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2120" windowHeight="8010" activeTab="6"/>
  </bookViews>
  <sheets>
    <sheet name="饮料店" sheetId="28" r:id="rId1"/>
    <sheet name="饮料价格" sheetId="1" r:id="rId2"/>
    <sheet name="销售记录" sheetId="2" r:id="rId3"/>
    <sheet name="各区销售汇总" sheetId="29" r:id="rId4"/>
    <sheet name="各饮料销售汇总" sheetId="30" r:id="rId5"/>
    <sheet name="各门店销售汇总" sheetId="32" r:id="rId6"/>
    <sheet name="销售汇总" sheetId="34" r:id="rId7"/>
  </sheets>
  <definedNames>
    <definedName name="_xlnm._FilterDatabase" localSheetId="5" hidden="1">各门店销售汇总!$A$2:$J$1291</definedName>
    <definedName name="_xlnm._FilterDatabase" localSheetId="3" hidden="1">各区销售汇总!$A$2:$J$1266</definedName>
    <definedName name="_xlnm._FilterDatabase" localSheetId="4" hidden="1">各饮料销售汇总!$A$2:$J$1303</definedName>
    <definedName name="_xlnm._FilterDatabase" localSheetId="6" hidden="1">销售汇总!$A$2:$J$1295</definedName>
    <definedName name="_xlnm._FilterDatabase" localSheetId="2" hidden="1">销售记录!$A$2:$J$1262</definedName>
    <definedName name="_xlnm._FilterDatabase" localSheetId="1" hidden="1">饮料价格!$A$3:$E$45</definedName>
    <definedName name="毛利润" localSheetId="5">IF(#REF!,#REF!,#REF!)</definedName>
    <definedName name="毛利润" localSheetId="3">IF(#REF!,#REF!,#REF!)</definedName>
    <definedName name="毛利润" localSheetId="4">IF(#REF!,#REF!,#REF!)</definedName>
    <definedName name="毛利润" localSheetId="6">IF(#REF!,#REF!,#REF!)</definedName>
    <definedName name="毛利润">IF(#REF!,#REF!,#REF!)</definedName>
    <definedName name="销售额" localSheetId="5">IF(#REF!,#REF!,#REF!)</definedName>
    <definedName name="销售额" localSheetId="3">IF(#REF!,#REF!,#REF!)</definedName>
    <definedName name="销售额" localSheetId="4">IF(#REF!,#REF!,#REF!)</definedName>
    <definedName name="销售额" localSheetId="6">IF(#REF!,#REF!,#REF!)</definedName>
    <definedName name="销售额">IF(#REF!,#REF!,#REF!)</definedName>
  </definedNames>
  <calcPr calcId="144525"/>
</workbook>
</file>

<file path=xl/calcChain.xml><?xml version="1.0" encoding="utf-8"?>
<calcChain xmlns="http://schemas.openxmlformats.org/spreadsheetml/2006/main">
  <c r="H1123" i="34" l="1"/>
  <c r="G1123" i="34"/>
  <c r="F1123" i="34"/>
  <c r="H1122" i="34"/>
  <c r="G1122" i="34"/>
  <c r="F1122" i="34"/>
  <c r="H1121" i="34"/>
  <c r="G1121" i="34"/>
  <c r="F1121" i="34"/>
  <c r="H1120" i="34"/>
  <c r="I1120" i="34" s="1"/>
  <c r="G1120" i="34"/>
  <c r="F1120" i="34"/>
  <c r="H1119" i="34"/>
  <c r="G1119" i="34"/>
  <c r="F1119" i="34"/>
  <c r="H1118" i="34"/>
  <c r="G1118" i="34"/>
  <c r="F1118" i="34"/>
  <c r="H1117" i="34"/>
  <c r="G1117" i="34"/>
  <c r="F1117" i="34"/>
  <c r="H1116" i="34"/>
  <c r="I1116" i="34" s="1"/>
  <c r="G1116" i="34"/>
  <c r="F1116" i="34"/>
  <c r="H1115" i="34"/>
  <c r="G1115" i="34"/>
  <c r="F1115" i="34"/>
  <c r="H1114" i="34"/>
  <c r="G1114" i="34"/>
  <c r="F1114" i="34"/>
  <c r="H1113" i="34"/>
  <c r="I1113" i="34" s="1"/>
  <c r="G1113" i="34"/>
  <c r="F1113" i="34"/>
  <c r="H1112" i="34"/>
  <c r="I1112" i="34" s="1"/>
  <c r="G1112" i="34"/>
  <c r="F1112" i="34"/>
  <c r="H1111" i="34"/>
  <c r="G1111" i="34"/>
  <c r="F1111" i="34"/>
  <c r="H1110" i="34"/>
  <c r="G1110" i="34"/>
  <c r="F1110" i="34"/>
  <c r="H1109" i="34"/>
  <c r="G1109" i="34"/>
  <c r="F1109" i="34"/>
  <c r="H1108" i="34"/>
  <c r="I1108" i="34" s="1"/>
  <c r="G1108" i="34"/>
  <c r="F1108" i="34"/>
  <c r="H1107" i="34"/>
  <c r="G1107" i="34"/>
  <c r="F1107" i="34"/>
  <c r="H1106" i="34"/>
  <c r="G1106" i="34"/>
  <c r="F1106" i="34"/>
  <c r="H1105" i="34"/>
  <c r="G1105" i="34"/>
  <c r="F1105" i="34"/>
  <c r="H1104" i="34"/>
  <c r="G1104" i="34"/>
  <c r="F1104" i="34"/>
  <c r="H1103" i="34"/>
  <c r="G1103" i="34"/>
  <c r="F1103" i="34"/>
  <c r="H1102" i="34"/>
  <c r="G1102" i="34"/>
  <c r="F1102" i="34"/>
  <c r="H1101" i="34"/>
  <c r="G1101" i="34"/>
  <c r="F1101" i="34"/>
  <c r="H1100" i="34"/>
  <c r="I1100" i="34" s="1"/>
  <c r="G1100" i="34"/>
  <c r="F1100" i="34"/>
  <c r="H1099" i="34"/>
  <c r="I1099" i="34" s="1"/>
  <c r="G1099" i="34"/>
  <c r="F1099" i="34"/>
  <c r="H1098" i="34"/>
  <c r="G1098" i="34"/>
  <c r="F1098" i="34"/>
  <c r="H1097" i="34"/>
  <c r="G1097" i="34"/>
  <c r="F1097" i="34"/>
  <c r="H1096" i="34"/>
  <c r="I1096" i="34" s="1"/>
  <c r="G1096" i="34"/>
  <c r="F1096" i="34"/>
  <c r="H1095" i="34"/>
  <c r="I1095" i="34" s="1"/>
  <c r="G1095" i="34"/>
  <c r="F1095" i="34"/>
  <c r="H1094" i="34"/>
  <c r="I1094" i="34" s="1"/>
  <c r="G1094" i="34"/>
  <c r="F1094" i="34"/>
  <c r="H1093" i="34"/>
  <c r="G1093" i="34"/>
  <c r="F1093" i="34"/>
  <c r="H1092" i="34"/>
  <c r="I1092" i="34" s="1"/>
  <c r="G1092" i="34"/>
  <c r="F1092" i="34"/>
  <c r="H1091" i="34"/>
  <c r="G1091" i="34"/>
  <c r="F1091" i="34"/>
  <c r="H1090" i="34"/>
  <c r="G1090" i="34"/>
  <c r="F1090" i="34"/>
  <c r="H1089" i="34"/>
  <c r="G1089" i="34"/>
  <c r="F1089" i="34"/>
  <c r="H1088" i="34"/>
  <c r="G1088" i="34"/>
  <c r="F1088" i="34"/>
  <c r="H1087" i="34"/>
  <c r="G1087" i="34"/>
  <c r="F1087" i="34"/>
  <c r="H1086" i="34"/>
  <c r="I1086" i="34" s="1"/>
  <c r="G1086" i="34"/>
  <c r="F1086" i="34"/>
  <c r="H1085" i="34"/>
  <c r="G1085" i="34"/>
  <c r="F1085" i="34"/>
  <c r="H1084" i="34"/>
  <c r="G1084" i="34"/>
  <c r="F1084" i="34"/>
  <c r="H1083" i="34"/>
  <c r="G1083" i="34"/>
  <c r="F1083" i="34"/>
  <c r="H1082" i="34"/>
  <c r="I1082" i="34" s="1"/>
  <c r="G1082" i="34"/>
  <c r="F1082" i="34"/>
  <c r="H1209" i="34"/>
  <c r="G1209" i="34"/>
  <c r="F1209" i="34"/>
  <c r="H1208" i="34"/>
  <c r="G1208" i="34"/>
  <c r="F1208" i="34"/>
  <c r="H1207" i="34"/>
  <c r="G1207" i="34"/>
  <c r="F1207" i="34"/>
  <c r="H1206" i="34"/>
  <c r="I1206" i="34" s="1"/>
  <c r="G1206" i="34"/>
  <c r="F1206" i="34"/>
  <c r="H1205" i="34"/>
  <c r="G1205" i="34"/>
  <c r="F1205" i="34"/>
  <c r="H1204" i="34"/>
  <c r="G1204" i="34"/>
  <c r="F1204" i="34"/>
  <c r="H1203" i="34"/>
  <c r="I1203" i="34" s="1"/>
  <c r="G1203" i="34"/>
  <c r="F1203" i="34"/>
  <c r="H1202" i="34"/>
  <c r="I1202" i="34" s="1"/>
  <c r="G1202" i="34"/>
  <c r="F1202" i="34"/>
  <c r="H1201" i="34"/>
  <c r="G1201" i="34"/>
  <c r="F1201" i="34"/>
  <c r="H1200" i="34"/>
  <c r="I1200" i="34" s="1"/>
  <c r="G1200" i="34"/>
  <c r="F1200" i="34"/>
  <c r="H1199" i="34"/>
  <c r="I1199" i="34" s="1"/>
  <c r="G1199" i="34"/>
  <c r="F1199" i="34"/>
  <c r="H1198" i="34"/>
  <c r="I1198" i="34" s="1"/>
  <c r="G1198" i="34"/>
  <c r="F1198" i="34"/>
  <c r="H1197" i="34"/>
  <c r="G1197" i="34"/>
  <c r="F1197" i="34"/>
  <c r="H1196" i="34"/>
  <c r="G1196" i="34"/>
  <c r="F1196" i="34"/>
  <c r="H1195" i="34"/>
  <c r="G1195" i="34"/>
  <c r="F1195" i="34"/>
  <c r="H1194" i="34"/>
  <c r="G1194" i="34"/>
  <c r="F1194" i="34"/>
  <c r="H1193" i="34"/>
  <c r="G1193" i="34"/>
  <c r="F1193" i="34"/>
  <c r="H1192" i="34"/>
  <c r="I1192" i="34" s="1"/>
  <c r="G1192" i="34"/>
  <c r="F1192" i="34"/>
  <c r="H1191" i="34"/>
  <c r="I1191" i="34" s="1"/>
  <c r="G1191" i="34"/>
  <c r="F1191" i="34"/>
  <c r="H1190" i="34"/>
  <c r="G1190" i="34"/>
  <c r="F1190" i="34"/>
  <c r="H1189" i="34"/>
  <c r="G1189" i="34"/>
  <c r="F1189" i="34"/>
  <c r="H1188" i="34"/>
  <c r="I1188" i="34" s="1"/>
  <c r="G1188" i="34"/>
  <c r="F1188" i="34"/>
  <c r="H1187" i="34"/>
  <c r="I1187" i="34" s="1"/>
  <c r="G1187" i="34"/>
  <c r="F1187" i="34"/>
  <c r="H1186" i="34"/>
  <c r="G1186" i="34"/>
  <c r="F1186" i="34"/>
  <c r="H1185" i="34"/>
  <c r="G1185" i="34"/>
  <c r="F1185" i="34"/>
  <c r="H1184" i="34"/>
  <c r="I1184" i="34" s="1"/>
  <c r="G1184" i="34"/>
  <c r="F1184" i="34"/>
  <c r="H1183" i="34"/>
  <c r="I1183" i="34" s="1"/>
  <c r="G1183" i="34"/>
  <c r="F1183" i="34"/>
  <c r="H1182" i="34"/>
  <c r="G1182" i="34"/>
  <c r="F1182" i="34"/>
  <c r="H1181" i="34"/>
  <c r="G1181" i="34"/>
  <c r="F1181" i="34"/>
  <c r="H1180" i="34"/>
  <c r="I1180" i="34" s="1"/>
  <c r="G1180" i="34"/>
  <c r="F1180" i="34"/>
  <c r="H1179" i="34"/>
  <c r="I1179" i="34" s="1"/>
  <c r="G1179" i="34"/>
  <c r="F1179" i="34"/>
  <c r="H1178" i="34"/>
  <c r="G1178" i="34"/>
  <c r="F1178" i="34"/>
  <c r="H1177" i="34"/>
  <c r="G1177" i="34"/>
  <c r="F1177" i="34"/>
  <c r="H1176" i="34"/>
  <c r="G1176" i="34"/>
  <c r="F1176" i="34"/>
  <c r="H1175" i="34"/>
  <c r="I1175" i="34" s="1"/>
  <c r="G1175" i="34"/>
  <c r="F1175" i="34"/>
  <c r="H1174" i="34"/>
  <c r="G1174" i="34"/>
  <c r="F1174" i="34"/>
  <c r="H1173" i="34"/>
  <c r="G1173" i="34"/>
  <c r="F1173" i="34"/>
  <c r="H1172" i="34"/>
  <c r="G1172" i="34"/>
  <c r="F1172" i="34"/>
  <c r="H1171" i="34"/>
  <c r="I1171" i="34" s="1"/>
  <c r="G1171" i="34"/>
  <c r="F1171" i="34"/>
  <c r="H1170" i="34"/>
  <c r="G1170" i="34"/>
  <c r="F1170" i="34"/>
  <c r="H1169" i="34"/>
  <c r="G1169" i="34"/>
  <c r="F1169" i="34"/>
  <c r="H1168" i="34"/>
  <c r="G1168" i="34"/>
  <c r="F1168" i="34"/>
  <c r="H1252" i="34"/>
  <c r="G1252" i="34"/>
  <c r="F1252" i="34"/>
  <c r="H1251" i="34"/>
  <c r="G1251" i="34"/>
  <c r="F1251" i="34"/>
  <c r="H1250" i="34"/>
  <c r="G1250" i="34"/>
  <c r="F1250" i="34"/>
  <c r="H1249" i="34"/>
  <c r="G1249" i="34"/>
  <c r="F1249" i="34"/>
  <c r="H1248" i="34"/>
  <c r="I1248" i="34" s="1"/>
  <c r="G1248" i="34"/>
  <c r="F1248" i="34"/>
  <c r="H1247" i="34"/>
  <c r="G1247" i="34"/>
  <c r="F1247" i="34"/>
  <c r="H1246" i="34"/>
  <c r="G1246" i="34"/>
  <c r="F1246" i="34"/>
  <c r="H1245" i="34"/>
  <c r="I1245" i="34" s="1"/>
  <c r="G1245" i="34"/>
  <c r="F1245" i="34"/>
  <c r="H1244" i="34"/>
  <c r="I1244" i="34" s="1"/>
  <c r="G1244" i="34"/>
  <c r="F1244" i="34"/>
  <c r="H1243" i="34"/>
  <c r="G1243" i="34"/>
  <c r="F1243" i="34"/>
  <c r="H1242" i="34"/>
  <c r="G1242" i="34"/>
  <c r="F1242" i="34"/>
  <c r="H1241" i="34"/>
  <c r="G1241" i="34"/>
  <c r="F1241" i="34"/>
  <c r="H1240" i="34"/>
  <c r="G1240" i="34"/>
  <c r="F1240" i="34"/>
  <c r="H1239" i="34"/>
  <c r="I1239" i="34" s="1"/>
  <c r="G1239" i="34"/>
  <c r="F1239" i="34"/>
  <c r="H1238" i="34"/>
  <c r="G1238" i="34"/>
  <c r="F1238" i="34"/>
  <c r="H1237" i="34"/>
  <c r="G1237" i="34"/>
  <c r="F1237" i="34"/>
  <c r="H1236" i="34"/>
  <c r="I1236" i="34" s="1"/>
  <c r="G1236" i="34"/>
  <c r="F1236" i="34"/>
  <c r="H1235" i="34"/>
  <c r="G1235" i="34"/>
  <c r="F1235" i="34"/>
  <c r="H1234" i="34"/>
  <c r="G1234" i="34"/>
  <c r="F1234" i="34"/>
  <c r="H1233" i="34"/>
  <c r="I1233" i="34" s="1"/>
  <c r="G1233" i="34"/>
  <c r="F1233" i="34"/>
  <c r="H1232" i="34"/>
  <c r="I1232" i="34" s="1"/>
  <c r="G1232" i="34"/>
  <c r="F1232" i="34"/>
  <c r="H1231" i="34"/>
  <c r="I1231" i="34" s="1"/>
  <c r="G1231" i="34"/>
  <c r="F1231" i="34"/>
  <c r="H1230" i="34"/>
  <c r="G1230" i="34"/>
  <c r="F1230" i="34"/>
  <c r="H1229" i="34"/>
  <c r="G1229" i="34"/>
  <c r="F1229" i="34"/>
  <c r="H1228" i="34"/>
  <c r="I1228" i="34" s="1"/>
  <c r="G1228" i="34"/>
  <c r="F1228" i="34"/>
  <c r="H1227" i="34"/>
  <c r="G1227" i="34"/>
  <c r="F1227" i="34"/>
  <c r="H1226" i="34"/>
  <c r="G1226" i="34"/>
  <c r="F1226" i="34"/>
  <c r="H1225" i="34"/>
  <c r="G1225" i="34"/>
  <c r="F1225" i="34"/>
  <c r="H1224" i="34"/>
  <c r="I1224" i="34" s="1"/>
  <c r="G1224" i="34"/>
  <c r="F1224" i="34"/>
  <c r="H1223" i="34"/>
  <c r="G1223" i="34"/>
  <c r="F1223" i="34"/>
  <c r="H1222" i="34"/>
  <c r="G1222" i="34"/>
  <c r="F1222" i="34"/>
  <c r="H1221" i="34"/>
  <c r="G1221" i="34"/>
  <c r="F1221" i="34"/>
  <c r="H1220" i="34"/>
  <c r="I1220" i="34" s="1"/>
  <c r="G1220" i="34"/>
  <c r="F1220" i="34"/>
  <c r="H1219" i="34"/>
  <c r="G1219" i="34"/>
  <c r="F1219" i="34"/>
  <c r="H1218" i="34"/>
  <c r="G1218" i="34"/>
  <c r="F1218" i="34"/>
  <c r="H1217" i="34"/>
  <c r="G1217" i="34"/>
  <c r="F1217" i="34"/>
  <c r="H1216" i="34"/>
  <c r="G1216" i="34"/>
  <c r="F1216" i="34"/>
  <c r="H1215" i="34"/>
  <c r="G1215" i="34"/>
  <c r="F1215" i="34"/>
  <c r="H1214" i="34"/>
  <c r="G1214" i="34"/>
  <c r="F1214" i="34"/>
  <c r="H1213" i="34"/>
  <c r="G1213" i="34"/>
  <c r="F1213" i="34"/>
  <c r="H1212" i="34"/>
  <c r="G1212" i="34"/>
  <c r="F1212" i="34"/>
  <c r="H1211" i="34"/>
  <c r="G1211" i="34"/>
  <c r="F1211" i="34"/>
  <c r="H1166" i="34"/>
  <c r="G1166" i="34"/>
  <c r="F1166" i="34"/>
  <c r="H1165" i="34"/>
  <c r="I1165" i="34" s="1"/>
  <c r="G1165" i="34"/>
  <c r="F1165" i="34"/>
  <c r="H1164" i="34"/>
  <c r="I1164" i="34" s="1"/>
  <c r="G1164" i="34"/>
  <c r="F1164" i="34"/>
  <c r="H1163" i="34"/>
  <c r="G1163" i="34"/>
  <c r="F1163" i="34"/>
  <c r="H1162" i="34"/>
  <c r="G1162" i="34"/>
  <c r="F1162" i="34"/>
  <c r="H1161" i="34"/>
  <c r="G1161" i="34"/>
  <c r="F1161" i="34"/>
  <c r="H1160" i="34"/>
  <c r="G1160" i="34"/>
  <c r="F1160" i="34"/>
  <c r="H1159" i="34"/>
  <c r="G1159" i="34"/>
  <c r="F1159" i="34"/>
  <c r="H1158" i="34"/>
  <c r="G1158" i="34"/>
  <c r="F1158" i="34"/>
  <c r="H1157" i="34"/>
  <c r="I1157" i="34" s="1"/>
  <c r="G1157" i="34"/>
  <c r="F1157" i="34"/>
  <c r="H1156" i="34"/>
  <c r="I1156" i="34" s="1"/>
  <c r="G1156" i="34"/>
  <c r="F1156" i="34"/>
  <c r="H1155" i="34"/>
  <c r="G1155" i="34"/>
  <c r="F1155" i="34"/>
  <c r="H1154" i="34"/>
  <c r="G1154" i="34"/>
  <c r="F1154" i="34"/>
  <c r="H1153" i="34"/>
  <c r="I1153" i="34" s="1"/>
  <c r="G1153" i="34"/>
  <c r="F1153" i="34"/>
  <c r="H1152" i="34"/>
  <c r="I1152" i="34" s="1"/>
  <c r="G1152" i="34"/>
  <c r="F1152" i="34"/>
  <c r="H1151" i="34"/>
  <c r="G1151" i="34"/>
  <c r="F1151" i="34"/>
  <c r="H1150" i="34"/>
  <c r="G1150" i="34"/>
  <c r="F1150" i="34"/>
  <c r="H1149" i="34"/>
  <c r="G1149" i="34"/>
  <c r="F1149" i="34"/>
  <c r="H1148" i="34"/>
  <c r="I1148" i="34" s="1"/>
  <c r="G1148" i="34"/>
  <c r="F1148" i="34"/>
  <c r="H1147" i="34"/>
  <c r="G1147" i="34"/>
  <c r="F1147" i="34"/>
  <c r="H1146" i="34"/>
  <c r="G1146" i="34"/>
  <c r="F1146" i="34"/>
  <c r="H1145" i="34"/>
  <c r="G1145" i="34"/>
  <c r="F1145" i="34"/>
  <c r="H1144" i="34"/>
  <c r="I1144" i="34" s="1"/>
  <c r="G1144" i="34"/>
  <c r="F1144" i="34"/>
  <c r="H1143" i="34"/>
  <c r="G1143" i="34"/>
  <c r="F1143" i="34"/>
  <c r="H1142" i="34"/>
  <c r="G1142" i="34"/>
  <c r="F1142" i="34"/>
  <c r="H1141" i="34"/>
  <c r="G1141" i="34"/>
  <c r="F1141" i="34"/>
  <c r="H1140" i="34"/>
  <c r="I1140" i="34" s="1"/>
  <c r="G1140" i="34"/>
  <c r="F1140" i="34"/>
  <c r="H1139" i="34"/>
  <c r="G1139" i="34"/>
  <c r="F1139" i="34"/>
  <c r="H1138" i="34"/>
  <c r="G1138" i="34"/>
  <c r="F1138" i="34"/>
  <c r="H1137" i="34"/>
  <c r="I1137" i="34" s="1"/>
  <c r="G1137" i="34"/>
  <c r="F1137" i="34"/>
  <c r="H1136" i="34"/>
  <c r="I1136" i="34" s="1"/>
  <c r="G1136" i="34"/>
  <c r="F1136" i="34"/>
  <c r="H1135" i="34"/>
  <c r="I1135" i="34" s="1"/>
  <c r="G1135" i="34"/>
  <c r="F1135" i="34"/>
  <c r="H1134" i="34"/>
  <c r="G1134" i="34"/>
  <c r="F1134" i="34"/>
  <c r="H1133" i="34"/>
  <c r="G1133" i="34"/>
  <c r="F1133" i="34"/>
  <c r="H1132" i="34"/>
  <c r="G1132" i="34"/>
  <c r="F1132" i="34"/>
  <c r="H1131" i="34"/>
  <c r="G1131" i="34"/>
  <c r="F1131" i="34"/>
  <c r="H1130" i="34"/>
  <c r="G1130" i="34"/>
  <c r="F1130" i="34"/>
  <c r="H1129" i="34"/>
  <c r="G1129" i="34"/>
  <c r="F1129" i="34"/>
  <c r="H1128" i="34"/>
  <c r="G1128" i="34"/>
  <c r="F1128" i="34"/>
  <c r="H1127" i="34"/>
  <c r="I1127" i="34" s="1"/>
  <c r="G1127" i="34"/>
  <c r="F1127" i="34"/>
  <c r="H1126" i="34"/>
  <c r="G1126" i="34"/>
  <c r="F1126" i="34"/>
  <c r="H1125" i="34"/>
  <c r="G1125" i="34"/>
  <c r="F1125" i="34"/>
  <c r="H1080" i="34"/>
  <c r="I1080" i="34" s="1"/>
  <c r="G1080" i="34"/>
  <c r="F1080" i="34"/>
  <c r="H1079" i="34"/>
  <c r="G1079" i="34"/>
  <c r="F1079" i="34"/>
  <c r="H1078" i="34"/>
  <c r="G1078" i="34"/>
  <c r="F1078" i="34"/>
  <c r="H1077" i="34"/>
  <c r="G1077" i="34"/>
  <c r="F1077" i="34"/>
  <c r="H1076" i="34"/>
  <c r="G1076" i="34"/>
  <c r="F1076" i="34"/>
  <c r="H1075" i="34"/>
  <c r="I1075" i="34" s="1"/>
  <c r="G1075" i="34"/>
  <c r="F1075" i="34"/>
  <c r="H1074" i="34"/>
  <c r="I1074" i="34" s="1"/>
  <c r="G1074" i="34"/>
  <c r="F1074" i="34"/>
  <c r="H1073" i="34"/>
  <c r="G1073" i="34"/>
  <c r="F1073" i="34"/>
  <c r="H1072" i="34"/>
  <c r="I1072" i="34" s="1"/>
  <c r="G1072" i="34"/>
  <c r="F1072" i="34"/>
  <c r="H1071" i="34"/>
  <c r="I1071" i="34" s="1"/>
  <c r="G1071" i="34"/>
  <c r="F1071" i="34"/>
  <c r="H1070" i="34"/>
  <c r="I1070" i="34" s="1"/>
  <c r="G1070" i="34"/>
  <c r="F1070" i="34"/>
  <c r="H1069" i="34"/>
  <c r="G1069" i="34"/>
  <c r="F1069" i="34"/>
  <c r="H1068" i="34"/>
  <c r="I1068" i="34" s="1"/>
  <c r="G1068" i="34"/>
  <c r="F1068" i="34"/>
  <c r="H1067" i="34"/>
  <c r="G1067" i="34"/>
  <c r="F1067" i="34"/>
  <c r="H1066" i="34"/>
  <c r="G1066" i="34"/>
  <c r="F1066" i="34"/>
  <c r="H1065" i="34"/>
  <c r="G1065" i="34"/>
  <c r="F1065" i="34"/>
  <c r="H1064" i="34"/>
  <c r="I1064" i="34" s="1"/>
  <c r="G1064" i="34"/>
  <c r="F1064" i="34"/>
  <c r="H1063" i="34"/>
  <c r="I1063" i="34" s="1"/>
  <c r="G1063" i="34"/>
  <c r="F1063" i="34"/>
  <c r="H1062" i="34"/>
  <c r="G1062" i="34"/>
  <c r="F1062" i="34"/>
  <c r="H1061" i="34"/>
  <c r="G1061" i="34"/>
  <c r="F1061" i="34"/>
  <c r="H1060" i="34"/>
  <c r="I1060" i="34" s="1"/>
  <c r="G1060" i="34"/>
  <c r="F1060" i="34"/>
  <c r="H1059" i="34"/>
  <c r="I1059" i="34" s="1"/>
  <c r="G1059" i="34"/>
  <c r="F1059" i="34"/>
  <c r="H1058" i="34"/>
  <c r="G1058" i="34"/>
  <c r="F1058" i="34"/>
  <c r="H1057" i="34"/>
  <c r="G1057" i="34"/>
  <c r="F1057" i="34"/>
  <c r="H1056" i="34"/>
  <c r="I1056" i="34" s="1"/>
  <c r="G1056" i="34"/>
  <c r="F1056" i="34"/>
  <c r="H1055" i="34"/>
  <c r="G1055" i="34"/>
  <c r="F1055" i="34"/>
  <c r="H1054" i="34"/>
  <c r="G1054" i="34"/>
  <c r="F1054" i="34"/>
  <c r="H1053" i="34"/>
  <c r="G1053" i="34"/>
  <c r="F1053" i="34"/>
  <c r="H1052" i="34"/>
  <c r="I1052" i="34" s="1"/>
  <c r="G1052" i="34"/>
  <c r="F1052" i="34"/>
  <c r="H1051" i="34"/>
  <c r="G1051" i="34"/>
  <c r="F1051" i="34"/>
  <c r="H1050" i="34"/>
  <c r="G1050" i="34"/>
  <c r="F1050" i="34"/>
  <c r="H1049" i="34"/>
  <c r="G1049" i="34"/>
  <c r="F1049" i="34"/>
  <c r="H1048" i="34"/>
  <c r="I1048" i="34" s="1"/>
  <c r="G1048" i="34"/>
  <c r="F1048" i="34"/>
  <c r="H1047" i="34"/>
  <c r="G1047" i="34"/>
  <c r="F1047" i="34"/>
  <c r="H1046" i="34"/>
  <c r="I1046" i="34" s="1"/>
  <c r="G1046" i="34"/>
  <c r="F1046" i="34"/>
  <c r="H1045" i="34"/>
  <c r="G1045" i="34"/>
  <c r="F1045" i="34"/>
  <c r="H1044" i="34"/>
  <c r="I1044" i="34" s="1"/>
  <c r="G1044" i="34"/>
  <c r="F1044" i="34"/>
  <c r="H1043" i="34"/>
  <c r="G1043" i="34"/>
  <c r="F1043" i="34"/>
  <c r="H1042" i="34"/>
  <c r="G1042" i="34"/>
  <c r="F1042" i="34"/>
  <c r="H1041" i="34"/>
  <c r="G1041" i="34"/>
  <c r="F1041" i="34"/>
  <c r="H1040" i="34"/>
  <c r="I1040" i="34" s="1"/>
  <c r="G1040" i="34"/>
  <c r="F1040" i="34"/>
  <c r="H1039" i="34"/>
  <c r="G1039" i="34"/>
  <c r="F1039" i="34"/>
  <c r="H1295" i="34"/>
  <c r="I1295" i="34" s="1"/>
  <c r="G1295" i="34"/>
  <c r="F1295" i="34"/>
  <c r="H1294" i="34"/>
  <c r="G1294" i="34"/>
  <c r="F1294" i="34"/>
  <c r="H1293" i="34"/>
  <c r="I1293" i="34" s="1"/>
  <c r="G1293" i="34"/>
  <c r="F1293" i="34"/>
  <c r="H1292" i="34"/>
  <c r="G1292" i="34"/>
  <c r="F1292" i="34"/>
  <c r="H1291" i="34"/>
  <c r="I1291" i="34" s="1"/>
  <c r="G1291" i="34"/>
  <c r="F1291" i="34"/>
  <c r="H1290" i="34"/>
  <c r="G1290" i="34"/>
  <c r="F1290" i="34"/>
  <c r="H1289" i="34"/>
  <c r="I1289" i="34" s="1"/>
  <c r="G1289" i="34"/>
  <c r="F1289" i="34"/>
  <c r="H1288" i="34"/>
  <c r="G1288" i="34"/>
  <c r="F1288" i="34"/>
  <c r="H1287" i="34"/>
  <c r="I1287" i="34" s="1"/>
  <c r="G1287" i="34"/>
  <c r="F1287" i="34"/>
  <c r="H1286" i="34"/>
  <c r="G1286" i="34"/>
  <c r="F1286" i="34"/>
  <c r="H1285" i="34"/>
  <c r="I1285" i="34" s="1"/>
  <c r="G1285" i="34"/>
  <c r="F1285" i="34"/>
  <c r="H1284" i="34"/>
  <c r="G1284" i="34"/>
  <c r="F1284" i="34"/>
  <c r="H1283" i="34"/>
  <c r="I1283" i="34" s="1"/>
  <c r="G1283" i="34"/>
  <c r="F1283" i="34"/>
  <c r="H1282" i="34"/>
  <c r="G1282" i="34"/>
  <c r="F1282" i="34"/>
  <c r="H1281" i="34"/>
  <c r="I1281" i="34" s="1"/>
  <c r="G1281" i="34"/>
  <c r="F1281" i="34"/>
  <c r="H1280" i="34"/>
  <c r="G1280" i="34"/>
  <c r="F1280" i="34"/>
  <c r="H1279" i="34"/>
  <c r="I1279" i="34" s="1"/>
  <c r="G1279" i="34"/>
  <c r="F1279" i="34"/>
  <c r="H1278" i="34"/>
  <c r="G1278" i="34"/>
  <c r="F1278" i="34"/>
  <c r="H1277" i="34"/>
  <c r="I1277" i="34" s="1"/>
  <c r="G1277" i="34"/>
  <c r="F1277" i="34"/>
  <c r="H1276" i="34"/>
  <c r="G1276" i="34"/>
  <c r="F1276" i="34"/>
  <c r="H1275" i="34"/>
  <c r="I1275" i="34" s="1"/>
  <c r="G1275" i="34"/>
  <c r="F1275" i="34"/>
  <c r="H1274" i="34"/>
  <c r="G1274" i="34"/>
  <c r="F1274" i="34"/>
  <c r="H1273" i="34"/>
  <c r="I1273" i="34" s="1"/>
  <c r="G1273" i="34"/>
  <c r="F1273" i="34"/>
  <c r="H1272" i="34"/>
  <c r="G1272" i="34"/>
  <c r="F1272" i="34"/>
  <c r="H1271" i="34"/>
  <c r="I1271" i="34" s="1"/>
  <c r="G1271" i="34"/>
  <c r="F1271" i="34"/>
  <c r="H1270" i="34"/>
  <c r="G1270" i="34"/>
  <c r="F1270" i="34"/>
  <c r="H1269" i="34"/>
  <c r="I1269" i="34" s="1"/>
  <c r="G1269" i="34"/>
  <c r="F1269" i="34"/>
  <c r="H1268" i="34"/>
  <c r="G1268" i="34"/>
  <c r="F1268" i="34"/>
  <c r="H1267" i="34"/>
  <c r="I1267" i="34" s="1"/>
  <c r="G1267" i="34"/>
  <c r="F1267" i="34"/>
  <c r="H1266" i="34"/>
  <c r="G1266" i="34"/>
  <c r="F1266" i="34"/>
  <c r="H1265" i="34"/>
  <c r="I1265" i="34" s="1"/>
  <c r="G1265" i="34"/>
  <c r="F1265" i="34"/>
  <c r="H1264" i="34"/>
  <c r="G1264" i="34"/>
  <c r="F1264" i="34"/>
  <c r="H1263" i="34"/>
  <c r="I1263" i="34" s="1"/>
  <c r="G1263" i="34"/>
  <c r="F1263" i="34"/>
  <c r="H1262" i="34"/>
  <c r="G1262" i="34"/>
  <c r="F1262" i="34"/>
  <c r="H1261" i="34"/>
  <c r="I1261" i="34" s="1"/>
  <c r="G1261" i="34"/>
  <c r="F1261" i="34"/>
  <c r="H1260" i="34"/>
  <c r="G1260" i="34"/>
  <c r="F1260" i="34"/>
  <c r="H1259" i="34"/>
  <c r="I1259" i="34" s="1"/>
  <c r="G1259" i="34"/>
  <c r="F1259" i="34"/>
  <c r="H1258" i="34"/>
  <c r="G1258" i="34"/>
  <c r="F1258" i="34"/>
  <c r="H1257" i="34"/>
  <c r="I1257" i="34" s="1"/>
  <c r="G1257" i="34"/>
  <c r="F1257" i="34"/>
  <c r="H1256" i="34"/>
  <c r="G1256" i="34"/>
  <c r="F1256" i="34"/>
  <c r="H1255" i="34"/>
  <c r="I1255" i="34" s="1"/>
  <c r="G1255" i="34"/>
  <c r="F1255" i="34"/>
  <c r="H1254" i="34"/>
  <c r="G1254" i="34"/>
  <c r="F1254" i="34"/>
  <c r="H1036" i="34"/>
  <c r="I1036" i="34" s="1"/>
  <c r="G1036" i="34"/>
  <c r="F1036" i="34"/>
  <c r="H1035" i="34"/>
  <c r="G1035" i="34"/>
  <c r="F1035" i="34"/>
  <c r="H1034" i="34"/>
  <c r="I1034" i="34" s="1"/>
  <c r="G1034" i="34"/>
  <c r="F1034" i="34"/>
  <c r="H1033" i="34"/>
  <c r="G1033" i="34"/>
  <c r="F1033" i="34"/>
  <c r="H1032" i="34"/>
  <c r="I1032" i="34" s="1"/>
  <c r="G1032" i="34"/>
  <c r="F1032" i="34"/>
  <c r="H1031" i="34"/>
  <c r="G1031" i="34"/>
  <c r="F1031" i="34"/>
  <c r="H1030" i="34"/>
  <c r="I1030" i="34" s="1"/>
  <c r="G1030" i="34"/>
  <c r="F1030" i="34"/>
  <c r="H1029" i="34"/>
  <c r="G1029" i="34"/>
  <c r="F1029" i="34"/>
  <c r="H1028" i="34"/>
  <c r="I1028" i="34" s="1"/>
  <c r="G1028" i="34"/>
  <c r="F1028" i="34"/>
  <c r="H1027" i="34"/>
  <c r="G1027" i="34"/>
  <c r="F1027" i="34"/>
  <c r="H1026" i="34"/>
  <c r="I1026" i="34" s="1"/>
  <c r="G1026" i="34"/>
  <c r="F1026" i="34"/>
  <c r="H1025" i="34"/>
  <c r="G1025" i="34"/>
  <c r="F1025" i="34"/>
  <c r="H1024" i="34"/>
  <c r="I1024" i="34" s="1"/>
  <c r="G1024" i="34"/>
  <c r="F1024" i="34"/>
  <c r="H1023" i="34"/>
  <c r="I1023" i="34" s="1"/>
  <c r="G1023" i="34"/>
  <c r="F1023" i="34"/>
  <c r="H1022" i="34"/>
  <c r="I1022" i="34" s="1"/>
  <c r="G1022" i="34"/>
  <c r="F1022" i="34"/>
  <c r="H1021" i="34"/>
  <c r="G1021" i="34"/>
  <c r="F1021" i="34"/>
  <c r="H1020" i="34"/>
  <c r="I1020" i="34" s="1"/>
  <c r="G1020" i="34"/>
  <c r="F1020" i="34"/>
  <c r="H1019" i="34"/>
  <c r="I1019" i="34" s="1"/>
  <c r="G1019" i="34"/>
  <c r="F1019" i="34"/>
  <c r="H1018" i="34"/>
  <c r="I1018" i="34" s="1"/>
  <c r="G1018" i="34"/>
  <c r="F1018" i="34"/>
  <c r="H1017" i="34"/>
  <c r="G1017" i="34"/>
  <c r="F1017" i="34"/>
  <c r="H1016" i="34"/>
  <c r="I1016" i="34" s="1"/>
  <c r="G1016" i="34"/>
  <c r="F1016" i="34"/>
  <c r="H1015" i="34"/>
  <c r="G1015" i="34"/>
  <c r="F1015" i="34"/>
  <c r="H1014" i="34"/>
  <c r="G1014" i="34"/>
  <c r="F1014" i="34"/>
  <c r="H1013" i="34"/>
  <c r="G1013" i="34"/>
  <c r="F1013" i="34"/>
  <c r="H1012" i="34"/>
  <c r="I1012" i="34" s="1"/>
  <c r="G1012" i="34"/>
  <c r="F1012" i="34"/>
  <c r="H1011" i="34"/>
  <c r="G1011" i="34"/>
  <c r="F1011" i="34"/>
  <c r="H1010" i="34"/>
  <c r="G1010" i="34"/>
  <c r="F1010" i="34"/>
  <c r="H1009" i="34"/>
  <c r="G1009" i="34"/>
  <c r="F1009" i="34"/>
  <c r="H1008" i="34"/>
  <c r="I1008" i="34" s="1"/>
  <c r="G1008" i="34"/>
  <c r="F1008" i="34"/>
  <c r="H1007" i="34"/>
  <c r="I1007" i="34" s="1"/>
  <c r="G1007" i="34"/>
  <c r="F1007" i="34"/>
  <c r="H1006" i="34"/>
  <c r="G1006" i="34"/>
  <c r="F1006" i="34"/>
  <c r="H1005" i="34"/>
  <c r="G1005" i="34"/>
  <c r="F1005" i="34"/>
  <c r="H1004" i="34"/>
  <c r="G1004" i="34"/>
  <c r="F1004" i="34"/>
  <c r="H1003" i="34"/>
  <c r="I1003" i="34" s="1"/>
  <c r="G1003" i="34"/>
  <c r="F1003" i="34"/>
  <c r="H1002" i="34"/>
  <c r="G1002" i="34"/>
  <c r="F1002" i="34"/>
  <c r="H1001" i="34"/>
  <c r="G1001" i="34"/>
  <c r="F1001" i="34"/>
  <c r="H1000" i="34"/>
  <c r="G1000" i="34"/>
  <c r="F1000" i="34"/>
  <c r="H999" i="34"/>
  <c r="G999" i="34"/>
  <c r="F999" i="34"/>
  <c r="H998" i="34"/>
  <c r="G998" i="34"/>
  <c r="F998" i="34"/>
  <c r="H997" i="34"/>
  <c r="G997" i="34"/>
  <c r="F997" i="34"/>
  <c r="H996" i="34"/>
  <c r="I996" i="34" s="1"/>
  <c r="G996" i="34"/>
  <c r="F996" i="34"/>
  <c r="H995" i="34"/>
  <c r="G995" i="34"/>
  <c r="F995" i="34"/>
  <c r="H950" i="34"/>
  <c r="G950" i="34"/>
  <c r="F950" i="34"/>
  <c r="H949" i="34"/>
  <c r="G949" i="34"/>
  <c r="F949" i="34"/>
  <c r="H948" i="34"/>
  <c r="I948" i="34" s="1"/>
  <c r="G948" i="34"/>
  <c r="F948" i="34"/>
  <c r="H947" i="34"/>
  <c r="I947" i="34" s="1"/>
  <c r="G947" i="34"/>
  <c r="F947" i="34"/>
  <c r="H946" i="34"/>
  <c r="G946" i="34"/>
  <c r="F946" i="34"/>
  <c r="H945" i="34"/>
  <c r="G945" i="34"/>
  <c r="F945" i="34"/>
  <c r="H944" i="34"/>
  <c r="I944" i="34" s="1"/>
  <c r="G944" i="34"/>
  <c r="F944" i="34"/>
  <c r="H943" i="34"/>
  <c r="I943" i="34" s="1"/>
  <c r="G943" i="34"/>
  <c r="F943" i="34"/>
  <c r="H942" i="34"/>
  <c r="I942" i="34" s="1"/>
  <c r="G942" i="34"/>
  <c r="F942" i="34"/>
  <c r="H941" i="34"/>
  <c r="G941" i="34"/>
  <c r="F941" i="34"/>
  <c r="H940" i="34"/>
  <c r="I940" i="34" s="1"/>
  <c r="G940" i="34"/>
  <c r="F940" i="34"/>
  <c r="H939" i="34"/>
  <c r="G939" i="34"/>
  <c r="F939" i="34"/>
  <c r="H938" i="34"/>
  <c r="I938" i="34" s="1"/>
  <c r="G938" i="34"/>
  <c r="F938" i="34"/>
  <c r="H937" i="34"/>
  <c r="G937" i="34"/>
  <c r="F937" i="34"/>
  <c r="H936" i="34"/>
  <c r="I936" i="34" s="1"/>
  <c r="G936" i="34"/>
  <c r="F936" i="34"/>
  <c r="H935" i="34"/>
  <c r="I935" i="34" s="1"/>
  <c r="G935" i="34"/>
  <c r="F935" i="34"/>
  <c r="H934" i="34"/>
  <c r="I934" i="34" s="1"/>
  <c r="G934" i="34"/>
  <c r="F934" i="34"/>
  <c r="H933" i="34"/>
  <c r="G933" i="34"/>
  <c r="F933" i="34"/>
  <c r="H932" i="34"/>
  <c r="I932" i="34" s="1"/>
  <c r="G932" i="34"/>
  <c r="F932" i="34"/>
  <c r="H931" i="34"/>
  <c r="G931" i="34"/>
  <c r="F931" i="34"/>
  <c r="H930" i="34"/>
  <c r="I930" i="34" s="1"/>
  <c r="G930" i="34"/>
  <c r="F930" i="34"/>
  <c r="H929" i="34"/>
  <c r="G929" i="34"/>
  <c r="F929" i="34"/>
  <c r="H928" i="34"/>
  <c r="I928" i="34" s="1"/>
  <c r="G928" i="34"/>
  <c r="F928" i="34"/>
  <c r="H927" i="34"/>
  <c r="G927" i="34"/>
  <c r="F927" i="34"/>
  <c r="H926" i="34"/>
  <c r="G926" i="34"/>
  <c r="F926" i="34"/>
  <c r="H925" i="34"/>
  <c r="G925" i="34"/>
  <c r="F925" i="34"/>
  <c r="H924" i="34"/>
  <c r="I924" i="34" s="1"/>
  <c r="G924" i="34"/>
  <c r="F924" i="34"/>
  <c r="H923" i="34"/>
  <c r="I923" i="34" s="1"/>
  <c r="G923" i="34"/>
  <c r="F923" i="34"/>
  <c r="H922" i="34"/>
  <c r="G922" i="34"/>
  <c r="F922" i="34"/>
  <c r="H921" i="34"/>
  <c r="G921" i="34"/>
  <c r="F921" i="34"/>
  <c r="H920" i="34"/>
  <c r="I920" i="34" s="1"/>
  <c r="G920" i="34"/>
  <c r="F920" i="34"/>
  <c r="H919" i="34"/>
  <c r="I919" i="34" s="1"/>
  <c r="G919" i="34"/>
  <c r="F919" i="34"/>
  <c r="H918" i="34"/>
  <c r="I918" i="34" s="1"/>
  <c r="G918" i="34"/>
  <c r="F918" i="34"/>
  <c r="H917" i="34"/>
  <c r="G917" i="34"/>
  <c r="F917" i="34"/>
  <c r="H916" i="34"/>
  <c r="I916" i="34" s="1"/>
  <c r="G916" i="34"/>
  <c r="F916" i="34"/>
  <c r="H915" i="34"/>
  <c r="G915" i="34"/>
  <c r="F915" i="34"/>
  <c r="H914" i="34"/>
  <c r="I914" i="34" s="1"/>
  <c r="G914" i="34"/>
  <c r="F914" i="34"/>
  <c r="H913" i="34"/>
  <c r="G913" i="34"/>
  <c r="F913" i="34"/>
  <c r="H912" i="34"/>
  <c r="I912" i="34" s="1"/>
  <c r="G912" i="34"/>
  <c r="F912" i="34"/>
  <c r="H911" i="34"/>
  <c r="G911" i="34"/>
  <c r="F911" i="34"/>
  <c r="H910" i="34"/>
  <c r="I910" i="34" s="1"/>
  <c r="G910" i="34"/>
  <c r="F910" i="34"/>
  <c r="H909" i="34"/>
  <c r="G909" i="34"/>
  <c r="F909" i="34"/>
  <c r="H907" i="34"/>
  <c r="I907" i="34" s="1"/>
  <c r="G907" i="34"/>
  <c r="F907" i="34"/>
  <c r="H906" i="34"/>
  <c r="G906" i="34"/>
  <c r="F906" i="34"/>
  <c r="H905" i="34"/>
  <c r="G905" i="34"/>
  <c r="F905" i="34"/>
  <c r="H904" i="34"/>
  <c r="G904" i="34"/>
  <c r="F904" i="34"/>
  <c r="H903" i="34"/>
  <c r="I903" i="34" s="1"/>
  <c r="G903" i="34"/>
  <c r="F903" i="34"/>
  <c r="H902" i="34"/>
  <c r="G902" i="34"/>
  <c r="F902" i="34"/>
  <c r="H901" i="34"/>
  <c r="I901" i="34" s="1"/>
  <c r="G901" i="34"/>
  <c r="F901" i="34"/>
  <c r="H900" i="34"/>
  <c r="G900" i="34"/>
  <c r="F900" i="34"/>
  <c r="H899" i="34"/>
  <c r="I899" i="34" s="1"/>
  <c r="G899" i="34"/>
  <c r="F899" i="34"/>
  <c r="H898" i="34"/>
  <c r="I898" i="34" s="1"/>
  <c r="G898" i="34"/>
  <c r="F898" i="34"/>
  <c r="H897" i="34"/>
  <c r="I897" i="34" s="1"/>
  <c r="G897" i="34"/>
  <c r="F897" i="34"/>
  <c r="H896" i="34"/>
  <c r="G896" i="34"/>
  <c r="F896" i="34"/>
  <c r="H895" i="34"/>
  <c r="I895" i="34" s="1"/>
  <c r="G895" i="34"/>
  <c r="F895" i="34"/>
  <c r="H894" i="34"/>
  <c r="I894" i="34" s="1"/>
  <c r="G894" i="34"/>
  <c r="F894" i="34"/>
  <c r="H893" i="34"/>
  <c r="I893" i="34" s="1"/>
  <c r="G893" i="34"/>
  <c r="F893" i="34"/>
  <c r="H892" i="34"/>
  <c r="G892" i="34"/>
  <c r="F892" i="34"/>
  <c r="H891" i="34"/>
  <c r="I891" i="34" s="1"/>
  <c r="G891" i="34"/>
  <c r="F891" i="34"/>
  <c r="H890" i="34"/>
  <c r="G890" i="34"/>
  <c r="F890" i="34"/>
  <c r="H889" i="34"/>
  <c r="G889" i="34"/>
  <c r="F889" i="34"/>
  <c r="H888" i="34"/>
  <c r="G888" i="34"/>
  <c r="F888" i="34"/>
  <c r="H887" i="34"/>
  <c r="I887" i="34" s="1"/>
  <c r="G887" i="34"/>
  <c r="F887" i="34"/>
  <c r="H886" i="34"/>
  <c r="G886" i="34"/>
  <c r="F886" i="34"/>
  <c r="H885" i="34"/>
  <c r="I885" i="34" s="1"/>
  <c r="G885" i="34"/>
  <c r="F885" i="34"/>
  <c r="H884" i="34"/>
  <c r="G884" i="34"/>
  <c r="F884" i="34"/>
  <c r="H883" i="34"/>
  <c r="I883" i="34" s="1"/>
  <c r="G883" i="34"/>
  <c r="F883" i="34"/>
  <c r="H882" i="34"/>
  <c r="I882" i="34" s="1"/>
  <c r="G882" i="34"/>
  <c r="F882" i="34"/>
  <c r="H881" i="34"/>
  <c r="I881" i="34" s="1"/>
  <c r="G881" i="34"/>
  <c r="F881" i="34"/>
  <c r="H880" i="34"/>
  <c r="G880" i="34"/>
  <c r="F880" i="34"/>
  <c r="H879" i="34"/>
  <c r="I879" i="34" s="1"/>
  <c r="G879" i="34"/>
  <c r="F879" i="34"/>
  <c r="H878" i="34"/>
  <c r="G878" i="34"/>
  <c r="F878" i="34"/>
  <c r="H877" i="34"/>
  <c r="G877" i="34"/>
  <c r="F877" i="34"/>
  <c r="H876" i="34"/>
  <c r="G876" i="34"/>
  <c r="F876" i="34"/>
  <c r="H875" i="34"/>
  <c r="I875" i="34" s="1"/>
  <c r="G875" i="34"/>
  <c r="F875" i="34"/>
  <c r="H874" i="34"/>
  <c r="I874" i="34" s="1"/>
  <c r="G874" i="34"/>
  <c r="F874" i="34"/>
  <c r="H873" i="34"/>
  <c r="I873" i="34" s="1"/>
  <c r="G873" i="34"/>
  <c r="F873" i="34"/>
  <c r="H872" i="34"/>
  <c r="G872" i="34"/>
  <c r="F872" i="34"/>
  <c r="H871" i="34"/>
  <c r="I871" i="34" s="1"/>
  <c r="G871" i="34"/>
  <c r="F871" i="34"/>
  <c r="H870" i="34"/>
  <c r="I870" i="34" s="1"/>
  <c r="G870" i="34"/>
  <c r="F870" i="34"/>
  <c r="H869" i="34"/>
  <c r="I869" i="34" s="1"/>
  <c r="G869" i="34"/>
  <c r="F869" i="34"/>
  <c r="H868" i="34"/>
  <c r="G868" i="34"/>
  <c r="F868" i="34"/>
  <c r="H867" i="34"/>
  <c r="I867" i="34" s="1"/>
  <c r="G867" i="34"/>
  <c r="F867" i="34"/>
  <c r="H866" i="34"/>
  <c r="G866" i="34"/>
  <c r="F866" i="34"/>
  <c r="H821" i="34"/>
  <c r="G821" i="34"/>
  <c r="F821" i="34"/>
  <c r="H820" i="34"/>
  <c r="G820" i="34"/>
  <c r="F820" i="34"/>
  <c r="H819" i="34"/>
  <c r="I819" i="34" s="1"/>
  <c r="G819" i="34"/>
  <c r="F819" i="34"/>
  <c r="H818" i="34"/>
  <c r="G818" i="34"/>
  <c r="F818" i="34"/>
  <c r="H817" i="34"/>
  <c r="I817" i="34" s="1"/>
  <c r="G817" i="34"/>
  <c r="F817" i="34"/>
  <c r="H816" i="34"/>
  <c r="G816" i="34"/>
  <c r="F816" i="34"/>
  <c r="H815" i="34"/>
  <c r="G815" i="34"/>
  <c r="F815" i="34"/>
  <c r="H814" i="34"/>
  <c r="G814" i="34"/>
  <c r="F814" i="34"/>
  <c r="H813" i="34"/>
  <c r="I813" i="34" s="1"/>
  <c r="G813" i="34"/>
  <c r="F813" i="34"/>
  <c r="H812" i="34"/>
  <c r="G812" i="34"/>
  <c r="F812" i="34"/>
  <c r="H811" i="34"/>
  <c r="G811" i="34"/>
  <c r="F811" i="34"/>
  <c r="H810" i="34"/>
  <c r="G810" i="34"/>
  <c r="F810" i="34"/>
  <c r="H809" i="34"/>
  <c r="I809" i="34" s="1"/>
  <c r="G809" i="34"/>
  <c r="F809" i="34"/>
  <c r="H808" i="34"/>
  <c r="I808" i="34" s="1"/>
  <c r="G808" i="34"/>
  <c r="F808" i="34"/>
  <c r="H807" i="34"/>
  <c r="G807" i="34"/>
  <c r="F807" i="34"/>
  <c r="H806" i="34"/>
  <c r="I806" i="34" s="1"/>
  <c r="G806" i="34"/>
  <c r="F806" i="34"/>
  <c r="H805" i="34"/>
  <c r="I805" i="34" s="1"/>
  <c r="G805" i="34"/>
  <c r="F805" i="34"/>
  <c r="H804" i="34"/>
  <c r="I804" i="34" s="1"/>
  <c r="G804" i="34"/>
  <c r="F804" i="34"/>
  <c r="H803" i="34"/>
  <c r="G803" i="34"/>
  <c r="F803" i="34"/>
  <c r="H802" i="34"/>
  <c r="I802" i="34" s="1"/>
  <c r="G802" i="34"/>
  <c r="F802" i="34"/>
  <c r="H801" i="34"/>
  <c r="G801" i="34"/>
  <c r="F801" i="34"/>
  <c r="H800" i="34"/>
  <c r="I800" i="34" s="1"/>
  <c r="G800" i="34"/>
  <c r="F800" i="34"/>
  <c r="H799" i="34"/>
  <c r="G799" i="34"/>
  <c r="F799" i="34"/>
  <c r="H798" i="34"/>
  <c r="I798" i="34" s="1"/>
  <c r="G798" i="34"/>
  <c r="F798" i="34"/>
  <c r="H797" i="34"/>
  <c r="G797" i="34"/>
  <c r="F797" i="34"/>
  <c r="H796" i="34"/>
  <c r="G796" i="34"/>
  <c r="F796" i="34"/>
  <c r="H795" i="34"/>
  <c r="G795" i="34"/>
  <c r="F795" i="34"/>
  <c r="H794" i="34"/>
  <c r="I794" i="34" s="1"/>
  <c r="G794" i="34"/>
  <c r="F794" i="34"/>
  <c r="H793" i="34"/>
  <c r="I793" i="34" s="1"/>
  <c r="G793" i="34"/>
  <c r="F793" i="34"/>
  <c r="H792" i="34"/>
  <c r="G792" i="34"/>
  <c r="F792" i="34"/>
  <c r="H791" i="34"/>
  <c r="G791" i="34"/>
  <c r="F791" i="34"/>
  <c r="H790" i="34"/>
  <c r="I790" i="34" s="1"/>
  <c r="G790" i="34"/>
  <c r="F790" i="34"/>
  <c r="H789" i="34"/>
  <c r="I789" i="34" s="1"/>
  <c r="G789" i="34"/>
  <c r="F789" i="34"/>
  <c r="H788" i="34"/>
  <c r="I788" i="34" s="1"/>
  <c r="G788" i="34"/>
  <c r="F788" i="34"/>
  <c r="H787" i="34"/>
  <c r="G787" i="34"/>
  <c r="F787" i="34"/>
  <c r="H786" i="34"/>
  <c r="I786" i="34" s="1"/>
  <c r="G786" i="34"/>
  <c r="F786" i="34"/>
  <c r="H785" i="34"/>
  <c r="G785" i="34"/>
  <c r="F785" i="34"/>
  <c r="H784" i="34"/>
  <c r="I784" i="34" s="1"/>
  <c r="G784" i="34"/>
  <c r="F784" i="34"/>
  <c r="H783" i="34"/>
  <c r="I783" i="34" s="1"/>
  <c r="G783" i="34"/>
  <c r="F783" i="34"/>
  <c r="H782" i="34"/>
  <c r="I782" i="34" s="1"/>
  <c r="G782" i="34"/>
  <c r="F782" i="34"/>
  <c r="H781" i="34"/>
  <c r="G781" i="34"/>
  <c r="F781" i="34"/>
  <c r="H780" i="34"/>
  <c r="G780" i="34"/>
  <c r="F780" i="34"/>
  <c r="H864" i="34"/>
  <c r="I864" i="34" s="1"/>
  <c r="G864" i="34"/>
  <c r="F864" i="34"/>
  <c r="H863" i="34"/>
  <c r="I863" i="34" s="1"/>
  <c r="G863" i="34"/>
  <c r="F863" i="34"/>
  <c r="H862" i="34"/>
  <c r="I862" i="34" s="1"/>
  <c r="G862" i="34"/>
  <c r="F862" i="34"/>
  <c r="H861" i="34"/>
  <c r="G861" i="34"/>
  <c r="F861" i="34"/>
  <c r="H860" i="34"/>
  <c r="I860" i="34" s="1"/>
  <c r="G860" i="34"/>
  <c r="F860" i="34"/>
  <c r="H859" i="34"/>
  <c r="I859" i="34" s="1"/>
  <c r="G859" i="34"/>
  <c r="F859" i="34"/>
  <c r="H858" i="34"/>
  <c r="G858" i="34"/>
  <c r="F858" i="34"/>
  <c r="H857" i="34"/>
  <c r="G857" i="34"/>
  <c r="F857" i="34"/>
  <c r="H856" i="34"/>
  <c r="I856" i="34" s="1"/>
  <c r="G856" i="34"/>
  <c r="F856" i="34"/>
  <c r="H855" i="34"/>
  <c r="I855" i="34" s="1"/>
  <c r="G855" i="34"/>
  <c r="F855" i="34"/>
  <c r="H854" i="34"/>
  <c r="G854" i="34"/>
  <c r="F854" i="34"/>
  <c r="H853" i="34"/>
  <c r="I853" i="34" s="1"/>
  <c r="G853" i="34"/>
  <c r="F853" i="34"/>
  <c r="H852" i="34"/>
  <c r="I852" i="34" s="1"/>
  <c r="G852" i="34"/>
  <c r="F852" i="34"/>
  <c r="H851" i="34"/>
  <c r="I851" i="34" s="1"/>
  <c r="G851" i="34"/>
  <c r="F851" i="34"/>
  <c r="H850" i="34"/>
  <c r="G850" i="34"/>
  <c r="F850" i="34"/>
  <c r="H849" i="34"/>
  <c r="G849" i="34"/>
  <c r="F849" i="34"/>
  <c r="H848" i="34"/>
  <c r="I848" i="34" s="1"/>
  <c r="G848" i="34"/>
  <c r="F848" i="34"/>
  <c r="H847" i="34"/>
  <c r="I847" i="34" s="1"/>
  <c r="G847" i="34"/>
  <c r="F847" i="34"/>
  <c r="H846" i="34"/>
  <c r="I846" i="34" s="1"/>
  <c r="G846" i="34"/>
  <c r="F846" i="34"/>
  <c r="H845" i="34"/>
  <c r="G845" i="34"/>
  <c r="F845" i="34"/>
  <c r="H844" i="34"/>
  <c r="I844" i="34" s="1"/>
  <c r="G844" i="34"/>
  <c r="F844" i="34"/>
  <c r="H843" i="34"/>
  <c r="I843" i="34" s="1"/>
  <c r="G843" i="34"/>
  <c r="F843" i="34"/>
  <c r="H842" i="34"/>
  <c r="I842" i="34" s="1"/>
  <c r="G842" i="34"/>
  <c r="F842" i="34"/>
  <c r="H841" i="34"/>
  <c r="I841" i="34" s="1"/>
  <c r="G841" i="34"/>
  <c r="F841" i="34"/>
  <c r="H840" i="34"/>
  <c r="I840" i="34" s="1"/>
  <c r="G840" i="34"/>
  <c r="F840" i="34"/>
  <c r="H839" i="34"/>
  <c r="I839" i="34" s="1"/>
  <c r="G839" i="34"/>
  <c r="F839" i="34"/>
  <c r="H838" i="34"/>
  <c r="G838" i="34"/>
  <c r="F838" i="34"/>
  <c r="H837" i="34"/>
  <c r="G837" i="34"/>
  <c r="F837" i="34"/>
  <c r="H836" i="34"/>
  <c r="I836" i="34" s="1"/>
  <c r="G836" i="34"/>
  <c r="F836" i="34"/>
  <c r="H835" i="34"/>
  <c r="I835" i="34" s="1"/>
  <c r="G835" i="34"/>
  <c r="F835" i="34"/>
  <c r="H834" i="34"/>
  <c r="G834" i="34"/>
  <c r="F834" i="34"/>
  <c r="H833" i="34"/>
  <c r="G833" i="34"/>
  <c r="F833" i="34"/>
  <c r="H832" i="34"/>
  <c r="I832" i="34" s="1"/>
  <c r="G832" i="34"/>
  <c r="F832" i="34"/>
  <c r="H831" i="34"/>
  <c r="I831" i="34" s="1"/>
  <c r="G831" i="34"/>
  <c r="F831" i="34"/>
  <c r="H830" i="34"/>
  <c r="I830" i="34" s="1"/>
  <c r="G830" i="34"/>
  <c r="F830" i="34"/>
  <c r="H829" i="34"/>
  <c r="G829" i="34"/>
  <c r="F829" i="34"/>
  <c r="H828" i="34"/>
  <c r="I828" i="34" s="1"/>
  <c r="G828" i="34"/>
  <c r="F828" i="34"/>
  <c r="H827" i="34"/>
  <c r="I827" i="34" s="1"/>
  <c r="G827" i="34"/>
  <c r="F827" i="34"/>
  <c r="H826" i="34"/>
  <c r="G826" i="34"/>
  <c r="F826" i="34"/>
  <c r="H825" i="34"/>
  <c r="I825" i="34" s="1"/>
  <c r="G825" i="34"/>
  <c r="F825" i="34"/>
  <c r="H824" i="34"/>
  <c r="I824" i="34" s="1"/>
  <c r="G824" i="34"/>
  <c r="F824" i="34"/>
  <c r="H823" i="34"/>
  <c r="I823" i="34" s="1"/>
  <c r="G823" i="34"/>
  <c r="F823" i="34"/>
  <c r="H993" i="34"/>
  <c r="G993" i="34"/>
  <c r="F993" i="34"/>
  <c r="H992" i="34"/>
  <c r="I992" i="34" s="1"/>
  <c r="G992" i="34"/>
  <c r="F992" i="34"/>
  <c r="H991" i="34"/>
  <c r="I991" i="34" s="1"/>
  <c r="G991" i="34"/>
  <c r="F991" i="34"/>
  <c r="H990" i="34"/>
  <c r="I990" i="34" s="1"/>
  <c r="G990" i="34"/>
  <c r="F990" i="34"/>
  <c r="H989" i="34"/>
  <c r="G989" i="34"/>
  <c r="F989" i="34"/>
  <c r="H988" i="34"/>
  <c r="G988" i="34"/>
  <c r="F988" i="34"/>
  <c r="H987" i="34"/>
  <c r="I987" i="34" s="1"/>
  <c r="G987" i="34"/>
  <c r="F987" i="34"/>
  <c r="H986" i="34"/>
  <c r="I986" i="34" s="1"/>
  <c r="G986" i="34"/>
  <c r="F986" i="34"/>
  <c r="H985" i="34"/>
  <c r="I985" i="34" s="1"/>
  <c r="G985" i="34"/>
  <c r="F985" i="34"/>
  <c r="H984" i="34"/>
  <c r="G984" i="34"/>
  <c r="F984" i="34"/>
  <c r="H983" i="34"/>
  <c r="I983" i="34" s="1"/>
  <c r="G983" i="34"/>
  <c r="F983" i="34"/>
  <c r="H982" i="34"/>
  <c r="I982" i="34" s="1"/>
  <c r="G982" i="34"/>
  <c r="F982" i="34"/>
  <c r="H981" i="34"/>
  <c r="G981" i="34"/>
  <c r="F981" i="34"/>
  <c r="H980" i="34"/>
  <c r="G980" i="34"/>
  <c r="F980" i="34"/>
  <c r="H979" i="34"/>
  <c r="I979" i="34" s="1"/>
  <c r="G979" i="34"/>
  <c r="F979" i="34"/>
  <c r="H978" i="34"/>
  <c r="I978" i="34" s="1"/>
  <c r="G978" i="34"/>
  <c r="F978" i="34"/>
  <c r="H977" i="34"/>
  <c r="G977" i="34"/>
  <c r="F977" i="34"/>
  <c r="H976" i="34"/>
  <c r="I976" i="34" s="1"/>
  <c r="G976" i="34"/>
  <c r="F976" i="34"/>
  <c r="H975" i="34"/>
  <c r="I975" i="34" s="1"/>
  <c r="G975" i="34"/>
  <c r="F975" i="34"/>
  <c r="H974" i="34"/>
  <c r="I974" i="34" s="1"/>
  <c r="G974" i="34"/>
  <c r="F974" i="34"/>
  <c r="H973" i="34"/>
  <c r="G973" i="34"/>
  <c r="F973" i="34"/>
  <c r="H972" i="34"/>
  <c r="G972" i="34"/>
  <c r="F972" i="34"/>
  <c r="H971" i="34"/>
  <c r="I971" i="34" s="1"/>
  <c r="G971" i="34"/>
  <c r="F971" i="34"/>
  <c r="H970" i="34"/>
  <c r="I970" i="34" s="1"/>
  <c r="G970" i="34"/>
  <c r="F970" i="34"/>
  <c r="H969" i="34"/>
  <c r="I969" i="34" s="1"/>
  <c r="G969" i="34"/>
  <c r="F969" i="34"/>
  <c r="H968" i="34"/>
  <c r="G968" i="34"/>
  <c r="F968" i="34"/>
  <c r="H967" i="34"/>
  <c r="I967" i="34" s="1"/>
  <c r="G967" i="34"/>
  <c r="F967" i="34"/>
  <c r="H966" i="34"/>
  <c r="I966" i="34" s="1"/>
  <c r="G966" i="34"/>
  <c r="F966" i="34"/>
  <c r="H965" i="34"/>
  <c r="G965" i="34"/>
  <c r="F965" i="34"/>
  <c r="H964" i="34"/>
  <c r="I964" i="34" s="1"/>
  <c r="G964" i="34"/>
  <c r="F964" i="34"/>
  <c r="H963" i="34"/>
  <c r="I963" i="34" s="1"/>
  <c r="G963" i="34"/>
  <c r="F963" i="34"/>
  <c r="H962" i="34"/>
  <c r="I962" i="34" s="1"/>
  <c r="G962" i="34"/>
  <c r="F962" i="34"/>
  <c r="H961" i="34"/>
  <c r="G961" i="34"/>
  <c r="F961" i="34"/>
  <c r="H960" i="34"/>
  <c r="G960" i="34"/>
  <c r="F960" i="34"/>
  <c r="H959" i="34"/>
  <c r="I959" i="34" s="1"/>
  <c r="G959" i="34"/>
  <c r="F959" i="34"/>
  <c r="H958" i="34"/>
  <c r="I958" i="34" s="1"/>
  <c r="G958" i="34"/>
  <c r="F958" i="34"/>
  <c r="H957" i="34"/>
  <c r="G957" i="34"/>
  <c r="F957" i="34"/>
  <c r="H956" i="34"/>
  <c r="G956" i="34"/>
  <c r="F956" i="34"/>
  <c r="H955" i="34"/>
  <c r="I955" i="34" s="1"/>
  <c r="G955" i="34"/>
  <c r="F955" i="34"/>
  <c r="H954" i="34"/>
  <c r="I954" i="34" s="1"/>
  <c r="G954" i="34"/>
  <c r="F954" i="34"/>
  <c r="H953" i="34"/>
  <c r="I953" i="34" s="1"/>
  <c r="G953" i="34"/>
  <c r="F953" i="34"/>
  <c r="H952" i="34"/>
  <c r="G952" i="34"/>
  <c r="F952" i="34"/>
  <c r="H346" i="34"/>
  <c r="I346" i="34" s="1"/>
  <c r="G346" i="34"/>
  <c r="F346" i="34"/>
  <c r="H345" i="34"/>
  <c r="I345" i="34" s="1"/>
  <c r="G345" i="34"/>
  <c r="F345" i="34"/>
  <c r="H344" i="34"/>
  <c r="G344" i="34"/>
  <c r="F344" i="34"/>
  <c r="H343" i="34"/>
  <c r="I343" i="34" s="1"/>
  <c r="G343" i="34"/>
  <c r="F343" i="34"/>
  <c r="H342" i="34"/>
  <c r="I342" i="34" s="1"/>
  <c r="G342" i="34"/>
  <c r="F342" i="34"/>
  <c r="H341" i="34"/>
  <c r="I341" i="34" s="1"/>
  <c r="G341" i="34"/>
  <c r="F341" i="34"/>
  <c r="H340" i="34"/>
  <c r="G340" i="34"/>
  <c r="F340" i="34"/>
  <c r="H339" i="34"/>
  <c r="G339" i="34"/>
  <c r="F339" i="34"/>
  <c r="H338" i="34"/>
  <c r="I338" i="34" s="1"/>
  <c r="G338" i="34"/>
  <c r="F338" i="34"/>
  <c r="H337" i="34"/>
  <c r="I337" i="34" s="1"/>
  <c r="G337" i="34"/>
  <c r="F337" i="34"/>
  <c r="H336" i="34"/>
  <c r="G336" i="34"/>
  <c r="F336" i="34"/>
  <c r="H335" i="34"/>
  <c r="I335" i="34" s="1"/>
  <c r="G335" i="34"/>
  <c r="F335" i="34"/>
  <c r="H334" i="34"/>
  <c r="I334" i="34" s="1"/>
  <c r="G334" i="34"/>
  <c r="F334" i="34"/>
  <c r="H333" i="34"/>
  <c r="I333" i="34" s="1"/>
  <c r="G333" i="34"/>
  <c r="F333" i="34"/>
  <c r="H332" i="34"/>
  <c r="I332" i="34" s="1"/>
  <c r="G332" i="34"/>
  <c r="F332" i="34"/>
  <c r="H331" i="34"/>
  <c r="I331" i="34" s="1"/>
  <c r="G331" i="34"/>
  <c r="F331" i="34"/>
  <c r="H330" i="34"/>
  <c r="I330" i="34" s="1"/>
  <c r="G330" i="34"/>
  <c r="F330" i="34"/>
  <c r="H329" i="34"/>
  <c r="I329" i="34" s="1"/>
  <c r="G329" i="34"/>
  <c r="F329" i="34"/>
  <c r="H328" i="34"/>
  <c r="G328" i="34"/>
  <c r="F328" i="34"/>
  <c r="H327" i="34"/>
  <c r="I327" i="34" s="1"/>
  <c r="G327" i="34"/>
  <c r="F327" i="34"/>
  <c r="H326" i="34"/>
  <c r="I326" i="34" s="1"/>
  <c r="G326" i="34"/>
  <c r="F326" i="34"/>
  <c r="H325" i="34"/>
  <c r="I325" i="34" s="1"/>
  <c r="G325" i="34"/>
  <c r="F325" i="34"/>
  <c r="H324" i="34"/>
  <c r="G324" i="34"/>
  <c r="F324" i="34"/>
  <c r="H323" i="34"/>
  <c r="G323" i="34"/>
  <c r="F323" i="34"/>
  <c r="H322" i="34"/>
  <c r="I322" i="34" s="1"/>
  <c r="G322" i="34"/>
  <c r="F322" i="34"/>
  <c r="H321" i="34"/>
  <c r="I321" i="34" s="1"/>
  <c r="G321" i="34"/>
  <c r="F321" i="34"/>
  <c r="H320" i="34"/>
  <c r="I320" i="34" s="1"/>
  <c r="G320" i="34"/>
  <c r="F320" i="34"/>
  <c r="H319" i="34"/>
  <c r="G319" i="34"/>
  <c r="F319" i="34"/>
  <c r="H318" i="34"/>
  <c r="I318" i="34" s="1"/>
  <c r="G318" i="34"/>
  <c r="F318" i="34"/>
  <c r="H317" i="34"/>
  <c r="I317" i="34" s="1"/>
  <c r="G317" i="34"/>
  <c r="F317" i="34"/>
  <c r="H316" i="34"/>
  <c r="G316" i="34"/>
  <c r="F316" i="34"/>
  <c r="H315" i="34"/>
  <c r="G315" i="34"/>
  <c r="F315" i="34"/>
  <c r="H314" i="34"/>
  <c r="I314" i="34" s="1"/>
  <c r="G314" i="34"/>
  <c r="F314" i="34"/>
  <c r="H313" i="34"/>
  <c r="G313" i="34"/>
  <c r="F313" i="34"/>
  <c r="H312" i="34"/>
  <c r="G312" i="34"/>
  <c r="F312" i="34"/>
  <c r="H311" i="34"/>
  <c r="I311" i="34" s="1"/>
  <c r="G311" i="34"/>
  <c r="F311" i="34"/>
  <c r="H310" i="34"/>
  <c r="I310" i="34" s="1"/>
  <c r="G310" i="34"/>
  <c r="F310" i="34"/>
  <c r="H309" i="34"/>
  <c r="G309" i="34"/>
  <c r="F309" i="34"/>
  <c r="H308" i="34"/>
  <c r="G308" i="34"/>
  <c r="F308" i="34"/>
  <c r="H307" i="34"/>
  <c r="G307" i="34"/>
  <c r="F307" i="34"/>
  <c r="H306" i="34"/>
  <c r="I306" i="34" s="1"/>
  <c r="G306" i="34"/>
  <c r="F306" i="34"/>
  <c r="H305" i="34"/>
  <c r="G305" i="34"/>
  <c r="F305" i="34"/>
  <c r="H389" i="34"/>
  <c r="G389" i="34"/>
  <c r="F389" i="34"/>
  <c r="H388" i="34"/>
  <c r="G388" i="34"/>
  <c r="F388" i="34"/>
  <c r="H387" i="34"/>
  <c r="I387" i="34" s="1"/>
  <c r="G387" i="34"/>
  <c r="F387" i="34"/>
  <c r="H386" i="34"/>
  <c r="G386" i="34"/>
  <c r="F386" i="34"/>
  <c r="H385" i="34"/>
  <c r="G385" i="34"/>
  <c r="F385" i="34"/>
  <c r="H384" i="34"/>
  <c r="I384" i="34" s="1"/>
  <c r="G384" i="34"/>
  <c r="F384" i="34"/>
  <c r="H383" i="34"/>
  <c r="I383" i="34" s="1"/>
  <c r="G383" i="34"/>
  <c r="F383" i="34"/>
  <c r="H382" i="34"/>
  <c r="G382" i="34"/>
  <c r="F382" i="34"/>
  <c r="H381" i="34"/>
  <c r="G381" i="34"/>
  <c r="F381" i="34"/>
  <c r="H380" i="34"/>
  <c r="G380" i="34"/>
  <c r="F380" i="34"/>
  <c r="H379" i="34"/>
  <c r="I379" i="34" s="1"/>
  <c r="G379" i="34"/>
  <c r="F379" i="34"/>
  <c r="H378" i="34"/>
  <c r="G378" i="34"/>
  <c r="F378" i="34"/>
  <c r="H377" i="34"/>
  <c r="G377" i="34"/>
  <c r="F377" i="34"/>
  <c r="H376" i="34"/>
  <c r="G376" i="34"/>
  <c r="F376" i="34"/>
  <c r="H375" i="34"/>
  <c r="G375" i="34"/>
  <c r="F375" i="34"/>
  <c r="H374" i="34"/>
  <c r="I374" i="34" s="1"/>
  <c r="G374" i="34"/>
  <c r="F374" i="34"/>
  <c r="H373" i="34"/>
  <c r="G373" i="34"/>
  <c r="F373" i="34"/>
  <c r="H372" i="34"/>
  <c r="I372" i="34" s="1"/>
  <c r="G372" i="34"/>
  <c r="F372" i="34"/>
  <c r="H371" i="34"/>
  <c r="I371" i="34" s="1"/>
  <c r="G371" i="34"/>
  <c r="F371" i="34"/>
  <c r="H370" i="34"/>
  <c r="I370" i="34" s="1"/>
  <c r="G370" i="34"/>
  <c r="F370" i="34"/>
  <c r="H369" i="34"/>
  <c r="G369" i="34"/>
  <c r="F369" i="34"/>
  <c r="H368" i="34"/>
  <c r="I368" i="34" s="1"/>
  <c r="G368" i="34"/>
  <c r="F368" i="34"/>
  <c r="H367" i="34"/>
  <c r="I367" i="34" s="1"/>
  <c r="G367" i="34"/>
  <c r="F367" i="34"/>
  <c r="H366" i="34"/>
  <c r="I366" i="34" s="1"/>
  <c r="G366" i="34"/>
  <c r="F366" i="34"/>
  <c r="H365" i="34"/>
  <c r="G365" i="34"/>
  <c r="F365" i="34"/>
  <c r="H364" i="34"/>
  <c r="I364" i="34" s="1"/>
  <c r="G364" i="34"/>
  <c r="F364" i="34"/>
  <c r="H363" i="34"/>
  <c r="I363" i="34" s="1"/>
  <c r="G363" i="34"/>
  <c r="F363" i="34"/>
  <c r="H362" i="34"/>
  <c r="I362" i="34" s="1"/>
  <c r="G362" i="34"/>
  <c r="F362" i="34"/>
  <c r="H361" i="34"/>
  <c r="G361" i="34"/>
  <c r="F361" i="34"/>
  <c r="H360" i="34"/>
  <c r="G360" i="34"/>
  <c r="F360" i="34"/>
  <c r="H359" i="34"/>
  <c r="I359" i="34" s="1"/>
  <c r="G359" i="34"/>
  <c r="F359" i="34"/>
  <c r="H358" i="34"/>
  <c r="I358" i="34" s="1"/>
  <c r="G358" i="34"/>
  <c r="F358" i="34"/>
  <c r="H357" i="34"/>
  <c r="G357" i="34"/>
  <c r="F357" i="34"/>
  <c r="H356" i="34"/>
  <c r="G356" i="34"/>
  <c r="F356" i="34"/>
  <c r="H355" i="34"/>
  <c r="G355" i="34"/>
  <c r="F355" i="34"/>
  <c r="H354" i="34"/>
  <c r="I354" i="34" s="1"/>
  <c r="G354" i="34"/>
  <c r="F354" i="34"/>
  <c r="H353" i="34"/>
  <c r="G353" i="34"/>
  <c r="F353" i="34"/>
  <c r="H352" i="34"/>
  <c r="I352" i="34" s="1"/>
  <c r="G352" i="34"/>
  <c r="F352" i="34"/>
  <c r="H351" i="34"/>
  <c r="I351" i="34" s="1"/>
  <c r="G351" i="34"/>
  <c r="F351" i="34"/>
  <c r="H350" i="34"/>
  <c r="I350" i="34" s="1"/>
  <c r="G350" i="34"/>
  <c r="F350" i="34"/>
  <c r="H349" i="34"/>
  <c r="G349" i="34"/>
  <c r="F349" i="34"/>
  <c r="H348" i="34"/>
  <c r="I348" i="34" s="1"/>
  <c r="G348" i="34"/>
  <c r="F348" i="34"/>
  <c r="H303" i="34"/>
  <c r="I303" i="34" s="1"/>
  <c r="G303" i="34"/>
  <c r="F303" i="34"/>
  <c r="H302" i="34"/>
  <c r="I302" i="34" s="1"/>
  <c r="G302" i="34"/>
  <c r="F302" i="34"/>
  <c r="H301" i="34"/>
  <c r="G301" i="34"/>
  <c r="F301" i="34"/>
  <c r="H300" i="34"/>
  <c r="I300" i="34" s="1"/>
  <c r="G300" i="34"/>
  <c r="F300" i="34"/>
  <c r="H299" i="34"/>
  <c r="I299" i="34" s="1"/>
  <c r="G299" i="34"/>
  <c r="F299" i="34"/>
  <c r="H298" i="34"/>
  <c r="I298" i="34" s="1"/>
  <c r="G298" i="34"/>
  <c r="F298" i="34"/>
  <c r="H297" i="34"/>
  <c r="G297" i="34"/>
  <c r="F297" i="34"/>
  <c r="H296" i="34"/>
  <c r="I296" i="34" s="1"/>
  <c r="G296" i="34"/>
  <c r="F296" i="34"/>
  <c r="H295" i="34"/>
  <c r="I295" i="34" s="1"/>
  <c r="G295" i="34"/>
  <c r="F295" i="34"/>
  <c r="H294" i="34"/>
  <c r="I294" i="34" s="1"/>
  <c r="G294" i="34"/>
  <c r="F294" i="34"/>
  <c r="H293" i="34"/>
  <c r="G293" i="34"/>
  <c r="F293" i="34"/>
  <c r="H292" i="34"/>
  <c r="G292" i="34"/>
  <c r="F292" i="34"/>
  <c r="H291" i="34"/>
  <c r="I291" i="34" s="1"/>
  <c r="G291" i="34"/>
  <c r="F291" i="34"/>
  <c r="H290" i="34"/>
  <c r="I290" i="34" s="1"/>
  <c r="G290" i="34"/>
  <c r="F290" i="34"/>
  <c r="H289" i="34"/>
  <c r="G289" i="34"/>
  <c r="F289" i="34"/>
  <c r="H288" i="34"/>
  <c r="G288" i="34"/>
  <c r="F288" i="34"/>
  <c r="H287" i="34"/>
  <c r="I287" i="34" s="1"/>
  <c r="G287" i="34"/>
  <c r="F287" i="34"/>
  <c r="H286" i="34"/>
  <c r="I286" i="34" s="1"/>
  <c r="G286" i="34"/>
  <c r="F286" i="34"/>
  <c r="H285" i="34"/>
  <c r="G285" i="34"/>
  <c r="F285" i="34"/>
  <c r="H284" i="34"/>
  <c r="I284" i="34" s="1"/>
  <c r="G284" i="34"/>
  <c r="F284" i="34"/>
  <c r="H283" i="34"/>
  <c r="I283" i="34" s="1"/>
  <c r="G283" i="34"/>
  <c r="F283" i="34"/>
  <c r="H282" i="34"/>
  <c r="I282" i="34" s="1"/>
  <c r="G282" i="34"/>
  <c r="F282" i="34"/>
  <c r="H281" i="34"/>
  <c r="G281" i="34"/>
  <c r="F281" i="34"/>
  <c r="H280" i="34"/>
  <c r="G280" i="34"/>
  <c r="F280" i="34"/>
  <c r="H279" i="34"/>
  <c r="I279" i="34" s="1"/>
  <c r="G279" i="34"/>
  <c r="F279" i="34"/>
  <c r="H278" i="34"/>
  <c r="I278" i="34" s="1"/>
  <c r="G278" i="34"/>
  <c r="F278" i="34"/>
  <c r="H277" i="34"/>
  <c r="G277" i="34"/>
  <c r="F277" i="34"/>
  <c r="H276" i="34"/>
  <c r="G276" i="34"/>
  <c r="F276" i="34"/>
  <c r="H275" i="34"/>
  <c r="G275" i="34"/>
  <c r="F275" i="34"/>
  <c r="H274" i="34"/>
  <c r="I274" i="34" s="1"/>
  <c r="G274" i="34"/>
  <c r="F274" i="34"/>
  <c r="H273" i="34"/>
  <c r="G273" i="34"/>
  <c r="F273" i="34"/>
  <c r="H272" i="34"/>
  <c r="I272" i="34" s="1"/>
  <c r="G272" i="34"/>
  <c r="F272" i="34"/>
  <c r="H271" i="34"/>
  <c r="I271" i="34" s="1"/>
  <c r="G271" i="34"/>
  <c r="F271" i="34"/>
  <c r="H270" i="34"/>
  <c r="I270" i="34" s="1"/>
  <c r="G270" i="34"/>
  <c r="F270" i="34"/>
  <c r="H269" i="34"/>
  <c r="G269" i="34"/>
  <c r="F269" i="34"/>
  <c r="H268" i="34"/>
  <c r="I268" i="34" s="1"/>
  <c r="G268" i="34"/>
  <c r="F268" i="34"/>
  <c r="H267" i="34"/>
  <c r="I267" i="34" s="1"/>
  <c r="G267" i="34"/>
  <c r="F267" i="34"/>
  <c r="H266" i="34"/>
  <c r="I266" i="34" s="1"/>
  <c r="G266" i="34"/>
  <c r="F266" i="34"/>
  <c r="H265" i="34"/>
  <c r="G265" i="34"/>
  <c r="F265" i="34"/>
  <c r="H264" i="34"/>
  <c r="G264" i="34"/>
  <c r="F264" i="34"/>
  <c r="H263" i="34"/>
  <c r="I263" i="34" s="1"/>
  <c r="G263" i="34"/>
  <c r="F263" i="34"/>
  <c r="H262" i="34"/>
  <c r="I262" i="34" s="1"/>
  <c r="G262" i="34"/>
  <c r="F262" i="34"/>
  <c r="H475" i="34"/>
  <c r="G475" i="34"/>
  <c r="F475" i="34"/>
  <c r="H474" i="34"/>
  <c r="G474" i="34"/>
  <c r="F474" i="34"/>
  <c r="H473" i="34"/>
  <c r="G473" i="34"/>
  <c r="F473" i="34"/>
  <c r="H472" i="34"/>
  <c r="I472" i="34" s="1"/>
  <c r="G472" i="34"/>
  <c r="F472" i="34"/>
  <c r="H471" i="34"/>
  <c r="G471" i="34"/>
  <c r="F471" i="34"/>
  <c r="H470" i="34"/>
  <c r="I470" i="34" s="1"/>
  <c r="G470" i="34"/>
  <c r="F470" i="34"/>
  <c r="H469" i="34"/>
  <c r="I469" i="34" s="1"/>
  <c r="G469" i="34"/>
  <c r="F469" i="34"/>
  <c r="H468" i="34"/>
  <c r="I468" i="34" s="1"/>
  <c r="G468" i="34"/>
  <c r="F468" i="34"/>
  <c r="H467" i="34"/>
  <c r="G467" i="34"/>
  <c r="F467" i="34"/>
  <c r="H466" i="34"/>
  <c r="I466" i="34" s="1"/>
  <c r="G466" i="34"/>
  <c r="F466" i="34"/>
  <c r="H465" i="34"/>
  <c r="I465" i="34" s="1"/>
  <c r="G465" i="34"/>
  <c r="F465" i="34"/>
  <c r="H464" i="34"/>
  <c r="I464" i="34" s="1"/>
  <c r="G464" i="34"/>
  <c r="F464" i="34"/>
  <c r="H463" i="34"/>
  <c r="G463" i="34"/>
  <c r="F463" i="34"/>
  <c r="H462" i="34"/>
  <c r="I462" i="34" s="1"/>
  <c r="G462" i="34"/>
  <c r="F462" i="34"/>
  <c r="H461" i="34"/>
  <c r="I461" i="34" s="1"/>
  <c r="G461" i="34"/>
  <c r="F461" i="34"/>
  <c r="H460" i="34"/>
  <c r="I460" i="34" s="1"/>
  <c r="G460" i="34"/>
  <c r="F460" i="34"/>
  <c r="H459" i="34"/>
  <c r="G459" i="34"/>
  <c r="F459" i="34"/>
  <c r="H458" i="34"/>
  <c r="G458" i="34"/>
  <c r="F458" i="34"/>
  <c r="H457" i="34"/>
  <c r="I457" i="34" s="1"/>
  <c r="G457" i="34"/>
  <c r="F457" i="34"/>
  <c r="H456" i="34"/>
  <c r="I456" i="34" s="1"/>
  <c r="G456" i="34"/>
  <c r="F456" i="34"/>
  <c r="H455" i="34"/>
  <c r="G455" i="34"/>
  <c r="F455" i="34"/>
  <c r="H454" i="34"/>
  <c r="G454" i="34"/>
  <c r="F454" i="34"/>
  <c r="H453" i="34"/>
  <c r="G453" i="34"/>
  <c r="F453" i="34"/>
  <c r="H452" i="34"/>
  <c r="I452" i="34" s="1"/>
  <c r="G452" i="34"/>
  <c r="F452" i="34"/>
  <c r="H451" i="34"/>
  <c r="G451" i="34"/>
  <c r="F451" i="34"/>
  <c r="H450" i="34"/>
  <c r="I450" i="34" s="1"/>
  <c r="G450" i="34"/>
  <c r="F450" i="34"/>
  <c r="H449" i="34"/>
  <c r="I449" i="34" s="1"/>
  <c r="G449" i="34"/>
  <c r="F449" i="34"/>
  <c r="H448" i="34"/>
  <c r="I448" i="34" s="1"/>
  <c r="G448" i="34"/>
  <c r="F448" i="34"/>
  <c r="H447" i="34"/>
  <c r="G447" i="34"/>
  <c r="F447" i="34"/>
  <c r="H446" i="34"/>
  <c r="G446" i="34"/>
  <c r="F446" i="34"/>
  <c r="H445" i="34"/>
  <c r="I445" i="34" s="1"/>
  <c r="G445" i="34"/>
  <c r="F445" i="34"/>
  <c r="H444" i="34"/>
  <c r="I444" i="34" s="1"/>
  <c r="G444" i="34"/>
  <c r="F444" i="34"/>
  <c r="H443" i="34"/>
  <c r="G443" i="34"/>
  <c r="F443" i="34"/>
  <c r="H442" i="34"/>
  <c r="I442" i="34" s="1"/>
  <c r="G442" i="34"/>
  <c r="F442" i="34"/>
  <c r="H441" i="34"/>
  <c r="I441" i="34" s="1"/>
  <c r="G441" i="34"/>
  <c r="F441" i="34"/>
  <c r="H440" i="34"/>
  <c r="I440" i="34" s="1"/>
  <c r="G440" i="34"/>
  <c r="F440" i="34"/>
  <c r="H439" i="34"/>
  <c r="G439" i="34"/>
  <c r="F439" i="34"/>
  <c r="H438" i="34"/>
  <c r="I438" i="34" s="1"/>
  <c r="G438" i="34"/>
  <c r="F438" i="34"/>
  <c r="H437" i="34"/>
  <c r="I437" i="34" s="1"/>
  <c r="G437" i="34"/>
  <c r="F437" i="34"/>
  <c r="H436" i="34"/>
  <c r="I436" i="34" s="1"/>
  <c r="G436" i="34"/>
  <c r="F436" i="34"/>
  <c r="H435" i="34"/>
  <c r="G435" i="34"/>
  <c r="F435" i="34"/>
  <c r="H434" i="34"/>
  <c r="I434" i="34" s="1"/>
  <c r="G434" i="34"/>
  <c r="F434" i="34"/>
  <c r="H518" i="34"/>
  <c r="I518" i="34" s="1"/>
  <c r="G518" i="34"/>
  <c r="F518" i="34"/>
  <c r="H517" i="34"/>
  <c r="I517" i="34" s="1"/>
  <c r="G517" i="34"/>
  <c r="F517" i="34"/>
  <c r="H516" i="34"/>
  <c r="G516" i="34"/>
  <c r="F516" i="34"/>
  <c r="H515" i="34"/>
  <c r="I515" i="34" s="1"/>
  <c r="G515" i="34"/>
  <c r="F515" i="34"/>
  <c r="H514" i="34"/>
  <c r="I514" i="34" s="1"/>
  <c r="G514" i="34"/>
  <c r="F514" i="34"/>
  <c r="H513" i="34"/>
  <c r="I513" i="34" s="1"/>
  <c r="G513" i="34"/>
  <c r="F513" i="34"/>
  <c r="H512" i="34"/>
  <c r="G512" i="34"/>
  <c r="F512" i="34"/>
  <c r="H511" i="34"/>
  <c r="G511" i="34"/>
  <c r="F511" i="34"/>
  <c r="H510" i="34"/>
  <c r="I510" i="34" s="1"/>
  <c r="G510" i="34"/>
  <c r="F510" i="34"/>
  <c r="H509" i="34"/>
  <c r="I509" i="34" s="1"/>
  <c r="G509" i="34"/>
  <c r="F509" i="34"/>
  <c r="H508" i="34"/>
  <c r="G508" i="34"/>
  <c r="F508" i="34"/>
  <c r="H507" i="34"/>
  <c r="G507" i="34"/>
  <c r="F507" i="34"/>
  <c r="H506" i="34"/>
  <c r="G506" i="34"/>
  <c r="F506" i="34"/>
  <c r="H505" i="34"/>
  <c r="I505" i="34" s="1"/>
  <c r="G505" i="34"/>
  <c r="F505" i="34"/>
  <c r="H504" i="34"/>
  <c r="G504" i="34"/>
  <c r="F504" i="34"/>
  <c r="H503" i="34"/>
  <c r="I503" i="34" s="1"/>
  <c r="G503" i="34"/>
  <c r="F503" i="34"/>
  <c r="H502" i="34"/>
  <c r="I502" i="34" s="1"/>
  <c r="G502" i="34"/>
  <c r="F502" i="34"/>
  <c r="H501" i="34"/>
  <c r="I501" i="34" s="1"/>
  <c r="G501" i="34"/>
  <c r="F501" i="34"/>
  <c r="H500" i="34"/>
  <c r="G500" i="34"/>
  <c r="F500" i="34"/>
  <c r="H499" i="34"/>
  <c r="I499" i="34" s="1"/>
  <c r="G499" i="34"/>
  <c r="F499" i="34"/>
  <c r="H498" i="34"/>
  <c r="G498" i="34"/>
  <c r="F498" i="34"/>
  <c r="H497" i="34"/>
  <c r="I497" i="34" s="1"/>
  <c r="G497" i="34"/>
  <c r="F497" i="34"/>
  <c r="H496" i="34"/>
  <c r="G496" i="34"/>
  <c r="F496" i="34"/>
  <c r="H495" i="34"/>
  <c r="I495" i="34" s="1"/>
  <c r="G495" i="34"/>
  <c r="F495" i="34"/>
  <c r="H494" i="34"/>
  <c r="I494" i="34" s="1"/>
  <c r="G494" i="34"/>
  <c r="F494" i="34"/>
  <c r="H493" i="34"/>
  <c r="G493" i="34"/>
  <c r="F493" i="34"/>
  <c r="H492" i="34"/>
  <c r="G492" i="34"/>
  <c r="F492" i="34"/>
  <c r="H491" i="34"/>
  <c r="I491" i="34" s="1"/>
  <c r="G491" i="34"/>
  <c r="F491" i="34"/>
  <c r="H490" i="34"/>
  <c r="I490" i="34" s="1"/>
  <c r="G490" i="34"/>
  <c r="F490" i="34"/>
  <c r="H489" i="34"/>
  <c r="I489" i="34" s="1"/>
  <c r="G489" i="34"/>
  <c r="F489" i="34"/>
  <c r="H488" i="34"/>
  <c r="G488" i="34"/>
  <c r="F488" i="34"/>
  <c r="H487" i="34"/>
  <c r="I487" i="34" s="1"/>
  <c r="G487" i="34"/>
  <c r="F487" i="34"/>
  <c r="H486" i="34"/>
  <c r="I486" i="34" s="1"/>
  <c r="G486" i="34"/>
  <c r="F486" i="34"/>
  <c r="H485" i="34"/>
  <c r="I485" i="34" s="1"/>
  <c r="G485" i="34"/>
  <c r="F485" i="34"/>
  <c r="H484" i="34"/>
  <c r="G484" i="34"/>
  <c r="F484" i="34"/>
  <c r="H483" i="34"/>
  <c r="I483" i="34" s="1"/>
  <c r="G483" i="34"/>
  <c r="F483" i="34"/>
  <c r="H482" i="34"/>
  <c r="I482" i="34" s="1"/>
  <c r="G482" i="34"/>
  <c r="F482" i="34"/>
  <c r="H481" i="34"/>
  <c r="I481" i="34" s="1"/>
  <c r="G481" i="34"/>
  <c r="F481" i="34"/>
  <c r="H480" i="34"/>
  <c r="G480" i="34"/>
  <c r="F480" i="34"/>
  <c r="H479" i="34"/>
  <c r="G479" i="34"/>
  <c r="F479" i="34"/>
  <c r="H478" i="34"/>
  <c r="G478" i="34"/>
  <c r="F478" i="34"/>
  <c r="H477" i="34"/>
  <c r="I477" i="34" s="1"/>
  <c r="G477" i="34"/>
  <c r="F477" i="34"/>
  <c r="H432" i="34"/>
  <c r="G432" i="34"/>
  <c r="F432" i="34"/>
  <c r="H431" i="34"/>
  <c r="I431" i="34" s="1"/>
  <c r="G431" i="34"/>
  <c r="F431" i="34"/>
  <c r="H430" i="34"/>
  <c r="I430" i="34" s="1"/>
  <c r="G430" i="34"/>
  <c r="F430" i="34"/>
  <c r="H429" i="34"/>
  <c r="I429" i="34" s="1"/>
  <c r="G429" i="34"/>
  <c r="F429" i="34"/>
  <c r="H428" i="34"/>
  <c r="G428" i="34"/>
  <c r="F428" i="34"/>
  <c r="H427" i="34"/>
  <c r="I427" i="34" s="1"/>
  <c r="G427" i="34"/>
  <c r="F427" i="34"/>
  <c r="H426" i="34"/>
  <c r="I426" i="34" s="1"/>
  <c r="G426" i="34"/>
  <c r="F426" i="34"/>
  <c r="H425" i="34"/>
  <c r="I425" i="34" s="1"/>
  <c r="G425" i="34"/>
  <c r="F425" i="34"/>
  <c r="H424" i="34"/>
  <c r="G424" i="34"/>
  <c r="F424" i="34"/>
  <c r="H423" i="34"/>
  <c r="I423" i="34" s="1"/>
  <c r="G423" i="34"/>
  <c r="F423" i="34"/>
  <c r="H422" i="34"/>
  <c r="I422" i="34" s="1"/>
  <c r="G422" i="34"/>
  <c r="F422" i="34"/>
  <c r="H421" i="34"/>
  <c r="I421" i="34" s="1"/>
  <c r="G421" i="34"/>
  <c r="F421" i="34"/>
  <c r="H420" i="34"/>
  <c r="G420" i="34"/>
  <c r="F420" i="34"/>
  <c r="H419" i="34"/>
  <c r="I419" i="34" s="1"/>
  <c r="G419" i="34"/>
  <c r="F419" i="34"/>
  <c r="H418" i="34"/>
  <c r="I418" i="34" s="1"/>
  <c r="G418" i="34"/>
  <c r="F418" i="34"/>
  <c r="H417" i="34"/>
  <c r="I417" i="34" s="1"/>
  <c r="G417" i="34"/>
  <c r="F417" i="34"/>
  <c r="H416" i="34"/>
  <c r="G416" i="34"/>
  <c r="F416" i="34"/>
  <c r="H415" i="34"/>
  <c r="I415" i="34" s="1"/>
  <c r="G415" i="34"/>
  <c r="F415" i="34"/>
  <c r="H414" i="34"/>
  <c r="I414" i="34" s="1"/>
  <c r="G414" i="34"/>
  <c r="F414" i="34"/>
  <c r="H413" i="34"/>
  <c r="I413" i="34" s="1"/>
  <c r="G413" i="34"/>
  <c r="F413" i="34"/>
  <c r="H412" i="34"/>
  <c r="G412" i="34"/>
  <c r="F412" i="34"/>
  <c r="H411" i="34"/>
  <c r="I411" i="34" s="1"/>
  <c r="G411" i="34"/>
  <c r="F411" i="34"/>
  <c r="H410" i="34"/>
  <c r="I410" i="34" s="1"/>
  <c r="G410" i="34"/>
  <c r="F410" i="34"/>
  <c r="H409" i="34"/>
  <c r="I409" i="34" s="1"/>
  <c r="G409" i="34"/>
  <c r="F409" i="34"/>
  <c r="H408" i="34"/>
  <c r="G408" i="34"/>
  <c r="F408" i="34"/>
  <c r="H407" i="34"/>
  <c r="I407" i="34" s="1"/>
  <c r="G407" i="34"/>
  <c r="F407" i="34"/>
  <c r="H406" i="34"/>
  <c r="G406" i="34"/>
  <c r="F406" i="34"/>
  <c r="H405" i="34"/>
  <c r="I405" i="34" s="1"/>
  <c r="G405" i="34"/>
  <c r="F405" i="34"/>
  <c r="H404" i="34"/>
  <c r="G404" i="34"/>
  <c r="F404" i="34"/>
  <c r="H403" i="34"/>
  <c r="I403" i="34" s="1"/>
  <c r="G403" i="34"/>
  <c r="F403" i="34"/>
  <c r="H402" i="34"/>
  <c r="I402" i="34" s="1"/>
  <c r="G402" i="34"/>
  <c r="F402" i="34"/>
  <c r="H401" i="34"/>
  <c r="I401" i="34" s="1"/>
  <c r="G401" i="34"/>
  <c r="F401" i="34"/>
  <c r="H400" i="34"/>
  <c r="G400" i="34"/>
  <c r="F400" i="34"/>
  <c r="H399" i="34"/>
  <c r="I399" i="34" s="1"/>
  <c r="G399" i="34"/>
  <c r="F399" i="34"/>
  <c r="H398" i="34"/>
  <c r="I398" i="34" s="1"/>
  <c r="G398" i="34"/>
  <c r="F398" i="34"/>
  <c r="H397" i="34"/>
  <c r="I397" i="34" s="1"/>
  <c r="G397" i="34"/>
  <c r="F397" i="34"/>
  <c r="H396" i="34"/>
  <c r="G396" i="34"/>
  <c r="F396" i="34"/>
  <c r="H395" i="34"/>
  <c r="G395" i="34"/>
  <c r="F395" i="34"/>
  <c r="H394" i="34"/>
  <c r="G394" i="34"/>
  <c r="F394" i="34"/>
  <c r="H393" i="34"/>
  <c r="I393" i="34" s="1"/>
  <c r="G393" i="34"/>
  <c r="F393" i="34"/>
  <c r="H392" i="34"/>
  <c r="G392" i="34"/>
  <c r="F392" i="34"/>
  <c r="H391" i="34"/>
  <c r="I391" i="34" s="1"/>
  <c r="G391" i="34"/>
  <c r="F391" i="34"/>
  <c r="H44" i="34"/>
  <c r="I44" i="34" s="1"/>
  <c r="G44" i="34"/>
  <c r="F44" i="34"/>
  <c r="H43" i="34"/>
  <c r="I43" i="34" s="1"/>
  <c r="G43" i="34"/>
  <c r="F43" i="34"/>
  <c r="H42" i="34"/>
  <c r="G42" i="34"/>
  <c r="F42" i="34"/>
  <c r="H41" i="34"/>
  <c r="I41" i="34" s="1"/>
  <c r="G41" i="34"/>
  <c r="F41" i="34"/>
  <c r="H40" i="34"/>
  <c r="I40" i="34" s="1"/>
  <c r="G40" i="34"/>
  <c r="F40" i="34"/>
  <c r="H39" i="34"/>
  <c r="I39" i="34" s="1"/>
  <c r="G39" i="34"/>
  <c r="F39" i="34"/>
  <c r="H38" i="34"/>
  <c r="G38" i="34"/>
  <c r="F38" i="34"/>
  <c r="H37" i="34"/>
  <c r="I37" i="34" s="1"/>
  <c r="G37" i="34"/>
  <c r="F37" i="34"/>
  <c r="H36" i="34"/>
  <c r="I36" i="34" s="1"/>
  <c r="G36" i="34"/>
  <c r="F36" i="34"/>
  <c r="H35" i="34"/>
  <c r="I35" i="34" s="1"/>
  <c r="G35" i="34"/>
  <c r="F35" i="34"/>
  <c r="H34" i="34"/>
  <c r="G34" i="34"/>
  <c r="F34" i="34"/>
  <c r="H33" i="34"/>
  <c r="G33" i="34"/>
  <c r="F33" i="34"/>
  <c r="H32" i="34"/>
  <c r="G32" i="34"/>
  <c r="F32" i="34"/>
  <c r="H31" i="34"/>
  <c r="I31" i="34" s="1"/>
  <c r="G31" i="34"/>
  <c r="F31" i="34"/>
  <c r="H30" i="34"/>
  <c r="G30" i="34"/>
  <c r="F30" i="34"/>
  <c r="H29" i="34"/>
  <c r="I29" i="34" s="1"/>
  <c r="G29" i="34"/>
  <c r="F29" i="34"/>
  <c r="H28" i="34"/>
  <c r="I28" i="34" s="1"/>
  <c r="G28" i="34"/>
  <c r="F28" i="34"/>
  <c r="H27" i="34"/>
  <c r="I27" i="34" s="1"/>
  <c r="G27" i="34"/>
  <c r="F27" i="34"/>
  <c r="H26" i="34"/>
  <c r="G26" i="34"/>
  <c r="F26" i="34"/>
  <c r="H25" i="34"/>
  <c r="I25" i="34" s="1"/>
  <c r="G25" i="34"/>
  <c r="F25" i="34"/>
  <c r="H24" i="34"/>
  <c r="I24" i="34" s="1"/>
  <c r="G24" i="34"/>
  <c r="F24" i="34"/>
  <c r="H23" i="34"/>
  <c r="I23" i="34" s="1"/>
  <c r="G23" i="34"/>
  <c r="F23" i="34"/>
  <c r="H22" i="34"/>
  <c r="G22" i="34"/>
  <c r="F22" i="34"/>
  <c r="H21" i="34"/>
  <c r="I21" i="34" s="1"/>
  <c r="G21" i="34"/>
  <c r="F21" i="34"/>
  <c r="H20" i="34"/>
  <c r="I20" i="34" s="1"/>
  <c r="G20" i="34"/>
  <c r="F20" i="34"/>
  <c r="H19" i="34"/>
  <c r="I19" i="34" s="1"/>
  <c r="G19" i="34"/>
  <c r="F19" i="34"/>
  <c r="H18" i="34"/>
  <c r="G18" i="34"/>
  <c r="F18" i="34"/>
  <c r="H17" i="34"/>
  <c r="G17" i="34"/>
  <c r="F17" i="34"/>
  <c r="H16" i="34"/>
  <c r="G16" i="34"/>
  <c r="F16" i="34"/>
  <c r="H15" i="34"/>
  <c r="I15" i="34" s="1"/>
  <c r="G15" i="34"/>
  <c r="F15" i="34"/>
  <c r="H14" i="34"/>
  <c r="G14" i="34"/>
  <c r="F14" i="34"/>
  <c r="H13" i="34"/>
  <c r="I13" i="34" s="1"/>
  <c r="G13" i="34"/>
  <c r="F13" i="34"/>
  <c r="H12" i="34"/>
  <c r="I12" i="34" s="1"/>
  <c r="G12" i="34"/>
  <c r="F12" i="34"/>
  <c r="H11" i="34"/>
  <c r="I11" i="34" s="1"/>
  <c r="G11" i="34"/>
  <c r="F11" i="34"/>
  <c r="H10" i="34"/>
  <c r="G10" i="34"/>
  <c r="F10" i="34"/>
  <c r="H9" i="34"/>
  <c r="I9" i="34" s="1"/>
  <c r="G9" i="34"/>
  <c r="F9" i="34"/>
  <c r="H8" i="34"/>
  <c r="I8" i="34" s="1"/>
  <c r="G8" i="34"/>
  <c r="F8" i="34"/>
  <c r="H7" i="34"/>
  <c r="I7" i="34" s="1"/>
  <c r="G7" i="34"/>
  <c r="F7" i="34"/>
  <c r="H6" i="34"/>
  <c r="G6" i="34"/>
  <c r="F6" i="34"/>
  <c r="H5" i="34"/>
  <c r="I5" i="34" s="1"/>
  <c r="G5" i="34"/>
  <c r="F5" i="34"/>
  <c r="H4" i="34"/>
  <c r="I4" i="34" s="1"/>
  <c r="G4" i="34"/>
  <c r="F4" i="34"/>
  <c r="H3" i="34"/>
  <c r="I3" i="34" s="1"/>
  <c r="G3" i="34"/>
  <c r="F3" i="34"/>
  <c r="H130" i="34"/>
  <c r="G130" i="34"/>
  <c r="F130" i="34"/>
  <c r="H129" i="34"/>
  <c r="G129" i="34"/>
  <c r="F129" i="34"/>
  <c r="H128" i="34"/>
  <c r="G128" i="34"/>
  <c r="F128" i="34"/>
  <c r="H127" i="34"/>
  <c r="I127" i="34" s="1"/>
  <c r="G127" i="34"/>
  <c r="F127" i="34"/>
  <c r="H126" i="34"/>
  <c r="G126" i="34"/>
  <c r="F126" i="34"/>
  <c r="H125" i="34"/>
  <c r="I125" i="34" s="1"/>
  <c r="G125" i="34"/>
  <c r="F125" i="34"/>
  <c r="H124" i="34"/>
  <c r="I124" i="34" s="1"/>
  <c r="G124" i="34"/>
  <c r="F124" i="34"/>
  <c r="H123" i="34"/>
  <c r="I123" i="34" s="1"/>
  <c r="G123" i="34"/>
  <c r="F123" i="34"/>
  <c r="H122" i="34"/>
  <c r="G122" i="34"/>
  <c r="F122" i="34"/>
  <c r="H121" i="34"/>
  <c r="I121" i="34" s="1"/>
  <c r="G121" i="34"/>
  <c r="F121" i="34"/>
  <c r="H120" i="34"/>
  <c r="I120" i="34" s="1"/>
  <c r="G120" i="34"/>
  <c r="F120" i="34"/>
  <c r="H119" i="34"/>
  <c r="I119" i="34" s="1"/>
  <c r="G119" i="34"/>
  <c r="F119" i="34"/>
  <c r="H118" i="34"/>
  <c r="G118" i="34"/>
  <c r="F118" i="34"/>
  <c r="H117" i="34"/>
  <c r="I117" i="34" s="1"/>
  <c r="G117" i="34"/>
  <c r="F117" i="34"/>
  <c r="H116" i="34"/>
  <c r="I116" i="34" s="1"/>
  <c r="G116" i="34"/>
  <c r="F116" i="34"/>
  <c r="H115" i="34"/>
  <c r="I115" i="34" s="1"/>
  <c r="G115" i="34"/>
  <c r="F115" i="34"/>
  <c r="H114" i="34"/>
  <c r="G114" i="34"/>
  <c r="F114" i="34"/>
  <c r="H113" i="34"/>
  <c r="G113" i="34"/>
  <c r="F113" i="34"/>
  <c r="H112" i="34"/>
  <c r="G112" i="34"/>
  <c r="F112" i="34"/>
  <c r="H111" i="34"/>
  <c r="I111" i="34" s="1"/>
  <c r="G111" i="34"/>
  <c r="F111" i="34"/>
  <c r="H110" i="34"/>
  <c r="G110" i="34"/>
  <c r="F110" i="34"/>
  <c r="H109" i="34"/>
  <c r="I109" i="34" s="1"/>
  <c r="G109" i="34"/>
  <c r="F109" i="34"/>
  <c r="H108" i="34"/>
  <c r="I108" i="34" s="1"/>
  <c r="G108" i="34"/>
  <c r="F108" i="34"/>
  <c r="H107" i="34"/>
  <c r="I107" i="34" s="1"/>
  <c r="G107" i="34"/>
  <c r="F107" i="34"/>
  <c r="H106" i="34"/>
  <c r="G106" i="34"/>
  <c r="F106" i="34"/>
  <c r="H105" i="34"/>
  <c r="I105" i="34" s="1"/>
  <c r="G105" i="34"/>
  <c r="F105" i="34"/>
  <c r="H104" i="34"/>
  <c r="I104" i="34" s="1"/>
  <c r="G104" i="34"/>
  <c r="F104" i="34"/>
  <c r="H103" i="34"/>
  <c r="I103" i="34" s="1"/>
  <c r="G103" i="34"/>
  <c r="F103" i="34"/>
  <c r="H102" i="34"/>
  <c r="G102" i="34"/>
  <c r="F102" i="34"/>
  <c r="H101" i="34"/>
  <c r="G101" i="34"/>
  <c r="F101" i="34"/>
  <c r="H100" i="34"/>
  <c r="I100" i="34" s="1"/>
  <c r="G100" i="34"/>
  <c r="F100" i="34"/>
  <c r="H99" i="34"/>
  <c r="I99" i="34" s="1"/>
  <c r="G99" i="34"/>
  <c r="F99" i="34"/>
  <c r="H98" i="34"/>
  <c r="G98" i="34"/>
  <c r="F98" i="34"/>
  <c r="H97" i="34"/>
  <c r="I97" i="34" s="1"/>
  <c r="G97" i="34"/>
  <c r="F97" i="34"/>
  <c r="H96" i="34"/>
  <c r="I96" i="34" s="1"/>
  <c r="G96" i="34"/>
  <c r="F96" i="34"/>
  <c r="H95" i="34"/>
  <c r="G95" i="34"/>
  <c r="F95" i="34"/>
  <c r="H94" i="34"/>
  <c r="G94" i="34"/>
  <c r="F94" i="34"/>
  <c r="H93" i="34"/>
  <c r="I93" i="34" s="1"/>
  <c r="G93" i="34"/>
  <c r="F93" i="34"/>
  <c r="H92" i="34"/>
  <c r="I92" i="34" s="1"/>
  <c r="G92" i="34"/>
  <c r="F92" i="34"/>
  <c r="H91" i="34"/>
  <c r="I91" i="34" s="1"/>
  <c r="G91" i="34"/>
  <c r="F91" i="34"/>
  <c r="H90" i="34"/>
  <c r="G90" i="34"/>
  <c r="F90" i="34"/>
  <c r="H89" i="34"/>
  <c r="I89" i="34" s="1"/>
  <c r="G89" i="34"/>
  <c r="F89" i="34"/>
  <c r="H216" i="34"/>
  <c r="I216" i="34" s="1"/>
  <c r="G216" i="34"/>
  <c r="F216" i="34"/>
  <c r="H215" i="34"/>
  <c r="I215" i="34" s="1"/>
  <c r="G215" i="34"/>
  <c r="F215" i="34"/>
  <c r="H214" i="34"/>
  <c r="G214" i="34"/>
  <c r="F214" i="34"/>
  <c r="H213" i="34"/>
  <c r="I213" i="34" s="1"/>
  <c r="G213" i="34"/>
  <c r="F213" i="34"/>
  <c r="H212" i="34"/>
  <c r="G212" i="34"/>
  <c r="F212" i="34"/>
  <c r="H211" i="34"/>
  <c r="I211" i="34" s="1"/>
  <c r="G211" i="34"/>
  <c r="F211" i="34"/>
  <c r="H210" i="34"/>
  <c r="I210" i="34" s="1"/>
  <c r="G210" i="34"/>
  <c r="F210" i="34"/>
  <c r="H209" i="34"/>
  <c r="I209" i="34" s="1"/>
  <c r="G209" i="34"/>
  <c r="F209" i="34"/>
  <c r="H208" i="34"/>
  <c r="G208" i="34"/>
  <c r="F208" i="34"/>
  <c r="H207" i="34"/>
  <c r="G207" i="34"/>
  <c r="F207" i="34"/>
  <c r="H206" i="34"/>
  <c r="I206" i="34" s="1"/>
  <c r="G206" i="34"/>
  <c r="F206" i="34"/>
  <c r="H205" i="34"/>
  <c r="I205" i="34" s="1"/>
  <c r="G205" i="34"/>
  <c r="F205" i="34"/>
  <c r="H204" i="34"/>
  <c r="G204" i="34"/>
  <c r="F204" i="34"/>
  <c r="H203" i="34"/>
  <c r="I203" i="34" s="1"/>
  <c r="G203" i="34"/>
  <c r="F203" i="34"/>
  <c r="H202" i="34"/>
  <c r="G202" i="34"/>
  <c r="F202" i="34"/>
  <c r="H201" i="34"/>
  <c r="I201" i="34" s="1"/>
  <c r="G201" i="34"/>
  <c r="F201" i="34"/>
  <c r="H200" i="34"/>
  <c r="G200" i="34"/>
  <c r="F200" i="34"/>
  <c r="H199" i="34"/>
  <c r="I199" i="34" s="1"/>
  <c r="G199" i="34"/>
  <c r="F199" i="34"/>
  <c r="H198" i="34"/>
  <c r="I198" i="34" s="1"/>
  <c r="G198" i="34"/>
  <c r="F198" i="34"/>
  <c r="H197" i="34"/>
  <c r="I197" i="34" s="1"/>
  <c r="G197" i="34"/>
  <c r="F197" i="34"/>
  <c r="H196" i="34"/>
  <c r="G196" i="34"/>
  <c r="F196" i="34"/>
  <c r="H195" i="34"/>
  <c r="G195" i="34"/>
  <c r="F195" i="34"/>
  <c r="H194" i="34"/>
  <c r="G194" i="34"/>
  <c r="F194" i="34"/>
  <c r="H193" i="34"/>
  <c r="I193" i="34" s="1"/>
  <c r="G193" i="34"/>
  <c r="F193" i="34"/>
  <c r="H192" i="34"/>
  <c r="G192" i="34"/>
  <c r="F192" i="34"/>
  <c r="H191" i="34"/>
  <c r="G191" i="34"/>
  <c r="F191" i="34"/>
  <c r="H190" i="34"/>
  <c r="I190" i="34" s="1"/>
  <c r="G190" i="34"/>
  <c r="F190" i="34"/>
  <c r="H189" i="34"/>
  <c r="I189" i="34" s="1"/>
  <c r="G189" i="34"/>
  <c r="F189" i="34"/>
  <c r="H188" i="34"/>
  <c r="G188" i="34"/>
  <c r="F188" i="34"/>
  <c r="H187" i="34"/>
  <c r="G187" i="34"/>
  <c r="F187" i="34"/>
  <c r="H186" i="34"/>
  <c r="G186" i="34"/>
  <c r="F186" i="34"/>
  <c r="H185" i="34"/>
  <c r="I185" i="34" s="1"/>
  <c r="G185" i="34"/>
  <c r="F185" i="34"/>
  <c r="H184" i="34"/>
  <c r="G184" i="34"/>
  <c r="F184" i="34"/>
  <c r="H183" i="34"/>
  <c r="I183" i="34" s="1"/>
  <c r="G183" i="34"/>
  <c r="F183" i="34"/>
  <c r="H182" i="34"/>
  <c r="G182" i="34"/>
  <c r="F182" i="34"/>
  <c r="H181" i="34"/>
  <c r="I181" i="34" s="1"/>
  <c r="G181" i="34"/>
  <c r="F181" i="34"/>
  <c r="H180" i="34"/>
  <c r="G180" i="34"/>
  <c r="F180" i="34"/>
  <c r="H179" i="34"/>
  <c r="I179" i="34" s="1"/>
  <c r="G179" i="34"/>
  <c r="F179" i="34"/>
  <c r="H178" i="34"/>
  <c r="G178" i="34"/>
  <c r="F178" i="34"/>
  <c r="H177" i="34"/>
  <c r="I177" i="34" s="1"/>
  <c r="G177" i="34"/>
  <c r="F177" i="34"/>
  <c r="H176" i="34"/>
  <c r="G176" i="34"/>
  <c r="F176" i="34"/>
  <c r="H175" i="34"/>
  <c r="I175" i="34" s="1"/>
  <c r="G175" i="34"/>
  <c r="F175" i="34"/>
  <c r="H87" i="34"/>
  <c r="I87" i="34" s="1"/>
  <c r="G87" i="34"/>
  <c r="F87" i="34"/>
  <c r="H86" i="34"/>
  <c r="I86" i="34" s="1"/>
  <c r="G86" i="34"/>
  <c r="F86" i="34"/>
  <c r="H85" i="34"/>
  <c r="G85" i="34"/>
  <c r="F85" i="34"/>
  <c r="H84" i="34"/>
  <c r="I84" i="34" s="1"/>
  <c r="G84" i="34"/>
  <c r="F84" i="34"/>
  <c r="H83" i="34"/>
  <c r="I83" i="34" s="1"/>
  <c r="G83" i="34"/>
  <c r="F83" i="34"/>
  <c r="H82" i="34"/>
  <c r="I82" i="34" s="1"/>
  <c r="G82" i="34"/>
  <c r="F82" i="34"/>
  <c r="H81" i="34"/>
  <c r="G81" i="34"/>
  <c r="F81" i="34"/>
  <c r="H80" i="34"/>
  <c r="I80" i="34" s="1"/>
  <c r="G80" i="34"/>
  <c r="F80" i="34"/>
  <c r="H79" i="34"/>
  <c r="I79" i="34" s="1"/>
  <c r="G79" i="34"/>
  <c r="F79" i="34"/>
  <c r="H78" i="34"/>
  <c r="I78" i="34" s="1"/>
  <c r="G78" i="34"/>
  <c r="F78" i="34"/>
  <c r="H77" i="34"/>
  <c r="G77" i="34"/>
  <c r="F77" i="34"/>
  <c r="H76" i="34"/>
  <c r="G76" i="34"/>
  <c r="F76" i="34"/>
  <c r="H75" i="34"/>
  <c r="G75" i="34"/>
  <c r="F75" i="34"/>
  <c r="H74" i="34"/>
  <c r="I74" i="34" s="1"/>
  <c r="G74" i="34"/>
  <c r="F74" i="34"/>
  <c r="H73" i="34"/>
  <c r="G73" i="34"/>
  <c r="F73" i="34"/>
  <c r="H72" i="34"/>
  <c r="G72" i="34"/>
  <c r="F72" i="34"/>
  <c r="H71" i="34"/>
  <c r="G71" i="34"/>
  <c r="F71" i="34"/>
  <c r="H70" i="34"/>
  <c r="I70" i="34" s="1"/>
  <c r="G70" i="34"/>
  <c r="F70" i="34"/>
  <c r="H69" i="34"/>
  <c r="G69" i="34"/>
  <c r="F69" i="34"/>
  <c r="H68" i="34"/>
  <c r="G68" i="34"/>
  <c r="F68" i="34"/>
  <c r="H67" i="34"/>
  <c r="G67" i="34"/>
  <c r="F67" i="34"/>
  <c r="H66" i="34"/>
  <c r="I66" i="34" s="1"/>
  <c r="G66" i="34"/>
  <c r="F66" i="34"/>
  <c r="H65" i="34"/>
  <c r="G65" i="34"/>
  <c r="F65" i="34"/>
  <c r="H64" i="34"/>
  <c r="G64" i="34"/>
  <c r="F64" i="34"/>
  <c r="H63" i="34"/>
  <c r="G63" i="34"/>
  <c r="F63" i="34"/>
  <c r="H62" i="34"/>
  <c r="I62" i="34" s="1"/>
  <c r="G62" i="34"/>
  <c r="F62" i="34"/>
  <c r="H61" i="34"/>
  <c r="G61" i="34"/>
  <c r="F61" i="34"/>
  <c r="H60" i="34"/>
  <c r="G60" i="34"/>
  <c r="F60" i="34"/>
  <c r="H59" i="34"/>
  <c r="G59" i="34"/>
  <c r="F59" i="34"/>
  <c r="H58" i="34"/>
  <c r="I58" i="34" s="1"/>
  <c r="G58" i="34"/>
  <c r="F58" i="34"/>
  <c r="H57" i="34"/>
  <c r="G57" i="34"/>
  <c r="F57" i="34"/>
  <c r="H56" i="34"/>
  <c r="G56" i="34"/>
  <c r="F56" i="34"/>
  <c r="H55" i="34"/>
  <c r="G55" i="34"/>
  <c r="F55" i="34"/>
  <c r="H54" i="34"/>
  <c r="I54" i="34" s="1"/>
  <c r="G54" i="34"/>
  <c r="F54" i="34"/>
  <c r="H53" i="34"/>
  <c r="G53" i="34"/>
  <c r="F53" i="34"/>
  <c r="H52" i="34"/>
  <c r="I52" i="34" s="1"/>
  <c r="G52" i="34"/>
  <c r="F52" i="34"/>
  <c r="H51" i="34"/>
  <c r="I51" i="34" s="1"/>
  <c r="G51" i="34"/>
  <c r="F51" i="34"/>
  <c r="H50" i="34"/>
  <c r="I50" i="34" s="1"/>
  <c r="G50" i="34"/>
  <c r="F50" i="34"/>
  <c r="H49" i="34"/>
  <c r="G49" i="34"/>
  <c r="F49" i="34"/>
  <c r="H48" i="34"/>
  <c r="I48" i="34" s="1"/>
  <c r="G48" i="34"/>
  <c r="F48" i="34"/>
  <c r="H47" i="34"/>
  <c r="G47" i="34"/>
  <c r="F47" i="34"/>
  <c r="H46" i="34"/>
  <c r="I46" i="34" s="1"/>
  <c r="G46" i="34"/>
  <c r="F46" i="34"/>
  <c r="H173" i="34"/>
  <c r="G173" i="34"/>
  <c r="F173" i="34"/>
  <c r="H172" i="34"/>
  <c r="I172" i="34" s="1"/>
  <c r="G172" i="34"/>
  <c r="F172" i="34"/>
  <c r="H171" i="34"/>
  <c r="G171" i="34"/>
  <c r="F171" i="34"/>
  <c r="H170" i="34"/>
  <c r="I170" i="34" s="1"/>
  <c r="G170" i="34"/>
  <c r="F170" i="34"/>
  <c r="H169" i="34"/>
  <c r="G169" i="34"/>
  <c r="F169" i="34"/>
  <c r="H168" i="34"/>
  <c r="I168" i="34" s="1"/>
  <c r="G168" i="34"/>
  <c r="F168" i="34"/>
  <c r="H167" i="34"/>
  <c r="I167" i="34" s="1"/>
  <c r="G167" i="34"/>
  <c r="F167" i="34"/>
  <c r="H166" i="34"/>
  <c r="I166" i="34" s="1"/>
  <c r="G166" i="34"/>
  <c r="F166" i="34"/>
  <c r="H165" i="34"/>
  <c r="G165" i="34"/>
  <c r="F165" i="34"/>
  <c r="H164" i="34"/>
  <c r="I164" i="34" s="1"/>
  <c r="G164" i="34"/>
  <c r="F164" i="34"/>
  <c r="H163" i="34"/>
  <c r="I163" i="34" s="1"/>
  <c r="G163" i="34"/>
  <c r="F163" i="34"/>
  <c r="H162" i="34"/>
  <c r="G162" i="34"/>
  <c r="F162" i="34"/>
  <c r="H161" i="34"/>
  <c r="G161" i="34"/>
  <c r="F161" i="34"/>
  <c r="H160" i="34"/>
  <c r="I160" i="34" s="1"/>
  <c r="G160" i="34"/>
  <c r="F160" i="34"/>
  <c r="H159" i="34"/>
  <c r="G159" i="34"/>
  <c r="F159" i="34"/>
  <c r="H158" i="34"/>
  <c r="I158" i="34" s="1"/>
  <c r="G158" i="34"/>
  <c r="F158" i="34"/>
  <c r="H157" i="34"/>
  <c r="G157" i="34"/>
  <c r="F157" i="34"/>
  <c r="H156" i="34"/>
  <c r="I156" i="34" s="1"/>
  <c r="G156" i="34"/>
  <c r="F156" i="34"/>
  <c r="H155" i="34"/>
  <c r="I155" i="34" s="1"/>
  <c r="G155" i="34"/>
  <c r="F155" i="34"/>
  <c r="H154" i="34"/>
  <c r="G154" i="34"/>
  <c r="F154" i="34"/>
  <c r="H153" i="34"/>
  <c r="G153" i="34"/>
  <c r="F153" i="34"/>
  <c r="H152" i="34"/>
  <c r="I152" i="34" s="1"/>
  <c r="G152" i="34"/>
  <c r="F152" i="34"/>
  <c r="H151" i="34"/>
  <c r="G151" i="34"/>
  <c r="F151" i="34"/>
  <c r="H150" i="34"/>
  <c r="I150" i="34" s="1"/>
  <c r="G150" i="34"/>
  <c r="F150" i="34"/>
  <c r="H149" i="34"/>
  <c r="I149" i="34" s="1"/>
  <c r="G149" i="34"/>
  <c r="F149" i="34"/>
  <c r="H148" i="34"/>
  <c r="I148" i="34" s="1"/>
  <c r="G148" i="34"/>
  <c r="F148" i="34"/>
  <c r="H147" i="34"/>
  <c r="G147" i="34"/>
  <c r="F147" i="34"/>
  <c r="H146" i="34"/>
  <c r="I146" i="34" s="1"/>
  <c r="G146" i="34"/>
  <c r="F146" i="34"/>
  <c r="H145" i="34"/>
  <c r="G145" i="34"/>
  <c r="F145" i="34"/>
  <c r="H144" i="34"/>
  <c r="I144" i="34" s="1"/>
  <c r="G144" i="34"/>
  <c r="F144" i="34"/>
  <c r="H143" i="34"/>
  <c r="G143" i="34"/>
  <c r="F143" i="34"/>
  <c r="H142" i="34"/>
  <c r="G142" i="34"/>
  <c r="F142" i="34"/>
  <c r="H141" i="34"/>
  <c r="G141" i="34"/>
  <c r="F141" i="34"/>
  <c r="H140" i="34"/>
  <c r="I140" i="34" s="1"/>
  <c r="G140" i="34"/>
  <c r="F140" i="34"/>
  <c r="H139" i="34"/>
  <c r="I139" i="34" s="1"/>
  <c r="G139" i="34"/>
  <c r="F139" i="34"/>
  <c r="H138" i="34"/>
  <c r="G138" i="34"/>
  <c r="F138" i="34"/>
  <c r="H137" i="34"/>
  <c r="G137" i="34"/>
  <c r="F137" i="34"/>
  <c r="H136" i="34"/>
  <c r="I136" i="34" s="1"/>
  <c r="G136" i="34"/>
  <c r="F136" i="34"/>
  <c r="H135" i="34"/>
  <c r="I135" i="34" s="1"/>
  <c r="G135" i="34"/>
  <c r="F135" i="34"/>
  <c r="H134" i="34"/>
  <c r="G134" i="34"/>
  <c r="F134" i="34"/>
  <c r="H133" i="34"/>
  <c r="G133" i="34"/>
  <c r="F133" i="34"/>
  <c r="H132" i="34"/>
  <c r="I132" i="34" s="1"/>
  <c r="G132" i="34"/>
  <c r="F132" i="34"/>
  <c r="H259" i="34"/>
  <c r="I259" i="34" s="1"/>
  <c r="G259" i="34"/>
  <c r="F259" i="34"/>
  <c r="H258" i="34"/>
  <c r="G258" i="34"/>
  <c r="F258" i="34"/>
  <c r="H257" i="34"/>
  <c r="G257" i="34"/>
  <c r="F257" i="34"/>
  <c r="H256" i="34"/>
  <c r="I256" i="34" s="1"/>
  <c r="G256" i="34"/>
  <c r="F256" i="34"/>
  <c r="H255" i="34"/>
  <c r="I255" i="34" s="1"/>
  <c r="G255" i="34"/>
  <c r="F255" i="34"/>
  <c r="H254" i="34"/>
  <c r="I254" i="34" s="1"/>
  <c r="G254" i="34"/>
  <c r="F254" i="34"/>
  <c r="H253" i="34"/>
  <c r="G253" i="34"/>
  <c r="F253" i="34"/>
  <c r="H252" i="34"/>
  <c r="I252" i="34" s="1"/>
  <c r="G252" i="34"/>
  <c r="F252" i="34"/>
  <c r="H251" i="34"/>
  <c r="I251" i="34" s="1"/>
  <c r="G251" i="34"/>
  <c r="F251" i="34"/>
  <c r="H250" i="34"/>
  <c r="G250" i="34"/>
  <c r="F250" i="34"/>
  <c r="H249" i="34"/>
  <c r="I249" i="34" s="1"/>
  <c r="G249" i="34"/>
  <c r="F249" i="34"/>
  <c r="H248" i="34"/>
  <c r="I248" i="34" s="1"/>
  <c r="G248" i="34"/>
  <c r="F248" i="34"/>
  <c r="H247" i="34"/>
  <c r="G247" i="34"/>
  <c r="F247" i="34"/>
  <c r="H246" i="34"/>
  <c r="I246" i="34" s="1"/>
  <c r="G246" i="34"/>
  <c r="F246" i="34"/>
  <c r="H245" i="34"/>
  <c r="I245" i="34" s="1"/>
  <c r="G245" i="34"/>
  <c r="F245" i="34"/>
  <c r="H244" i="34"/>
  <c r="I244" i="34" s="1"/>
  <c r="G244" i="34"/>
  <c r="F244" i="34"/>
  <c r="H243" i="34"/>
  <c r="I243" i="34" s="1"/>
  <c r="G243" i="34"/>
  <c r="F243" i="34"/>
  <c r="H242" i="34"/>
  <c r="G242" i="34"/>
  <c r="F242" i="34"/>
  <c r="H241" i="34"/>
  <c r="I241" i="34" s="1"/>
  <c r="G241" i="34"/>
  <c r="F241" i="34"/>
  <c r="H240" i="34"/>
  <c r="I240" i="34" s="1"/>
  <c r="G240" i="34"/>
  <c r="F240" i="34"/>
  <c r="H239" i="34"/>
  <c r="G239" i="34"/>
  <c r="F239" i="34"/>
  <c r="H238" i="34"/>
  <c r="I238" i="34" s="1"/>
  <c r="G238" i="34"/>
  <c r="F238" i="34"/>
  <c r="H237" i="34"/>
  <c r="G237" i="34"/>
  <c r="F237" i="34"/>
  <c r="H236" i="34"/>
  <c r="I236" i="34" s="1"/>
  <c r="G236" i="34"/>
  <c r="F236" i="34"/>
  <c r="H235" i="34"/>
  <c r="G235" i="34"/>
  <c r="F235" i="34"/>
  <c r="H234" i="34"/>
  <c r="I234" i="34" s="1"/>
  <c r="G234" i="34"/>
  <c r="F234" i="34"/>
  <c r="H233" i="34"/>
  <c r="I233" i="34" s="1"/>
  <c r="G233" i="34"/>
  <c r="F233" i="34"/>
  <c r="H232" i="34"/>
  <c r="I232" i="34" s="1"/>
  <c r="G232" i="34"/>
  <c r="F232" i="34"/>
  <c r="H231" i="34"/>
  <c r="G231" i="34"/>
  <c r="F231" i="34"/>
  <c r="H230" i="34"/>
  <c r="G230" i="34"/>
  <c r="F230" i="34"/>
  <c r="H229" i="34"/>
  <c r="I229" i="34" s="1"/>
  <c r="G229" i="34"/>
  <c r="F229" i="34"/>
  <c r="H228" i="34"/>
  <c r="I228" i="34" s="1"/>
  <c r="G228" i="34"/>
  <c r="F228" i="34"/>
  <c r="H227" i="34"/>
  <c r="I227" i="34" s="1"/>
  <c r="G227" i="34"/>
  <c r="F227" i="34"/>
  <c r="H226" i="34"/>
  <c r="G226" i="34"/>
  <c r="F226" i="34"/>
  <c r="H225" i="34"/>
  <c r="I225" i="34" s="1"/>
  <c r="G225" i="34"/>
  <c r="F225" i="34"/>
  <c r="H224" i="34"/>
  <c r="I224" i="34" s="1"/>
  <c r="G224" i="34"/>
  <c r="F224" i="34"/>
  <c r="H223" i="34"/>
  <c r="I223" i="34" s="1"/>
  <c r="G223" i="34"/>
  <c r="F223" i="34"/>
  <c r="H222" i="34"/>
  <c r="I222" i="34" s="1"/>
  <c r="G222" i="34"/>
  <c r="F222" i="34"/>
  <c r="H221" i="34"/>
  <c r="I221" i="34" s="1"/>
  <c r="G221" i="34"/>
  <c r="F221" i="34"/>
  <c r="H220" i="34"/>
  <c r="I220" i="34" s="1"/>
  <c r="G220" i="34"/>
  <c r="F220" i="34"/>
  <c r="H219" i="34"/>
  <c r="I219" i="34" s="1"/>
  <c r="G219" i="34"/>
  <c r="F219" i="34"/>
  <c r="H218" i="34"/>
  <c r="I218" i="34" s="1"/>
  <c r="G218" i="34"/>
  <c r="F218" i="34"/>
  <c r="H691" i="34"/>
  <c r="I691" i="34" s="1"/>
  <c r="G691" i="34"/>
  <c r="F691" i="34"/>
  <c r="H690" i="34"/>
  <c r="I690" i="34" s="1"/>
  <c r="G690" i="34"/>
  <c r="F690" i="34"/>
  <c r="H689" i="34"/>
  <c r="G689" i="34"/>
  <c r="F689" i="34"/>
  <c r="H688" i="34"/>
  <c r="I688" i="34" s="1"/>
  <c r="G688" i="34"/>
  <c r="F688" i="34"/>
  <c r="H687" i="34"/>
  <c r="I687" i="34" s="1"/>
  <c r="G687" i="34"/>
  <c r="F687" i="34"/>
  <c r="H686" i="34"/>
  <c r="I686" i="34" s="1"/>
  <c r="G686" i="34"/>
  <c r="F686" i="34"/>
  <c r="H685" i="34"/>
  <c r="I685" i="34" s="1"/>
  <c r="G685" i="34"/>
  <c r="F685" i="34"/>
  <c r="H684" i="34"/>
  <c r="G684" i="34"/>
  <c r="F684" i="34"/>
  <c r="H683" i="34"/>
  <c r="I683" i="34" s="1"/>
  <c r="G683" i="34"/>
  <c r="F683" i="34"/>
  <c r="H682" i="34"/>
  <c r="I682" i="34" s="1"/>
  <c r="G682" i="34"/>
  <c r="F682" i="34"/>
  <c r="H681" i="34"/>
  <c r="G681" i="34"/>
  <c r="F681" i="34"/>
  <c r="H680" i="34"/>
  <c r="I680" i="34" s="1"/>
  <c r="G680" i="34"/>
  <c r="F680" i="34"/>
  <c r="H679" i="34"/>
  <c r="I679" i="34" s="1"/>
  <c r="G679" i="34"/>
  <c r="F679" i="34"/>
  <c r="H678" i="34"/>
  <c r="I678" i="34" s="1"/>
  <c r="G678" i="34"/>
  <c r="F678" i="34"/>
  <c r="H677" i="34"/>
  <c r="G677" i="34"/>
  <c r="F677" i="34"/>
  <c r="H676" i="34"/>
  <c r="G676" i="34"/>
  <c r="F676" i="34"/>
  <c r="H675" i="34"/>
  <c r="I675" i="34" s="1"/>
  <c r="G675" i="34"/>
  <c r="F675" i="34"/>
  <c r="H674" i="34"/>
  <c r="I674" i="34" s="1"/>
  <c r="G674" i="34"/>
  <c r="F674" i="34"/>
  <c r="H673" i="34"/>
  <c r="G673" i="34"/>
  <c r="F673" i="34"/>
  <c r="H672" i="34"/>
  <c r="G672" i="34"/>
  <c r="F672" i="34"/>
  <c r="H671" i="34"/>
  <c r="I671" i="34" s="1"/>
  <c r="G671" i="34"/>
  <c r="F671" i="34"/>
  <c r="H670" i="34"/>
  <c r="I670" i="34" s="1"/>
  <c r="G670" i="34"/>
  <c r="F670" i="34"/>
  <c r="H669" i="34"/>
  <c r="I669" i="34" s="1"/>
  <c r="G669" i="34"/>
  <c r="F669" i="34"/>
  <c r="H668" i="34"/>
  <c r="G668" i="34"/>
  <c r="F668" i="34"/>
  <c r="H667" i="34"/>
  <c r="I667" i="34" s="1"/>
  <c r="G667" i="34"/>
  <c r="F667" i="34"/>
  <c r="H666" i="34"/>
  <c r="I666" i="34" s="1"/>
  <c r="G666" i="34"/>
  <c r="F666" i="34"/>
  <c r="H665" i="34"/>
  <c r="I665" i="34" s="1"/>
  <c r="G665" i="34"/>
  <c r="F665" i="34"/>
  <c r="H664" i="34"/>
  <c r="I664" i="34" s="1"/>
  <c r="G664" i="34"/>
  <c r="F664" i="34"/>
  <c r="H663" i="34"/>
  <c r="I663" i="34" s="1"/>
  <c r="G663" i="34"/>
  <c r="F663" i="34"/>
  <c r="H662" i="34"/>
  <c r="I662" i="34" s="1"/>
  <c r="G662" i="34"/>
  <c r="F662" i="34"/>
  <c r="H661" i="34"/>
  <c r="I661" i="34" s="1"/>
  <c r="G661" i="34"/>
  <c r="F661" i="34"/>
  <c r="H660" i="34"/>
  <c r="I660" i="34" s="1"/>
  <c r="G660" i="34"/>
  <c r="F660" i="34"/>
  <c r="H659" i="34"/>
  <c r="I659" i="34" s="1"/>
  <c r="G659" i="34"/>
  <c r="F659" i="34"/>
  <c r="H658" i="34"/>
  <c r="I658" i="34" s="1"/>
  <c r="G658" i="34"/>
  <c r="F658" i="34"/>
  <c r="H657" i="34"/>
  <c r="G657" i="34"/>
  <c r="F657" i="34"/>
  <c r="H656" i="34"/>
  <c r="I656" i="34" s="1"/>
  <c r="G656" i="34"/>
  <c r="F656" i="34"/>
  <c r="H655" i="34"/>
  <c r="I655" i="34" s="1"/>
  <c r="G655" i="34"/>
  <c r="F655" i="34"/>
  <c r="H654" i="34"/>
  <c r="I654" i="34" s="1"/>
  <c r="G654" i="34"/>
  <c r="F654" i="34"/>
  <c r="H653" i="34"/>
  <c r="I653" i="34" s="1"/>
  <c r="G653" i="34"/>
  <c r="F653" i="34"/>
  <c r="H652" i="34"/>
  <c r="G652" i="34"/>
  <c r="F652" i="34"/>
  <c r="H651" i="34"/>
  <c r="I651" i="34" s="1"/>
  <c r="G651" i="34"/>
  <c r="F651" i="34"/>
  <c r="H650" i="34"/>
  <c r="I650" i="34" s="1"/>
  <c r="G650" i="34"/>
  <c r="F650" i="34"/>
  <c r="H648" i="34"/>
  <c r="G648" i="34"/>
  <c r="F648" i="34"/>
  <c r="H647" i="34"/>
  <c r="I647" i="34" s="1"/>
  <c r="G647" i="34"/>
  <c r="F647" i="34"/>
  <c r="H646" i="34"/>
  <c r="I646" i="34" s="1"/>
  <c r="G646" i="34"/>
  <c r="F646" i="34"/>
  <c r="H645" i="34"/>
  <c r="I645" i="34" s="1"/>
  <c r="G645" i="34"/>
  <c r="F645" i="34"/>
  <c r="H644" i="34"/>
  <c r="G644" i="34"/>
  <c r="F644" i="34"/>
  <c r="H643" i="34"/>
  <c r="G643" i="34"/>
  <c r="F643" i="34"/>
  <c r="H642" i="34"/>
  <c r="I642" i="34" s="1"/>
  <c r="G642" i="34"/>
  <c r="F642" i="34"/>
  <c r="H641" i="34"/>
  <c r="I641" i="34" s="1"/>
  <c r="G641" i="34"/>
  <c r="F641" i="34"/>
  <c r="H640" i="34"/>
  <c r="I640" i="34" s="1"/>
  <c r="G640" i="34"/>
  <c r="F640" i="34"/>
  <c r="H639" i="34"/>
  <c r="G639" i="34"/>
  <c r="F639" i="34"/>
  <c r="H638" i="34"/>
  <c r="I638" i="34" s="1"/>
  <c r="G638" i="34"/>
  <c r="F638" i="34"/>
  <c r="H637" i="34"/>
  <c r="I637" i="34" s="1"/>
  <c r="G637" i="34"/>
  <c r="F637" i="34"/>
  <c r="H636" i="34"/>
  <c r="I636" i="34" s="1"/>
  <c r="G636" i="34"/>
  <c r="F636" i="34"/>
  <c r="H635" i="34"/>
  <c r="I635" i="34" s="1"/>
  <c r="G635" i="34"/>
  <c r="F635" i="34"/>
  <c r="H634" i="34"/>
  <c r="I634" i="34" s="1"/>
  <c r="G634" i="34"/>
  <c r="F634" i="34"/>
  <c r="H633" i="34"/>
  <c r="I633" i="34" s="1"/>
  <c r="G633" i="34"/>
  <c r="F633" i="34"/>
  <c r="H632" i="34"/>
  <c r="G632" i="34"/>
  <c r="F632" i="34"/>
  <c r="H631" i="34"/>
  <c r="G631" i="34"/>
  <c r="F631" i="34"/>
  <c r="H630" i="34"/>
  <c r="I630" i="34" s="1"/>
  <c r="G630" i="34"/>
  <c r="F630" i="34"/>
  <c r="H629" i="34"/>
  <c r="I629" i="34" s="1"/>
  <c r="G629" i="34"/>
  <c r="F629" i="34"/>
  <c r="H628" i="34"/>
  <c r="G628" i="34"/>
  <c r="F628" i="34"/>
  <c r="H627" i="34"/>
  <c r="I627" i="34" s="1"/>
  <c r="G627" i="34"/>
  <c r="F627" i="34"/>
  <c r="H626" i="34"/>
  <c r="I626" i="34" s="1"/>
  <c r="G626" i="34"/>
  <c r="F626" i="34"/>
  <c r="H625" i="34"/>
  <c r="I625" i="34" s="1"/>
  <c r="G625" i="34"/>
  <c r="F625" i="34"/>
  <c r="H624" i="34"/>
  <c r="I624" i="34" s="1"/>
  <c r="G624" i="34"/>
  <c r="F624" i="34"/>
  <c r="H623" i="34"/>
  <c r="G623" i="34"/>
  <c r="F623" i="34"/>
  <c r="H622" i="34"/>
  <c r="I622" i="34" s="1"/>
  <c r="G622" i="34"/>
  <c r="F622" i="34"/>
  <c r="H621" i="34"/>
  <c r="I621" i="34" s="1"/>
  <c r="G621" i="34"/>
  <c r="F621" i="34"/>
  <c r="H620" i="34"/>
  <c r="G620" i="34"/>
  <c r="F620" i="34"/>
  <c r="H619" i="34"/>
  <c r="I619" i="34" s="1"/>
  <c r="G619" i="34"/>
  <c r="F619" i="34"/>
  <c r="H618" i="34"/>
  <c r="I618" i="34" s="1"/>
  <c r="G618" i="34"/>
  <c r="F618" i="34"/>
  <c r="H617" i="34"/>
  <c r="I617" i="34" s="1"/>
  <c r="G617" i="34"/>
  <c r="F617" i="34"/>
  <c r="H616" i="34"/>
  <c r="G616" i="34"/>
  <c r="F616" i="34"/>
  <c r="H615" i="34"/>
  <c r="I615" i="34" s="1"/>
  <c r="G615" i="34"/>
  <c r="F615" i="34"/>
  <c r="H614" i="34"/>
  <c r="I614" i="34" s="1"/>
  <c r="G614" i="34"/>
  <c r="F614" i="34"/>
  <c r="H613" i="34"/>
  <c r="I613" i="34" s="1"/>
  <c r="G613" i="34"/>
  <c r="F613" i="34"/>
  <c r="H612" i="34"/>
  <c r="G612" i="34"/>
  <c r="F612" i="34"/>
  <c r="H611" i="34"/>
  <c r="I611" i="34" s="1"/>
  <c r="G611" i="34"/>
  <c r="F611" i="34"/>
  <c r="H610" i="34"/>
  <c r="I610" i="34" s="1"/>
  <c r="G610" i="34"/>
  <c r="F610" i="34"/>
  <c r="H609" i="34"/>
  <c r="I609" i="34" s="1"/>
  <c r="G609" i="34"/>
  <c r="F609" i="34"/>
  <c r="H608" i="34"/>
  <c r="I608" i="34" s="1"/>
  <c r="G608" i="34"/>
  <c r="F608" i="34"/>
  <c r="H607" i="34"/>
  <c r="I607" i="34" s="1"/>
  <c r="G607" i="34"/>
  <c r="F607" i="34"/>
  <c r="H734" i="34"/>
  <c r="I734" i="34" s="1"/>
  <c r="G734" i="34"/>
  <c r="F734" i="34"/>
  <c r="H733" i="34"/>
  <c r="I733" i="34" s="1"/>
  <c r="G733" i="34"/>
  <c r="F733" i="34"/>
  <c r="H732" i="34"/>
  <c r="G732" i="34"/>
  <c r="F732" i="34"/>
  <c r="H731" i="34"/>
  <c r="G731" i="34"/>
  <c r="F731" i="34"/>
  <c r="H730" i="34"/>
  <c r="I730" i="34" s="1"/>
  <c r="G730" i="34"/>
  <c r="F730" i="34"/>
  <c r="H729" i="34"/>
  <c r="I729" i="34" s="1"/>
  <c r="G729" i="34"/>
  <c r="F729" i="34"/>
  <c r="H728" i="34"/>
  <c r="G728" i="34"/>
  <c r="F728" i="34"/>
  <c r="H727" i="34"/>
  <c r="I727" i="34" s="1"/>
  <c r="G727" i="34"/>
  <c r="F727" i="34"/>
  <c r="H726" i="34"/>
  <c r="I726" i="34" s="1"/>
  <c r="G726" i="34"/>
  <c r="F726" i="34"/>
  <c r="H725" i="34"/>
  <c r="I725" i="34" s="1"/>
  <c r="G725" i="34"/>
  <c r="F725" i="34"/>
  <c r="H724" i="34"/>
  <c r="I724" i="34" s="1"/>
  <c r="G724" i="34"/>
  <c r="F724" i="34"/>
  <c r="H723" i="34"/>
  <c r="I723" i="34" s="1"/>
  <c r="G723" i="34"/>
  <c r="F723" i="34"/>
  <c r="H722" i="34"/>
  <c r="I722" i="34" s="1"/>
  <c r="G722" i="34"/>
  <c r="F722" i="34"/>
  <c r="H721" i="34"/>
  <c r="I721" i="34" s="1"/>
  <c r="G721" i="34"/>
  <c r="F721" i="34"/>
  <c r="H720" i="34"/>
  <c r="G720" i="34"/>
  <c r="F720" i="34"/>
  <c r="H719" i="34"/>
  <c r="G719" i="34"/>
  <c r="F719" i="34"/>
  <c r="H718" i="34"/>
  <c r="I718" i="34" s="1"/>
  <c r="G718" i="34"/>
  <c r="F718" i="34"/>
  <c r="H717" i="34"/>
  <c r="I717" i="34" s="1"/>
  <c r="G717" i="34"/>
  <c r="F717" i="34"/>
  <c r="H716" i="34"/>
  <c r="G716" i="34"/>
  <c r="F716" i="34"/>
  <c r="H715" i="34"/>
  <c r="I715" i="34" s="1"/>
  <c r="G715" i="34"/>
  <c r="F715" i="34"/>
  <c r="H714" i="34"/>
  <c r="I714" i="34" s="1"/>
  <c r="G714" i="34"/>
  <c r="F714" i="34"/>
  <c r="H713" i="34"/>
  <c r="I713" i="34" s="1"/>
  <c r="G713" i="34"/>
  <c r="F713" i="34"/>
  <c r="H712" i="34"/>
  <c r="G712" i="34"/>
  <c r="F712" i="34"/>
  <c r="H711" i="34"/>
  <c r="I711" i="34" s="1"/>
  <c r="G711" i="34"/>
  <c r="F711" i="34"/>
  <c r="H710" i="34"/>
  <c r="I710" i="34" s="1"/>
  <c r="G710" i="34"/>
  <c r="F710" i="34"/>
  <c r="H709" i="34"/>
  <c r="I709" i="34" s="1"/>
  <c r="G709" i="34"/>
  <c r="F709" i="34"/>
  <c r="H708" i="34"/>
  <c r="G708" i="34"/>
  <c r="F708" i="34"/>
  <c r="H707" i="34"/>
  <c r="I707" i="34" s="1"/>
  <c r="G707" i="34"/>
  <c r="F707" i="34"/>
  <c r="H706" i="34"/>
  <c r="I706" i="34" s="1"/>
  <c r="G706" i="34"/>
  <c r="F706" i="34"/>
  <c r="H705" i="34"/>
  <c r="I705" i="34" s="1"/>
  <c r="G705" i="34"/>
  <c r="F705" i="34"/>
  <c r="H704" i="34"/>
  <c r="G704" i="34"/>
  <c r="F704" i="34"/>
  <c r="H703" i="34"/>
  <c r="G703" i="34"/>
  <c r="F703" i="34"/>
  <c r="H702" i="34"/>
  <c r="I702" i="34" s="1"/>
  <c r="G702" i="34"/>
  <c r="F702" i="34"/>
  <c r="H701" i="34"/>
  <c r="I701" i="34" s="1"/>
  <c r="G701" i="34"/>
  <c r="F701" i="34"/>
  <c r="H700" i="34"/>
  <c r="G700" i="34"/>
  <c r="F700" i="34"/>
  <c r="H699" i="34"/>
  <c r="I699" i="34" s="1"/>
  <c r="G699" i="34"/>
  <c r="F699" i="34"/>
  <c r="H698" i="34"/>
  <c r="I698" i="34" s="1"/>
  <c r="G698" i="34"/>
  <c r="F698" i="34"/>
  <c r="H697" i="34"/>
  <c r="I697" i="34" s="1"/>
  <c r="G697" i="34"/>
  <c r="F697" i="34"/>
  <c r="H696" i="34"/>
  <c r="G696" i="34"/>
  <c r="F696" i="34"/>
  <c r="H695" i="34"/>
  <c r="I695" i="34" s="1"/>
  <c r="G695" i="34"/>
  <c r="F695" i="34"/>
  <c r="H694" i="34"/>
  <c r="I694" i="34" s="1"/>
  <c r="G694" i="34"/>
  <c r="F694" i="34"/>
  <c r="H693" i="34"/>
  <c r="I693" i="34" s="1"/>
  <c r="G693" i="34"/>
  <c r="F693" i="34"/>
  <c r="H777" i="34"/>
  <c r="G777" i="34"/>
  <c r="F777" i="34"/>
  <c r="H776" i="34"/>
  <c r="G776" i="34"/>
  <c r="F776" i="34"/>
  <c r="H775" i="34"/>
  <c r="I775" i="34" s="1"/>
  <c r="G775" i="34"/>
  <c r="F775" i="34"/>
  <c r="H774" i="34"/>
  <c r="I774" i="34" s="1"/>
  <c r="G774" i="34"/>
  <c r="F774" i="34"/>
  <c r="H773" i="34"/>
  <c r="G773" i="34"/>
  <c r="F773" i="34"/>
  <c r="H772" i="34"/>
  <c r="I772" i="34" s="1"/>
  <c r="G772" i="34"/>
  <c r="F772" i="34"/>
  <c r="H771" i="34"/>
  <c r="I771" i="34" s="1"/>
  <c r="G771" i="34"/>
  <c r="F771" i="34"/>
  <c r="H770" i="34"/>
  <c r="G770" i="34"/>
  <c r="F770" i="34"/>
  <c r="H769" i="34"/>
  <c r="G769" i="34"/>
  <c r="F769" i="34"/>
  <c r="H768" i="34"/>
  <c r="G768" i="34"/>
  <c r="F768" i="34"/>
  <c r="H767" i="34"/>
  <c r="I767" i="34" s="1"/>
  <c r="G767" i="34"/>
  <c r="F767" i="34"/>
  <c r="H766" i="34"/>
  <c r="G766" i="34"/>
  <c r="F766" i="34"/>
  <c r="H765" i="34"/>
  <c r="G765" i="34"/>
  <c r="F765" i="34"/>
  <c r="H764" i="34"/>
  <c r="I764" i="34" s="1"/>
  <c r="G764" i="34"/>
  <c r="F764" i="34"/>
  <c r="H763" i="34"/>
  <c r="I763" i="34" s="1"/>
  <c r="G763" i="34"/>
  <c r="F763" i="34"/>
  <c r="H762" i="34"/>
  <c r="G762" i="34"/>
  <c r="F762" i="34"/>
  <c r="H761" i="34"/>
  <c r="G761" i="34"/>
  <c r="F761" i="34"/>
  <c r="H760" i="34"/>
  <c r="G760" i="34"/>
  <c r="F760" i="34"/>
  <c r="H759" i="34"/>
  <c r="I759" i="34" s="1"/>
  <c r="G759" i="34"/>
  <c r="F759" i="34"/>
  <c r="H758" i="34"/>
  <c r="I758" i="34" s="1"/>
  <c r="G758" i="34"/>
  <c r="F758" i="34"/>
  <c r="H757" i="34"/>
  <c r="I757" i="34" s="1"/>
  <c r="G757" i="34"/>
  <c r="F757" i="34"/>
  <c r="H756" i="34"/>
  <c r="I756" i="34" s="1"/>
  <c r="G756" i="34"/>
  <c r="F756" i="34"/>
  <c r="H755" i="34"/>
  <c r="I755" i="34" s="1"/>
  <c r="G755" i="34"/>
  <c r="F755" i="34"/>
  <c r="H754" i="34"/>
  <c r="I754" i="34" s="1"/>
  <c r="G754" i="34"/>
  <c r="F754" i="34"/>
  <c r="H753" i="34"/>
  <c r="G753" i="34"/>
  <c r="F753" i="34"/>
  <c r="H752" i="34"/>
  <c r="I752" i="34" s="1"/>
  <c r="G752" i="34"/>
  <c r="F752" i="34"/>
  <c r="H751" i="34"/>
  <c r="I751" i="34" s="1"/>
  <c r="G751" i="34"/>
  <c r="F751" i="34"/>
  <c r="H750" i="34"/>
  <c r="I750" i="34" s="1"/>
  <c r="G750" i="34"/>
  <c r="F750" i="34"/>
  <c r="H749" i="34"/>
  <c r="G749" i="34"/>
  <c r="F749" i="34"/>
  <c r="H748" i="34"/>
  <c r="I748" i="34" s="1"/>
  <c r="G748" i="34"/>
  <c r="F748" i="34"/>
  <c r="H747" i="34"/>
  <c r="I747" i="34" s="1"/>
  <c r="G747" i="34"/>
  <c r="F747" i="34"/>
  <c r="H746" i="34"/>
  <c r="I746" i="34" s="1"/>
  <c r="G746" i="34"/>
  <c r="F746" i="34"/>
  <c r="H745" i="34"/>
  <c r="G745" i="34"/>
  <c r="F745" i="34"/>
  <c r="H744" i="34"/>
  <c r="I744" i="34" s="1"/>
  <c r="G744" i="34"/>
  <c r="F744" i="34"/>
  <c r="H743" i="34"/>
  <c r="I743" i="34" s="1"/>
  <c r="G743" i="34"/>
  <c r="F743" i="34"/>
  <c r="H742" i="34"/>
  <c r="I742" i="34" s="1"/>
  <c r="G742" i="34"/>
  <c r="F742" i="34"/>
  <c r="H741" i="34"/>
  <c r="G741" i="34"/>
  <c r="F741" i="34"/>
  <c r="H740" i="34"/>
  <c r="I740" i="34" s="1"/>
  <c r="G740" i="34"/>
  <c r="F740" i="34"/>
  <c r="H739" i="34"/>
  <c r="G739" i="34"/>
  <c r="F739" i="34"/>
  <c r="H738" i="34"/>
  <c r="G738" i="34"/>
  <c r="F738" i="34"/>
  <c r="H737" i="34"/>
  <c r="G737" i="34"/>
  <c r="F737" i="34"/>
  <c r="H736" i="34"/>
  <c r="I736" i="34" s="1"/>
  <c r="G736" i="34"/>
  <c r="F736" i="34"/>
  <c r="H605" i="34"/>
  <c r="I605" i="34" s="1"/>
  <c r="G605" i="34"/>
  <c r="F605" i="34"/>
  <c r="H604" i="34"/>
  <c r="I604" i="34" s="1"/>
  <c r="G604" i="34"/>
  <c r="F604" i="34"/>
  <c r="H603" i="34"/>
  <c r="G603" i="34"/>
  <c r="F603" i="34"/>
  <c r="H602" i="34"/>
  <c r="I602" i="34" s="1"/>
  <c r="G602" i="34"/>
  <c r="F602" i="34"/>
  <c r="H601" i="34"/>
  <c r="I601" i="34" s="1"/>
  <c r="G601" i="34"/>
  <c r="F601" i="34"/>
  <c r="H600" i="34"/>
  <c r="I600" i="34" s="1"/>
  <c r="G600" i="34"/>
  <c r="F600" i="34"/>
  <c r="H599" i="34"/>
  <c r="G599" i="34"/>
  <c r="F599" i="34"/>
  <c r="H598" i="34"/>
  <c r="I598" i="34" s="1"/>
  <c r="G598" i="34"/>
  <c r="F598" i="34"/>
  <c r="H597" i="34"/>
  <c r="I597" i="34" s="1"/>
  <c r="G597" i="34"/>
  <c r="F597" i="34"/>
  <c r="H596" i="34"/>
  <c r="I596" i="34" s="1"/>
  <c r="G596" i="34"/>
  <c r="F596" i="34"/>
  <c r="H595" i="34"/>
  <c r="G595" i="34"/>
  <c r="F595" i="34"/>
  <c r="H594" i="34"/>
  <c r="I594" i="34" s="1"/>
  <c r="G594" i="34"/>
  <c r="F594" i="34"/>
  <c r="H593" i="34"/>
  <c r="G593" i="34"/>
  <c r="F593" i="34"/>
  <c r="H592" i="34"/>
  <c r="I592" i="34" s="1"/>
  <c r="G592" i="34"/>
  <c r="F592" i="34"/>
  <c r="H591" i="34"/>
  <c r="G591" i="34"/>
  <c r="F591" i="34"/>
  <c r="H590" i="34"/>
  <c r="I590" i="34" s="1"/>
  <c r="G590" i="34"/>
  <c r="F590" i="34"/>
  <c r="H589" i="34"/>
  <c r="G589" i="34"/>
  <c r="F589" i="34"/>
  <c r="H588" i="34"/>
  <c r="G588" i="34"/>
  <c r="F588" i="34"/>
  <c r="H587" i="34"/>
  <c r="G587" i="34"/>
  <c r="F587" i="34"/>
  <c r="H586" i="34"/>
  <c r="G586" i="34"/>
  <c r="F586" i="34"/>
  <c r="H585" i="34"/>
  <c r="I585" i="34" s="1"/>
  <c r="G585" i="34"/>
  <c r="F585" i="34"/>
  <c r="H584" i="34"/>
  <c r="G584" i="34"/>
  <c r="F584" i="34"/>
  <c r="H583" i="34"/>
  <c r="G583" i="34"/>
  <c r="F583" i="34"/>
  <c r="H582" i="34"/>
  <c r="I582" i="34" s="1"/>
  <c r="G582" i="34"/>
  <c r="F582" i="34"/>
  <c r="H581" i="34"/>
  <c r="I581" i="34" s="1"/>
  <c r="G581" i="34"/>
  <c r="F581" i="34"/>
  <c r="H580" i="34"/>
  <c r="I580" i="34" s="1"/>
  <c r="G580" i="34"/>
  <c r="F580" i="34"/>
  <c r="H579" i="34"/>
  <c r="G579" i="34"/>
  <c r="F579" i="34"/>
  <c r="H578" i="34"/>
  <c r="I578" i="34" s="1"/>
  <c r="G578" i="34"/>
  <c r="F578" i="34"/>
  <c r="H577" i="34"/>
  <c r="G577" i="34"/>
  <c r="F577" i="34"/>
  <c r="H576" i="34"/>
  <c r="G576" i="34"/>
  <c r="F576" i="34"/>
  <c r="H575" i="34"/>
  <c r="G575" i="34"/>
  <c r="F575" i="34"/>
  <c r="H574" i="34"/>
  <c r="G574" i="34"/>
  <c r="F574" i="34"/>
  <c r="H573" i="34"/>
  <c r="I573" i="34" s="1"/>
  <c r="G573" i="34"/>
  <c r="F573" i="34"/>
  <c r="H572" i="34"/>
  <c r="G572" i="34"/>
  <c r="F572" i="34"/>
  <c r="H571" i="34"/>
  <c r="G571" i="34"/>
  <c r="F571" i="34"/>
  <c r="H570" i="34"/>
  <c r="I570" i="34" s="1"/>
  <c r="G570" i="34"/>
  <c r="F570" i="34"/>
  <c r="H569" i="34"/>
  <c r="I569" i="34" s="1"/>
  <c r="G569" i="34"/>
  <c r="F569" i="34"/>
  <c r="H568" i="34"/>
  <c r="I568" i="34" s="1"/>
  <c r="G568" i="34"/>
  <c r="F568" i="34"/>
  <c r="H567" i="34"/>
  <c r="G567" i="34"/>
  <c r="F567" i="34"/>
  <c r="H566" i="34"/>
  <c r="I566" i="34" s="1"/>
  <c r="G566" i="34"/>
  <c r="F566" i="34"/>
  <c r="H565" i="34"/>
  <c r="I565" i="34" s="1"/>
  <c r="G565" i="34"/>
  <c r="F565" i="34"/>
  <c r="H564" i="34"/>
  <c r="I564" i="34" s="1"/>
  <c r="G564" i="34"/>
  <c r="F564" i="34"/>
  <c r="H562" i="34"/>
  <c r="G562" i="34"/>
  <c r="F562" i="34"/>
  <c r="H561" i="34"/>
  <c r="G561" i="34"/>
  <c r="F561" i="34"/>
  <c r="H560" i="34"/>
  <c r="I560" i="34" s="1"/>
  <c r="G560" i="34"/>
  <c r="F560" i="34"/>
  <c r="H559" i="34"/>
  <c r="G559" i="34"/>
  <c r="F559" i="34"/>
  <c r="H558" i="34"/>
  <c r="G558" i="34"/>
  <c r="F558" i="34"/>
  <c r="H557" i="34"/>
  <c r="G557" i="34"/>
  <c r="F557" i="34"/>
  <c r="H556" i="34"/>
  <c r="I556" i="34" s="1"/>
  <c r="G556" i="34"/>
  <c r="F556" i="34"/>
  <c r="H555" i="34"/>
  <c r="G555" i="34"/>
  <c r="F555" i="34"/>
  <c r="H554" i="34"/>
  <c r="G554" i="34"/>
  <c r="F554" i="34"/>
  <c r="H553" i="34"/>
  <c r="I553" i="34" s="1"/>
  <c r="G553" i="34"/>
  <c r="F553" i="34"/>
  <c r="H552" i="34"/>
  <c r="I552" i="34" s="1"/>
  <c r="G552" i="34"/>
  <c r="F552" i="34"/>
  <c r="H551" i="34"/>
  <c r="G551" i="34"/>
  <c r="F551" i="34"/>
  <c r="H550" i="34"/>
  <c r="G550" i="34"/>
  <c r="F550" i="34"/>
  <c r="H549" i="34"/>
  <c r="I549" i="34" s="1"/>
  <c r="G549" i="34"/>
  <c r="F549" i="34"/>
  <c r="H548" i="34"/>
  <c r="I548" i="34" s="1"/>
  <c r="G548" i="34"/>
  <c r="F548" i="34"/>
  <c r="H547" i="34"/>
  <c r="I547" i="34" s="1"/>
  <c r="G547" i="34"/>
  <c r="F547" i="34"/>
  <c r="H546" i="34"/>
  <c r="G546" i="34"/>
  <c r="F546" i="34"/>
  <c r="H545" i="34"/>
  <c r="I545" i="34" s="1"/>
  <c r="G545" i="34"/>
  <c r="F545" i="34"/>
  <c r="H544" i="34"/>
  <c r="I544" i="34" s="1"/>
  <c r="G544" i="34"/>
  <c r="F544" i="34"/>
  <c r="H543" i="34"/>
  <c r="G543" i="34"/>
  <c r="F543" i="34"/>
  <c r="H542" i="34"/>
  <c r="G542" i="34"/>
  <c r="F542" i="34"/>
  <c r="H541" i="34"/>
  <c r="G541" i="34"/>
  <c r="F541" i="34"/>
  <c r="H540" i="34"/>
  <c r="I540" i="34" s="1"/>
  <c r="G540" i="34"/>
  <c r="F540" i="34"/>
  <c r="H539" i="34"/>
  <c r="G539" i="34"/>
  <c r="F539" i="34"/>
  <c r="H538" i="34"/>
  <c r="G538" i="34"/>
  <c r="F538" i="34"/>
  <c r="H537" i="34"/>
  <c r="G537" i="34"/>
  <c r="F537" i="34"/>
  <c r="H536" i="34"/>
  <c r="I536" i="34" s="1"/>
  <c r="G536" i="34"/>
  <c r="F536" i="34"/>
  <c r="H535" i="34"/>
  <c r="G535" i="34"/>
  <c r="F535" i="34"/>
  <c r="H534" i="34"/>
  <c r="G534" i="34"/>
  <c r="F534" i="34"/>
  <c r="H533" i="34"/>
  <c r="I533" i="34" s="1"/>
  <c r="G533" i="34"/>
  <c r="F533" i="34"/>
  <c r="H532" i="34"/>
  <c r="I532" i="34" s="1"/>
  <c r="G532" i="34"/>
  <c r="F532" i="34"/>
  <c r="H531" i="34"/>
  <c r="I531" i="34" s="1"/>
  <c r="G531" i="34"/>
  <c r="F531" i="34"/>
  <c r="H530" i="34"/>
  <c r="G530" i="34"/>
  <c r="F530" i="34"/>
  <c r="H529" i="34"/>
  <c r="G529" i="34"/>
  <c r="F529" i="34"/>
  <c r="H528" i="34"/>
  <c r="I528" i="34" s="1"/>
  <c r="G528" i="34"/>
  <c r="F528" i="34"/>
  <c r="H527" i="34"/>
  <c r="G527" i="34"/>
  <c r="F527" i="34"/>
  <c r="H526" i="34"/>
  <c r="G526" i="34"/>
  <c r="F526" i="34"/>
  <c r="H525" i="34"/>
  <c r="G525" i="34"/>
  <c r="F525" i="34"/>
  <c r="H524" i="34"/>
  <c r="I524" i="34" s="1"/>
  <c r="G524" i="34"/>
  <c r="F524" i="34"/>
  <c r="H523" i="34"/>
  <c r="I523" i="34" s="1"/>
  <c r="G523" i="34"/>
  <c r="F523" i="34"/>
  <c r="H522" i="34"/>
  <c r="I522" i="34" s="1"/>
  <c r="G522" i="34"/>
  <c r="F522" i="34"/>
  <c r="H521" i="34"/>
  <c r="G521" i="34"/>
  <c r="F521" i="34"/>
  <c r="J1094" i="34" l="1"/>
  <c r="J292" i="34"/>
  <c r="J388" i="34"/>
  <c r="J41" i="34"/>
  <c r="J491" i="34"/>
  <c r="J1264" i="34"/>
  <c r="J543" i="34"/>
  <c r="J804" i="34"/>
  <c r="J870" i="34"/>
  <c r="J1023" i="34"/>
  <c r="J561" i="34"/>
  <c r="J803" i="34"/>
  <c r="J1051" i="34"/>
  <c r="J1055" i="34"/>
  <c r="J1197" i="34"/>
  <c r="J1105" i="34"/>
  <c r="J597" i="34"/>
  <c r="J704" i="34"/>
  <c r="J716" i="34"/>
  <c r="J728" i="34"/>
  <c r="J607" i="34"/>
  <c r="J620" i="34"/>
  <c r="J632" i="34"/>
  <c r="J635" i="34"/>
  <c r="J253" i="34"/>
  <c r="J147" i="34"/>
  <c r="J47" i="34"/>
  <c r="J55" i="34"/>
  <c r="J63" i="34"/>
  <c r="J71" i="34"/>
  <c r="J182" i="34"/>
  <c r="J191" i="34"/>
  <c r="J339" i="34"/>
  <c r="J961" i="34"/>
  <c r="J931" i="34"/>
  <c r="J1267" i="34"/>
  <c r="J1221" i="34"/>
  <c r="J14" i="34"/>
  <c r="J837" i="34"/>
  <c r="J595" i="34"/>
  <c r="J218" i="34"/>
  <c r="J98" i="34"/>
  <c r="J365" i="34"/>
  <c r="J389" i="34"/>
  <c r="J327" i="34"/>
  <c r="J1042" i="34"/>
  <c r="J577" i="34"/>
  <c r="J772" i="34"/>
  <c r="J775" i="34"/>
  <c r="J202" i="34"/>
  <c r="J207" i="34"/>
  <c r="J392" i="34"/>
  <c r="J427" i="34"/>
  <c r="J512" i="34"/>
  <c r="J434" i="34"/>
  <c r="J450" i="34"/>
  <c r="J462" i="34"/>
  <c r="J470" i="34"/>
  <c r="I388" i="34"/>
  <c r="J328" i="34"/>
  <c r="J848" i="34"/>
  <c r="J857" i="34"/>
  <c r="I931" i="34"/>
  <c r="J999" i="34"/>
  <c r="J1256" i="34"/>
  <c r="J1045" i="34"/>
  <c r="J1050" i="34"/>
  <c r="J1126" i="34"/>
  <c r="J1216" i="34"/>
  <c r="J1199" i="34"/>
  <c r="J242" i="34"/>
  <c r="J631" i="34"/>
  <c r="J672" i="34"/>
  <c r="J676" i="34"/>
  <c r="J104" i="34"/>
  <c r="J293" i="34"/>
  <c r="J955" i="34"/>
  <c r="J977" i="34"/>
  <c r="J868" i="34"/>
  <c r="J1001" i="34"/>
  <c r="J1283" i="34"/>
  <c r="J584" i="34"/>
  <c r="J588" i="34"/>
  <c r="I631" i="34"/>
  <c r="J638" i="34"/>
  <c r="J639" i="34"/>
  <c r="J647" i="34"/>
  <c r="J681" i="34"/>
  <c r="J231" i="34"/>
  <c r="J234" i="34"/>
  <c r="J254" i="34"/>
  <c r="J77" i="34"/>
  <c r="J79" i="34"/>
  <c r="J196" i="34"/>
  <c r="J214" i="34"/>
  <c r="J9" i="34"/>
  <c r="J414" i="34"/>
  <c r="J418" i="34"/>
  <c r="J486" i="34"/>
  <c r="J518" i="34"/>
  <c r="J306" i="34"/>
  <c r="J315" i="34"/>
  <c r="J826" i="34"/>
  <c r="J902" i="34"/>
  <c r="J911" i="34"/>
  <c r="J998" i="34"/>
  <c r="I999" i="34"/>
  <c r="J1155" i="34"/>
  <c r="J1163" i="34"/>
  <c r="J1170" i="34"/>
  <c r="J1178" i="34"/>
  <c r="J1091" i="34"/>
  <c r="J1107" i="34"/>
  <c r="J552" i="34"/>
  <c r="J605" i="34"/>
  <c r="J611" i="34"/>
  <c r="J619" i="34"/>
  <c r="J86" i="34"/>
  <c r="J89" i="34"/>
  <c r="J399" i="34"/>
  <c r="J403" i="34"/>
  <c r="J411" i="34"/>
  <c r="I826" i="34"/>
  <c r="J896" i="34"/>
  <c r="I911" i="34"/>
  <c r="J1031" i="34"/>
  <c r="J1043" i="34"/>
  <c r="J1133" i="34"/>
  <c r="J1218" i="34"/>
  <c r="J1222" i="34"/>
  <c r="J1242" i="34"/>
  <c r="J581" i="34"/>
  <c r="J755" i="34"/>
  <c r="J707" i="34"/>
  <c r="J715" i="34"/>
  <c r="J222" i="34"/>
  <c r="J241" i="34"/>
  <c r="J216" i="34"/>
  <c r="J299" i="34"/>
  <c r="J334" i="34"/>
  <c r="J342" i="34"/>
  <c r="J964" i="34"/>
  <c r="J828" i="34"/>
  <c r="J898" i="34"/>
  <c r="J1074" i="34"/>
  <c r="J1156" i="34"/>
  <c r="J1232" i="34"/>
  <c r="J1179" i="34"/>
  <c r="J572" i="34"/>
  <c r="J576" i="34"/>
  <c r="J589" i="34"/>
  <c r="J747" i="34"/>
  <c r="J703" i="34"/>
  <c r="J664" i="34"/>
  <c r="I676" i="34"/>
  <c r="J683" i="34"/>
  <c r="J684" i="34"/>
  <c r="J134" i="34"/>
  <c r="J143" i="34"/>
  <c r="J146" i="34"/>
  <c r="J157" i="34"/>
  <c r="J166" i="34"/>
  <c r="J173" i="34"/>
  <c r="J80" i="34"/>
  <c r="J81" i="34"/>
  <c r="J87" i="34"/>
  <c r="J192" i="34"/>
  <c r="J208" i="34"/>
  <c r="J482" i="34"/>
  <c r="J511" i="34"/>
  <c r="J443" i="34"/>
  <c r="J459" i="34"/>
  <c r="J360" i="34"/>
  <c r="I315" i="34"/>
  <c r="J316" i="34"/>
  <c r="J960" i="34"/>
  <c r="J965" i="34"/>
  <c r="J980" i="34"/>
  <c r="J981" i="34"/>
  <c r="I857" i="34"/>
  <c r="J858" i="34"/>
  <c r="J805" i="34"/>
  <c r="J814" i="34"/>
  <c r="J869" i="34"/>
  <c r="J892" i="34"/>
  <c r="J893" i="34"/>
  <c r="J917" i="34"/>
  <c r="J918" i="34"/>
  <c r="J935" i="34"/>
  <c r="J943" i="34"/>
  <c r="J1172" i="34"/>
  <c r="J1099" i="34"/>
  <c r="J100" i="34"/>
  <c r="J105" i="34"/>
  <c r="J121" i="34"/>
  <c r="J126" i="34"/>
  <c r="J25" i="34"/>
  <c r="J30" i="34"/>
  <c r="J410" i="34"/>
  <c r="J422" i="34"/>
  <c r="J431" i="34"/>
  <c r="J458" i="34"/>
  <c r="J272" i="34"/>
  <c r="J372" i="34"/>
  <c r="J380" i="34"/>
  <c r="J318" i="34"/>
  <c r="I965" i="34"/>
  <c r="I980" i="34"/>
  <c r="J825" i="34"/>
  <c r="I837" i="34"/>
  <c r="I858" i="34"/>
  <c r="J784" i="34"/>
  <c r="J873" i="34"/>
  <c r="J881" i="34"/>
  <c r="J1026" i="34"/>
  <c r="J1027" i="34"/>
  <c r="J1260" i="34"/>
  <c r="J1039" i="34"/>
  <c r="J1049" i="34"/>
  <c r="I1050" i="34"/>
  <c r="J1125" i="34"/>
  <c r="J1134" i="34"/>
  <c r="J1220" i="34"/>
  <c r="J1243" i="34"/>
  <c r="J562" i="34"/>
  <c r="J565" i="34"/>
  <c r="J569" i="34"/>
  <c r="J745" i="34"/>
  <c r="J773" i="34"/>
  <c r="J699" i="34"/>
  <c r="J718" i="34"/>
  <c r="J730" i="34"/>
  <c r="J608" i="34"/>
  <c r="J622" i="34"/>
  <c r="J651" i="34"/>
  <c r="J652" i="34"/>
  <c r="J673" i="34"/>
  <c r="J235" i="34"/>
  <c r="J135" i="34"/>
  <c r="J145" i="34"/>
  <c r="J154" i="34"/>
  <c r="J165" i="34"/>
  <c r="J171" i="34"/>
  <c r="J46" i="34"/>
  <c r="J56" i="34"/>
  <c r="J60" i="34"/>
  <c r="J64" i="34"/>
  <c r="J68" i="34"/>
  <c r="J72" i="34"/>
  <c r="J82" i="34"/>
  <c r="J83" i="34"/>
  <c r="J209" i="34"/>
  <c r="J210" i="34"/>
  <c r="J483" i="34"/>
  <c r="J352" i="34"/>
  <c r="J967" i="34"/>
  <c r="J976" i="34"/>
  <c r="J860" i="34"/>
  <c r="J1209" i="34"/>
  <c r="J1098" i="34"/>
  <c r="J880" i="34"/>
  <c r="J894" i="34"/>
  <c r="J941" i="34"/>
  <c r="J1018" i="34"/>
  <c r="J1035" i="34"/>
  <c r="J1275" i="34"/>
  <c r="J1041" i="34"/>
  <c r="I1042" i="34"/>
  <c r="J1046" i="34"/>
  <c r="J1047" i="34"/>
  <c r="J1059" i="34"/>
  <c r="J1069" i="34"/>
  <c r="J1079" i="34"/>
  <c r="J1136" i="34"/>
  <c r="J1153" i="34"/>
  <c r="J1154" i="34"/>
  <c r="J1219" i="34"/>
  <c r="I1221" i="34"/>
  <c r="J1173" i="34"/>
  <c r="J1190" i="34"/>
  <c r="J1198" i="34"/>
  <c r="J1204" i="34"/>
  <c r="J555" i="34"/>
  <c r="J560" i="34"/>
  <c r="J587" i="34"/>
  <c r="I588" i="34"/>
  <c r="J529" i="34"/>
  <c r="J564" i="34"/>
  <c r="J566" i="34"/>
  <c r="J567" i="34"/>
  <c r="J578" i="34"/>
  <c r="J579" i="34"/>
  <c r="J590" i="34"/>
  <c r="J591" i="34"/>
  <c r="J596" i="34"/>
  <c r="J599" i="34"/>
  <c r="J601" i="34"/>
  <c r="J736" i="34"/>
  <c r="J738" i="34"/>
  <c r="J753" i="34"/>
  <c r="J764" i="34"/>
  <c r="J767" i="34"/>
  <c r="J768" i="34"/>
  <c r="J695" i="34"/>
  <c r="J698" i="34"/>
  <c r="J700" i="34"/>
  <c r="J723" i="34"/>
  <c r="J727" i="34"/>
  <c r="J230" i="34"/>
  <c r="I230" i="34"/>
  <c r="J239" i="34"/>
  <c r="I239" i="34"/>
  <c r="J76" i="34"/>
  <c r="I76" i="34"/>
  <c r="I406" i="34"/>
  <c r="J406" i="34"/>
  <c r="J677" i="34"/>
  <c r="I677" i="34"/>
  <c r="J59" i="34"/>
  <c r="I59" i="34"/>
  <c r="J67" i="34"/>
  <c r="I67" i="34"/>
  <c r="I75" i="34"/>
  <c r="J75" i="34"/>
  <c r="J575" i="34"/>
  <c r="I576" i="34"/>
  <c r="J741" i="34"/>
  <c r="J743" i="34"/>
  <c r="J749" i="34"/>
  <c r="J760" i="34"/>
  <c r="J776" i="34"/>
  <c r="I703" i="34"/>
  <c r="J708" i="34"/>
  <c r="J719" i="34"/>
  <c r="I728" i="34"/>
  <c r="J612" i="34"/>
  <c r="J623" i="34"/>
  <c r="I632" i="34"/>
  <c r="J643" i="34"/>
  <c r="J644" i="34"/>
  <c r="J648" i="34"/>
  <c r="I648" i="34"/>
  <c r="J660" i="34"/>
  <c r="I162" i="34"/>
  <c r="J162" i="34"/>
  <c r="J527" i="34"/>
  <c r="J559" i="34"/>
  <c r="I561" i="34"/>
  <c r="J530" i="34"/>
  <c r="J532" i="34"/>
  <c r="J545" i="34"/>
  <c r="J546" i="34"/>
  <c r="J548" i="34"/>
  <c r="J574" i="34"/>
  <c r="J586" i="34"/>
  <c r="J600" i="34"/>
  <c r="J603" i="34"/>
  <c r="J739" i="34"/>
  <c r="J765" i="34"/>
  <c r="J696" i="34"/>
  <c r="J711" i="34"/>
  <c r="J712" i="34"/>
  <c r="J724" i="34"/>
  <c r="J731" i="34"/>
  <c r="J615" i="34"/>
  <c r="J616" i="34"/>
  <c r="J627" i="34"/>
  <c r="J628" i="34"/>
  <c r="J636" i="34"/>
  <c r="I643" i="34"/>
  <c r="I250" i="34"/>
  <c r="J250" i="34"/>
  <c r="J142" i="34"/>
  <c r="I142" i="34"/>
  <c r="J151" i="34"/>
  <c r="I151" i="34"/>
  <c r="J84" i="34"/>
  <c r="J85" i="34"/>
  <c r="J178" i="34"/>
  <c r="J197" i="34"/>
  <c r="J198" i="34"/>
  <c r="J93" i="34"/>
  <c r="J95" i="34"/>
  <c r="J109" i="34"/>
  <c r="J116" i="34"/>
  <c r="J125" i="34"/>
  <c r="J4" i="34"/>
  <c r="J13" i="34"/>
  <c r="J20" i="34"/>
  <c r="J29" i="34"/>
  <c r="J36" i="34"/>
  <c r="J391" i="34"/>
  <c r="J398" i="34"/>
  <c r="J402" i="34"/>
  <c r="J415" i="34"/>
  <c r="J423" i="34"/>
  <c r="J424" i="34"/>
  <c r="J487" i="34"/>
  <c r="J490" i="34"/>
  <c r="J438" i="34"/>
  <c r="J439" i="34"/>
  <c r="J442" i="34"/>
  <c r="J471" i="34"/>
  <c r="J268" i="34"/>
  <c r="J271" i="34"/>
  <c r="J273" i="34"/>
  <c r="J284" i="34"/>
  <c r="J287" i="34"/>
  <c r="J348" i="34"/>
  <c r="J351" i="34"/>
  <c r="J353" i="34"/>
  <c r="J361" i="34"/>
  <c r="J364" i="34"/>
  <c r="J373" i="34"/>
  <c r="J381" i="34"/>
  <c r="J384" i="34"/>
  <c r="J387" i="34"/>
  <c r="J311" i="34"/>
  <c r="J322" i="34"/>
  <c r="J331" i="34"/>
  <c r="J335" i="34"/>
  <c r="J338" i="34"/>
  <c r="J656" i="34"/>
  <c r="J657" i="34"/>
  <c r="J665" i="34"/>
  <c r="I672" i="34"/>
  <c r="I681" i="34"/>
  <c r="J219" i="34"/>
  <c r="J225" i="34"/>
  <c r="J226" i="34"/>
  <c r="I235" i="34"/>
  <c r="J238" i="34"/>
  <c r="J246" i="34"/>
  <c r="J247" i="34"/>
  <c r="J255" i="34"/>
  <c r="J259" i="34"/>
  <c r="J138" i="34"/>
  <c r="I147" i="34"/>
  <c r="J150" i="34"/>
  <c r="J158" i="34"/>
  <c r="J159" i="34"/>
  <c r="J167" i="34"/>
  <c r="I47" i="34"/>
  <c r="J50" i="34"/>
  <c r="J53" i="34"/>
  <c r="I55" i="34"/>
  <c r="J61" i="34"/>
  <c r="I63" i="34"/>
  <c r="J69" i="34"/>
  <c r="I71" i="34"/>
  <c r="J108" i="34"/>
  <c r="J124" i="34"/>
  <c r="J12" i="34"/>
  <c r="J28" i="34"/>
  <c r="J44" i="34"/>
  <c r="J407" i="34"/>
  <c r="J419" i="34"/>
  <c r="J340" i="34"/>
  <c r="I340" i="34"/>
  <c r="J430" i="34"/>
  <c r="J432" i="34"/>
  <c r="J493" i="34"/>
  <c r="J510" i="34"/>
  <c r="I511" i="34"/>
  <c r="J446" i="34"/>
  <c r="J447" i="34"/>
  <c r="J457" i="34"/>
  <c r="I458" i="34"/>
  <c r="J463" i="34"/>
  <c r="J264" i="34"/>
  <c r="J265" i="34"/>
  <c r="J280" i="34"/>
  <c r="J281" i="34"/>
  <c r="J291" i="34"/>
  <c r="I292" i="34"/>
  <c r="J301" i="34"/>
  <c r="I316" i="34"/>
  <c r="I339" i="34"/>
  <c r="I960" i="34"/>
  <c r="J661" i="34"/>
  <c r="J667" i="34"/>
  <c r="J668" i="34"/>
  <c r="J680" i="34"/>
  <c r="J688" i="34"/>
  <c r="J689" i="34"/>
  <c r="J223" i="34"/>
  <c r="J237" i="34"/>
  <c r="J251" i="34"/>
  <c r="J258" i="34"/>
  <c r="J141" i="34"/>
  <c r="J161" i="34"/>
  <c r="J163" i="34"/>
  <c r="J49" i="34"/>
  <c r="J57" i="34"/>
  <c r="J65" i="34"/>
  <c r="J73" i="34"/>
  <c r="J179" i="34"/>
  <c r="J180" i="34"/>
  <c r="J117" i="34"/>
  <c r="J118" i="34"/>
  <c r="J5" i="34"/>
  <c r="J6" i="34"/>
  <c r="J21" i="34"/>
  <c r="J22" i="34"/>
  <c r="J37" i="34"/>
  <c r="J38" i="34"/>
  <c r="J496" i="34"/>
  <c r="J500" i="34"/>
  <c r="J504" i="34"/>
  <c r="J515" i="34"/>
  <c r="J435" i="34"/>
  <c r="I446" i="34"/>
  <c r="J451" i="34"/>
  <c r="J466" i="34"/>
  <c r="J467" i="34"/>
  <c r="J263" i="34"/>
  <c r="I264" i="34"/>
  <c r="J279" i="34"/>
  <c r="I280" i="34"/>
  <c r="J296" i="34"/>
  <c r="J383" i="34"/>
  <c r="J385" i="34"/>
  <c r="J312" i="34"/>
  <c r="J332" i="34"/>
  <c r="J336" i="34"/>
  <c r="I336" i="34"/>
  <c r="J343" i="34"/>
  <c r="J344" i="34"/>
  <c r="I344" i="34"/>
  <c r="J971" i="34"/>
  <c r="I981" i="34"/>
  <c r="J992" i="34"/>
  <c r="J832" i="34"/>
  <c r="J841" i="34"/>
  <c r="J853" i="34"/>
  <c r="J864" i="34"/>
  <c r="J788" i="34"/>
  <c r="J800" i="34"/>
  <c r="J872" i="34"/>
  <c r="J897" i="34"/>
  <c r="J909" i="34"/>
  <c r="J915" i="34"/>
  <c r="J919" i="34"/>
  <c r="J934" i="34"/>
  <c r="J938" i="34"/>
  <c r="J939" i="34"/>
  <c r="J942" i="34"/>
  <c r="J1019" i="34"/>
  <c r="I1027" i="34"/>
  <c r="J1028" i="34"/>
  <c r="J1029" i="34"/>
  <c r="I1031" i="34"/>
  <c r="J1032" i="34"/>
  <c r="J1033" i="34"/>
  <c r="I1035" i="34"/>
  <c r="J1036" i="34"/>
  <c r="J1254" i="34"/>
  <c r="I1256" i="34"/>
  <c r="J1257" i="34"/>
  <c r="J1258" i="34"/>
  <c r="I1260" i="34"/>
  <c r="J1261" i="34"/>
  <c r="J1262" i="34"/>
  <c r="I1264" i="34"/>
  <c r="J1279" i="34"/>
  <c r="J1280" i="34"/>
  <c r="J1294" i="34"/>
  <c r="I1039" i="34"/>
  <c r="I1043" i="34"/>
  <c r="I1047" i="34"/>
  <c r="I1051" i="34"/>
  <c r="I1079" i="34"/>
  <c r="J1080" i="34"/>
  <c r="I1125" i="34"/>
  <c r="J1151" i="34"/>
  <c r="J1152" i="34"/>
  <c r="J1082" i="34"/>
  <c r="J1084" i="34"/>
  <c r="J1089" i="34"/>
  <c r="J1093" i="34"/>
  <c r="J1095" i="34"/>
  <c r="J1109" i="34"/>
  <c r="J1118" i="34"/>
  <c r="J1122" i="34"/>
  <c r="J346" i="34"/>
  <c r="J983" i="34"/>
  <c r="J844" i="34"/>
  <c r="J874" i="34"/>
  <c r="J923" i="34"/>
  <c r="J1022" i="34"/>
  <c r="I1055" i="34"/>
  <c r="J1145" i="34"/>
  <c r="J1146" i="34"/>
  <c r="J1162" i="34"/>
  <c r="J1215" i="34"/>
  <c r="I1216" i="34"/>
  <c r="J1229" i="34"/>
  <c r="J1230" i="34"/>
  <c r="J1240" i="34"/>
  <c r="J1244" i="34"/>
  <c r="J1169" i="34"/>
  <c r="I1170" i="34"/>
  <c r="J1171" i="34"/>
  <c r="I1172" i="34"/>
  <c r="J1205" i="34"/>
  <c r="J1104" i="34"/>
  <c r="J987" i="34"/>
  <c r="J1003" i="34"/>
  <c r="J1030" i="34"/>
  <c r="J1034" i="34"/>
  <c r="J1255" i="34"/>
  <c r="J1259" i="34"/>
  <c r="J1263" i="34"/>
  <c r="J1271" i="34"/>
  <c r="J1272" i="34"/>
  <c r="J1287" i="34"/>
  <c r="J1288" i="34"/>
  <c r="J1071" i="34"/>
  <c r="J1132" i="34"/>
  <c r="I1133" i="34"/>
  <c r="J1143" i="34"/>
  <c r="J1144" i="34"/>
  <c r="I1145" i="34"/>
  <c r="J1164" i="34"/>
  <c r="J1227" i="34"/>
  <c r="J1228" i="34"/>
  <c r="I1229" i="34"/>
  <c r="I1240" i="34"/>
  <c r="J1180" i="34"/>
  <c r="J1181" i="34"/>
  <c r="J1186" i="34"/>
  <c r="J1187" i="34"/>
  <c r="J1191" i="34"/>
  <c r="J993" i="34"/>
  <c r="J842" i="34"/>
  <c r="J787" i="34"/>
  <c r="J789" i="34"/>
  <c r="J799" i="34"/>
  <c r="J813" i="34"/>
  <c r="I814" i="34"/>
  <c r="J1085" i="34"/>
  <c r="J1102" i="34"/>
  <c r="J1115" i="34"/>
  <c r="J1123" i="34"/>
  <c r="J526" i="34"/>
  <c r="I527" i="34"/>
  <c r="J528" i="34"/>
  <c r="I529" i="34"/>
  <c r="J542" i="34"/>
  <c r="I543" i="34"/>
  <c r="J544" i="34"/>
  <c r="J557" i="34"/>
  <c r="J558" i="34"/>
  <c r="I559" i="34"/>
  <c r="I478" i="34"/>
  <c r="J478" i="34"/>
  <c r="J507" i="34"/>
  <c r="I507" i="34"/>
  <c r="J454" i="34"/>
  <c r="I454" i="34"/>
  <c r="J288" i="34"/>
  <c r="I288" i="34"/>
  <c r="J323" i="34"/>
  <c r="I323" i="34"/>
  <c r="J972" i="34"/>
  <c r="I972" i="34"/>
  <c r="J833" i="34"/>
  <c r="I833" i="34"/>
  <c r="J780" i="34"/>
  <c r="I780" i="34"/>
  <c r="I821" i="34"/>
  <c r="J821" i="34"/>
  <c r="I877" i="34"/>
  <c r="J877" i="34"/>
  <c r="J525" i="34"/>
  <c r="J539" i="34"/>
  <c r="J541" i="34"/>
  <c r="J521" i="34"/>
  <c r="J524" i="34"/>
  <c r="I525" i="34"/>
  <c r="J535" i="34"/>
  <c r="J537" i="34"/>
  <c r="J538" i="34"/>
  <c r="I539" i="34"/>
  <c r="J540" i="34"/>
  <c r="I541" i="34"/>
  <c r="J551" i="34"/>
  <c r="J553" i="34"/>
  <c r="J554" i="34"/>
  <c r="I555" i="34"/>
  <c r="J556" i="34"/>
  <c r="I557" i="34"/>
  <c r="J568" i="34"/>
  <c r="J570" i="34"/>
  <c r="J571" i="34"/>
  <c r="I572" i="34"/>
  <c r="J573" i="34"/>
  <c r="I574" i="34"/>
  <c r="J580" i="34"/>
  <c r="J582" i="34"/>
  <c r="J583" i="34"/>
  <c r="I584" i="34"/>
  <c r="J585" i="34"/>
  <c r="I586" i="34"/>
  <c r="J592" i="34"/>
  <c r="J593" i="34"/>
  <c r="J602" i="34"/>
  <c r="J604" i="34"/>
  <c r="J737" i="34"/>
  <c r="I738" i="34"/>
  <c r="J744" i="34"/>
  <c r="J752" i="34"/>
  <c r="J757" i="34"/>
  <c r="J759" i="34"/>
  <c r="I760" i="34"/>
  <c r="J761" i="34"/>
  <c r="I768" i="34"/>
  <c r="J769" i="34"/>
  <c r="I776" i="34"/>
  <c r="J777" i="34"/>
  <c r="J706" i="34"/>
  <c r="I712" i="34"/>
  <c r="I719" i="34"/>
  <c r="J720" i="34"/>
  <c r="J726" i="34"/>
  <c r="I731" i="34"/>
  <c r="J732" i="34"/>
  <c r="J610" i="34"/>
  <c r="I616" i="34"/>
  <c r="I623" i="34"/>
  <c r="J624" i="34"/>
  <c r="I628" i="34"/>
  <c r="J634" i="34"/>
  <c r="I639" i="34"/>
  <c r="J640" i="34"/>
  <c r="J646" i="34"/>
  <c r="I652" i="34"/>
  <c r="J653" i="34"/>
  <c r="I657" i="34"/>
  <c r="J663" i="34"/>
  <c r="I668" i="34"/>
  <c r="J669" i="34"/>
  <c r="I673" i="34"/>
  <c r="J679" i="34"/>
  <c r="I684" i="34"/>
  <c r="J685" i="34"/>
  <c r="I689" i="34"/>
  <c r="J221" i="34"/>
  <c r="I226" i="34"/>
  <c r="J227" i="34"/>
  <c r="I231" i="34"/>
  <c r="I242" i="34"/>
  <c r="J243" i="34"/>
  <c r="I247" i="34"/>
  <c r="J257" i="34"/>
  <c r="I258" i="34"/>
  <c r="J133" i="34"/>
  <c r="I134" i="34"/>
  <c r="J137" i="34"/>
  <c r="I138" i="34"/>
  <c r="J139" i="34"/>
  <c r="I143" i="34"/>
  <c r="J149" i="34"/>
  <c r="J153" i="34"/>
  <c r="I154" i="34"/>
  <c r="J155" i="34"/>
  <c r="I159" i="34"/>
  <c r="J169" i="34"/>
  <c r="I171" i="34"/>
  <c r="J51" i="34"/>
  <c r="I56" i="34"/>
  <c r="I60" i="34"/>
  <c r="I64" i="34"/>
  <c r="I68" i="34"/>
  <c r="I72" i="34"/>
  <c r="J78" i="34"/>
  <c r="J175" i="34"/>
  <c r="J176" i="34"/>
  <c r="J181" i="34"/>
  <c r="J188" i="34"/>
  <c r="J190" i="34"/>
  <c r="I191" i="34"/>
  <c r="I498" i="34"/>
  <c r="J498" i="34"/>
  <c r="I506" i="34"/>
  <c r="J506" i="34"/>
  <c r="I453" i="34"/>
  <c r="J453" i="34"/>
  <c r="J474" i="34"/>
  <c r="I474" i="34"/>
  <c r="J276" i="34"/>
  <c r="I276" i="34"/>
  <c r="I356" i="34"/>
  <c r="J356" i="34"/>
  <c r="I376" i="34"/>
  <c r="J376" i="34"/>
  <c r="J308" i="34"/>
  <c r="I308" i="34"/>
  <c r="J957" i="34"/>
  <c r="I957" i="34"/>
  <c r="J989" i="34"/>
  <c r="I989" i="34"/>
  <c r="J523" i="34"/>
  <c r="I521" i="34"/>
  <c r="J531" i="34"/>
  <c r="J533" i="34"/>
  <c r="J534" i="34"/>
  <c r="I535" i="34"/>
  <c r="J536" i="34"/>
  <c r="I537" i="34"/>
  <c r="J547" i="34"/>
  <c r="J549" i="34"/>
  <c r="J550" i="34"/>
  <c r="I551" i="34"/>
  <c r="J598" i="34"/>
  <c r="J740" i="34"/>
  <c r="J751" i="34"/>
  <c r="J763" i="34"/>
  <c r="J771" i="34"/>
  <c r="J694" i="34"/>
  <c r="J714" i="34"/>
  <c r="J722" i="34"/>
  <c r="J734" i="34"/>
  <c r="J618" i="34"/>
  <c r="J630" i="34"/>
  <c r="J659" i="34"/>
  <c r="J675" i="34"/>
  <c r="J691" i="34"/>
  <c r="J233" i="34"/>
  <c r="J249" i="34"/>
  <c r="J54" i="34"/>
  <c r="J58" i="34"/>
  <c r="J62" i="34"/>
  <c r="J66" i="34"/>
  <c r="J70" i="34"/>
  <c r="J74" i="34"/>
  <c r="J187" i="34"/>
  <c r="I187" i="34"/>
  <c r="J195" i="34"/>
  <c r="I195" i="34"/>
  <c r="J113" i="34"/>
  <c r="I113" i="34"/>
  <c r="J129" i="34"/>
  <c r="I129" i="34"/>
  <c r="J17" i="34"/>
  <c r="I17" i="34"/>
  <c r="J33" i="34"/>
  <c r="I33" i="34"/>
  <c r="J395" i="34"/>
  <c r="I395" i="34"/>
  <c r="I473" i="34"/>
  <c r="J473" i="34"/>
  <c r="I275" i="34"/>
  <c r="J275" i="34"/>
  <c r="I355" i="34"/>
  <c r="J355" i="34"/>
  <c r="J307" i="34"/>
  <c r="I307" i="34"/>
  <c r="J956" i="34"/>
  <c r="I956" i="34"/>
  <c r="J988" i="34"/>
  <c r="I988" i="34"/>
  <c r="J594" i="34"/>
  <c r="J748" i="34"/>
  <c r="J756" i="34"/>
  <c r="J702" i="34"/>
  <c r="J710" i="34"/>
  <c r="J614" i="34"/>
  <c r="J626" i="34"/>
  <c r="J642" i="34"/>
  <c r="J655" i="34"/>
  <c r="J671" i="34"/>
  <c r="J687" i="34"/>
  <c r="J229" i="34"/>
  <c r="J245" i="34"/>
  <c r="J170" i="34"/>
  <c r="J177" i="34"/>
  <c r="J185" i="34"/>
  <c r="I186" i="34"/>
  <c r="J186" i="34"/>
  <c r="J189" i="34"/>
  <c r="I194" i="34"/>
  <c r="J194" i="34"/>
  <c r="J101" i="34"/>
  <c r="I101" i="34"/>
  <c r="I112" i="34"/>
  <c r="J112" i="34"/>
  <c r="I128" i="34"/>
  <c r="J128" i="34"/>
  <c r="I16" i="34"/>
  <c r="J16" i="34"/>
  <c r="I32" i="34"/>
  <c r="J32" i="34"/>
  <c r="I394" i="34"/>
  <c r="J394" i="34"/>
  <c r="J479" i="34"/>
  <c r="I479" i="34"/>
  <c r="J324" i="34"/>
  <c r="I324" i="34"/>
  <c r="J973" i="34"/>
  <c r="I973" i="34"/>
  <c r="J183" i="34"/>
  <c r="J184" i="34"/>
  <c r="J193" i="34"/>
  <c r="J199" i="34"/>
  <c r="J200" i="34"/>
  <c r="J205" i="34"/>
  <c r="J211" i="34"/>
  <c r="J212" i="34"/>
  <c r="J92" i="34"/>
  <c r="J94" i="34"/>
  <c r="J97" i="34"/>
  <c r="J130" i="34"/>
  <c r="J18" i="34"/>
  <c r="J34" i="34"/>
  <c r="J396" i="34"/>
  <c r="J404" i="34"/>
  <c r="J412" i="34"/>
  <c r="J420" i="34"/>
  <c r="J480" i="34"/>
  <c r="J488" i="34"/>
  <c r="J495" i="34"/>
  <c r="J503" i="34"/>
  <c r="J508" i="34"/>
  <c r="J441" i="34"/>
  <c r="J449" i="34"/>
  <c r="J455" i="34"/>
  <c r="J461" i="34"/>
  <c r="J469" i="34"/>
  <c r="J475" i="34"/>
  <c r="J277" i="34"/>
  <c r="J289" i="34"/>
  <c r="J367" i="34"/>
  <c r="J368" i="34"/>
  <c r="J369" i="34"/>
  <c r="I375" i="34"/>
  <c r="J375" i="34"/>
  <c r="J838" i="34"/>
  <c r="I838" i="34"/>
  <c r="J845" i="34"/>
  <c r="J785" i="34"/>
  <c r="I785" i="34"/>
  <c r="J792" i="34"/>
  <c r="J886" i="34"/>
  <c r="J890" i="34"/>
  <c r="I890" i="34"/>
  <c r="J849" i="34"/>
  <c r="I849" i="34"/>
  <c r="J796" i="34"/>
  <c r="I796" i="34"/>
  <c r="I889" i="34"/>
  <c r="J889" i="34"/>
  <c r="J906" i="34"/>
  <c r="I906" i="34"/>
  <c r="J927" i="34"/>
  <c r="I927" i="34"/>
  <c r="J201" i="34"/>
  <c r="J203" i="34"/>
  <c r="J204" i="34"/>
  <c r="J206" i="34"/>
  <c r="I207" i="34"/>
  <c r="J213" i="34"/>
  <c r="J90" i="34"/>
  <c r="J120" i="34"/>
  <c r="J122" i="34"/>
  <c r="J8" i="34"/>
  <c r="J10" i="34"/>
  <c r="J24" i="34"/>
  <c r="J26" i="34"/>
  <c r="J40" i="34"/>
  <c r="J42" i="34"/>
  <c r="J400" i="34"/>
  <c r="J408" i="34"/>
  <c r="J416" i="34"/>
  <c r="J426" i="34"/>
  <c r="J428" i="34"/>
  <c r="J484" i="34"/>
  <c r="J492" i="34"/>
  <c r="I493" i="34"/>
  <c r="J494" i="34"/>
  <c r="J499" i="34"/>
  <c r="J502" i="34"/>
  <c r="J514" i="34"/>
  <c r="J516" i="34"/>
  <c r="J437" i="34"/>
  <c r="J445" i="34"/>
  <c r="J465" i="34"/>
  <c r="J267" i="34"/>
  <c r="J269" i="34"/>
  <c r="J283" i="34"/>
  <c r="J285" i="34"/>
  <c r="J295" i="34"/>
  <c r="J297" i="34"/>
  <c r="J300" i="34"/>
  <c r="J303" i="34"/>
  <c r="J349" i="34"/>
  <c r="J359" i="34"/>
  <c r="I360" i="34"/>
  <c r="J379" i="34"/>
  <c r="I380" i="34"/>
  <c r="I312" i="34"/>
  <c r="J319" i="34"/>
  <c r="I319" i="34"/>
  <c r="I328" i="34"/>
  <c r="J952" i="34"/>
  <c r="I952" i="34"/>
  <c r="I961" i="34"/>
  <c r="J968" i="34"/>
  <c r="I968" i="34"/>
  <c r="I977" i="34"/>
  <c r="J984" i="34"/>
  <c r="I984" i="34"/>
  <c r="I993" i="34"/>
  <c r="J829" i="34"/>
  <c r="J854" i="34"/>
  <c r="I854" i="34"/>
  <c r="J861" i="34"/>
  <c r="J801" i="34"/>
  <c r="I801" i="34"/>
  <c r="J818" i="34"/>
  <c r="J866" i="34"/>
  <c r="I866" i="34"/>
  <c r="J878" i="34"/>
  <c r="I878" i="34"/>
  <c r="I905" i="34"/>
  <c r="J905" i="34"/>
  <c r="I926" i="34"/>
  <c r="J926" i="34"/>
  <c r="J834" i="34"/>
  <c r="J850" i="34"/>
  <c r="J781" i="34"/>
  <c r="J795" i="34"/>
  <c r="J797" i="34"/>
  <c r="J810" i="34"/>
  <c r="J820" i="34"/>
  <c r="J876" i="34"/>
  <c r="J888" i="34"/>
  <c r="J904" i="34"/>
  <c r="J925" i="34"/>
  <c r="J1212" i="34"/>
  <c r="I1212" i="34"/>
  <c r="J1251" i="34"/>
  <c r="I1251" i="34"/>
  <c r="I1195" i="34"/>
  <c r="J1195" i="34"/>
  <c r="J357" i="34"/>
  <c r="J363" i="34"/>
  <c r="J371" i="34"/>
  <c r="J377" i="34"/>
  <c r="J314" i="34"/>
  <c r="J320" i="34"/>
  <c r="J330" i="34"/>
  <c r="J953" i="34"/>
  <c r="J963" i="34"/>
  <c r="J969" i="34"/>
  <c r="J979" i="34"/>
  <c r="J985" i="34"/>
  <c r="J824" i="34"/>
  <c r="I829" i="34"/>
  <c r="J830" i="34"/>
  <c r="I834" i="34"/>
  <c r="J840" i="34"/>
  <c r="I845" i="34"/>
  <c r="J846" i="34"/>
  <c r="I850" i="34"/>
  <c r="J856" i="34"/>
  <c r="I861" i="34"/>
  <c r="J862" i="34"/>
  <c r="I781" i="34"/>
  <c r="J791" i="34"/>
  <c r="I792" i="34"/>
  <c r="J793" i="34"/>
  <c r="I797" i="34"/>
  <c r="J807" i="34"/>
  <c r="J809" i="34"/>
  <c r="I810" i="34"/>
  <c r="J816" i="34"/>
  <c r="J817" i="34"/>
  <c r="I818" i="34"/>
  <c r="J882" i="34"/>
  <c r="J884" i="34"/>
  <c r="J885" i="34"/>
  <c r="I886" i="34"/>
  <c r="J900" i="34"/>
  <c r="J901" i="34"/>
  <c r="I902" i="34"/>
  <c r="J910" i="34"/>
  <c r="J913" i="34"/>
  <c r="J914" i="34"/>
  <c r="I915" i="34"/>
  <c r="J929" i="34"/>
  <c r="J946" i="34"/>
  <c r="J995" i="34"/>
  <c r="J1268" i="34"/>
  <c r="J1284" i="34"/>
  <c r="J1054" i="34"/>
  <c r="J1062" i="34"/>
  <c r="J1077" i="34"/>
  <c r="I1077" i="34"/>
  <c r="J1217" i="34"/>
  <c r="I1217" i="34"/>
  <c r="J1241" i="34"/>
  <c r="I1241" i="34"/>
  <c r="J1194" i="34"/>
  <c r="I1194" i="34"/>
  <c r="J1088" i="34"/>
  <c r="I1088" i="34"/>
  <c r="J310" i="34"/>
  <c r="J326" i="34"/>
  <c r="J959" i="34"/>
  <c r="J975" i="34"/>
  <c r="J991" i="34"/>
  <c r="J836" i="34"/>
  <c r="J852" i="34"/>
  <c r="J783" i="34"/>
  <c r="I922" i="34"/>
  <c r="J922" i="34"/>
  <c r="J1000" i="34"/>
  <c r="I1000" i="34"/>
  <c r="J1292" i="34"/>
  <c r="I1292" i="34"/>
  <c r="J1066" i="34"/>
  <c r="I1066" i="34"/>
  <c r="I1076" i="34"/>
  <c r="J1076" i="34"/>
  <c r="J1161" i="34"/>
  <c r="I1161" i="34"/>
  <c r="J1168" i="34"/>
  <c r="I1168" i="34"/>
  <c r="J1111" i="34"/>
  <c r="I1111" i="34"/>
  <c r="I939" i="34"/>
  <c r="J1276" i="34"/>
  <c r="J1058" i="34"/>
  <c r="J1131" i="34"/>
  <c r="I1131" i="34"/>
  <c r="I1160" i="34"/>
  <c r="J1160" i="34"/>
  <c r="I1252" i="34"/>
  <c r="J1252" i="34"/>
  <c r="J1196" i="34"/>
  <c r="I1196" i="34"/>
  <c r="J1208" i="34"/>
  <c r="I1208" i="34"/>
  <c r="J997" i="34"/>
  <c r="J1006" i="34"/>
  <c r="J1011" i="34"/>
  <c r="J1015" i="34"/>
  <c r="J1290" i="34"/>
  <c r="J1065" i="34"/>
  <c r="J1067" i="34"/>
  <c r="J1129" i="34"/>
  <c r="J1130" i="34"/>
  <c r="J1139" i="34"/>
  <c r="J1141" i="34"/>
  <c r="J1142" i="34"/>
  <c r="J1149" i="34"/>
  <c r="J1150" i="34"/>
  <c r="J1159" i="34"/>
  <c r="J1211" i="34"/>
  <c r="J1213" i="34"/>
  <c r="J1214" i="34"/>
  <c r="J1225" i="34"/>
  <c r="J1226" i="34"/>
  <c r="J1235" i="34"/>
  <c r="J1237" i="34"/>
  <c r="J1238" i="34"/>
  <c r="J1247" i="34"/>
  <c r="J1249" i="34"/>
  <c r="J1250" i="34"/>
  <c r="J1176" i="34"/>
  <c r="J1177" i="34"/>
  <c r="J1184" i="34"/>
  <c r="J1185" i="34"/>
  <c r="J1192" i="34"/>
  <c r="J1193" i="34"/>
  <c r="J1202" i="34"/>
  <c r="J1206" i="34"/>
  <c r="J1207" i="34"/>
  <c r="J1086" i="34"/>
  <c r="J1087" i="34"/>
  <c r="J1100" i="34"/>
  <c r="J1101" i="34"/>
  <c r="J1106" i="34"/>
  <c r="J1110" i="34"/>
  <c r="J1117" i="34"/>
  <c r="J1121" i="34"/>
  <c r="J937" i="34"/>
  <c r="J945" i="34"/>
  <c r="J950" i="34"/>
  <c r="I995" i="34"/>
  <c r="J1004" i="34"/>
  <c r="J1005" i="34"/>
  <c r="J1010" i="34"/>
  <c r="J1014" i="34"/>
  <c r="J1266" i="34"/>
  <c r="I1268" i="34"/>
  <c r="J1269" i="34"/>
  <c r="J1270" i="34"/>
  <c r="I1272" i="34"/>
  <c r="J1273" i="34"/>
  <c r="J1274" i="34"/>
  <c r="I1276" i="34"/>
  <c r="J1277" i="34"/>
  <c r="J1278" i="34"/>
  <c r="I1280" i="34"/>
  <c r="J1281" i="34"/>
  <c r="J1282" i="34"/>
  <c r="I1284" i="34"/>
  <c r="J1285" i="34"/>
  <c r="J1286" i="34"/>
  <c r="I1288" i="34"/>
  <c r="J1295" i="34"/>
  <c r="J1053" i="34"/>
  <c r="I1054" i="34"/>
  <c r="J1057" i="34"/>
  <c r="I1058" i="34"/>
  <c r="J1061" i="34"/>
  <c r="I1062" i="34"/>
  <c r="J1063" i="34"/>
  <c r="I1067" i="34"/>
  <c r="J1070" i="34"/>
  <c r="J1073" i="34"/>
  <c r="J1127" i="34"/>
  <c r="J1128" i="34"/>
  <c r="I1129" i="34"/>
  <c r="J1135" i="34"/>
  <c r="J1137" i="34"/>
  <c r="J1138" i="34"/>
  <c r="I1139" i="34"/>
  <c r="J1140" i="34"/>
  <c r="I1141" i="34"/>
  <c r="J1147" i="34"/>
  <c r="J1148" i="34"/>
  <c r="I1149" i="34"/>
  <c r="J1157" i="34"/>
  <c r="J1158" i="34"/>
  <c r="J1165" i="34"/>
  <c r="J1166" i="34"/>
  <c r="I1213" i="34"/>
  <c r="J1223" i="34"/>
  <c r="J1224" i="34"/>
  <c r="I1225" i="34"/>
  <c r="J1231" i="34"/>
  <c r="J1233" i="34"/>
  <c r="J1234" i="34"/>
  <c r="I1235" i="34"/>
  <c r="J1236" i="34"/>
  <c r="I1237" i="34"/>
  <c r="J1245" i="34"/>
  <c r="J1246" i="34"/>
  <c r="I1247" i="34"/>
  <c r="J1248" i="34"/>
  <c r="I1249" i="34"/>
  <c r="J1174" i="34"/>
  <c r="J1175" i="34"/>
  <c r="I1176" i="34"/>
  <c r="J1182" i="34"/>
  <c r="J1183" i="34"/>
  <c r="J921" i="34"/>
  <c r="J930" i="34"/>
  <c r="J933" i="34"/>
  <c r="J947" i="34"/>
  <c r="J949" i="34"/>
  <c r="J1002" i="34"/>
  <c r="I1004" i="34"/>
  <c r="J1007" i="34"/>
  <c r="J1009" i="34"/>
  <c r="J1013" i="34"/>
  <c r="J1017" i="34"/>
  <c r="J1020" i="34"/>
  <c r="J1021" i="34"/>
  <c r="J1024" i="34"/>
  <c r="J1025" i="34"/>
  <c r="J1291" i="34"/>
  <c r="J1239" i="34"/>
  <c r="J1188" i="34"/>
  <c r="J1189" i="34"/>
  <c r="J1200" i="34"/>
  <c r="J1201" i="34"/>
  <c r="J1203" i="34"/>
  <c r="I1204" i="34"/>
  <c r="J1083" i="34"/>
  <c r="I1084" i="34"/>
  <c r="J1090" i="34"/>
  <c r="J1096" i="34"/>
  <c r="J1097" i="34"/>
  <c r="J1103" i="34"/>
  <c r="I1104" i="34"/>
  <c r="J1113" i="34"/>
  <c r="J1114" i="34"/>
  <c r="I1115" i="34"/>
  <c r="J1119" i="34"/>
  <c r="J522" i="34"/>
  <c r="I577" i="34"/>
  <c r="I589" i="34"/>
  <c r="I593" i="34"/>
  <c r="I739" i="34"/>
  <c r="I745" i="34"/>
  <c r="J746" i="34"/>
  <c r="I753" i="34"/>
  <c r="J754" i="34"/>
  <c r="I761" i="34"/>
  <c r="I765" i="34"/>
  <c r="I769" i="34"/>
  <c r="I526" i="34"/>
  <c r="I530" i="34"/>
  <c r="I534" i="34"/>
  <c r="I538" i="34"/>
  <c r="I542" i="34"/>
  <c r="I546" i="34"/>
  <c r="I550" i="34"/>
  <c r="I554" i="34"/>
  <c r="I558" i="34"/>
  <c r="I562" i="34"/>
  <c r="I567" i="34"/>
  <c r="I571" i="34"/>
  <c r="I575" i="34"/>
  <c r="I579" i="34"/>
  <c r="I583" i="34"/>
  <c r="I587" i="34"/>
  <c r="I591" i="34"/>
  <c r="I595" i="34"/>
  <c r="I599" i="34"/>
  <c r="I603" i="34"/>
  <c r="I737" i="34"/>
  <c r="I741" i="34"/>
  <c r="J742" i="34"/>
  <c r="I749" i="34"/>
  <c r="J750" i="34"/>
  <c r="J758" i="34"/>
  <c r="I762" i="34"/>
  <c r="J762" i="34"/>
  <c r="I766" i="34"/>
  <c r="J766" i="34"/>
  <c r="I770" i="34"/>
  <c r="J770" i="34"/>
  <c r="J774" i="34"/>
  <c r="J693" i="34"/>
  <c r="J697" i="34"/>
  <c r="J701" i="34"/>
  <c r="J705" i="34"/>
  <c r="J709" i="34"/>
  <c r="J713" i="34"/>
  <c r="J717" i="34"/>
  <c r="J721" i="34"/>
  <c r="J725" i="34"/>
  <c r="J729" i="34"/>
  <c r="J733" i="34"/>
  <c r="J609" i="34"/>
  <c r="J613" i="34"/>
  <c r="J617" i="34"/>
  <c r="J621" i="34"/>
  <c r="J625" i="34"/>
  <c r="J629" i="34"/>
  <c r="J633" i="34"/>
  <c r="J637" i="34"/>
  <c r="J641" i="34"/>
  <c r="J645" i="34"/>
  <c r="J650" i="34"/>
  <c r="J654" i="34"/>
  <c r="J658" i="34"/>
  <c r="J662" i="34"/>
  <c r="J666" i="34"/>
  <c r="J670" i="34"/>
  <c r="J674" i="34"/>
  <c r="J678" i="34"/>
  <c r="J682" i="34"/>
  <c r="J686" i="34"/>
  <c r="J690" i="34"/>
  <c r="J220" i="34"/>
  <c r="J224" i="34"/>
  <c r="J228" i="34"/>
  <c r="J232" i="34"/>
  <c r="J236" i="34"/>
  <c r="I237" i="34"/>
  <c r="J240" i="34"/>
  <c r="J244" i="34"/>
  <c r="J248" i="34"/>
  <c r="J252" i="34"/>
  <c r="I253" i="34"/>
  <c r="J256" i="34"/>
  <c r="I257" i="34"/>
  <c r="J132" i="34"/>
  <c r="I133" i="34"/>
  <c r="J136" i="34"/>
  <c r="I137" i="34"/>
  <c r="J140" i="34"/>
  <c r="I141" i="34"/>
  <c r="J144" i="34"/>
  <c r="I145" i="34"/>
  <c r="J148" i="34"/>
  <c r="J152" i="34"/>
  <c r="I153" i="34"/>
  <c r="J156" i="34"/>
  <c r="I157" i="34"/>
  <c r="J160" i="34"/>
  <c r="I161" i="34"/>
  <c r="J164" i="34"/>
  <c r="I165" i="34"/>
  <c r="J168" i="34"/>
  <c r="I169" i="34"/>
  <c r="J172" i="34"/>
  <c r="I173" i="34"/>
  <c r="J48" i="34"/>
  <c r="I49" i="34"/>
  <c r="J52" i="34"/>
  <c r="I53" i="34"/>
  <c r="I57" i="34"/>
  <c r="I61" i="34"/>
  <c r="I65" i="34"/>
  <c r="I69" i="34"/>
  <c r="I73" i="34"/>
  <c r="I77" i="34"/>
  <c r="I81" i="34"/>
  <c r="I85" i="34"/>
  <c r="I176" i="34"/>
  <c r="I180" i="34"/>
  <c r="I184" i="34"/>
  <c r="I188" i="34"/>
  <c r="I192" i="34"/>
  <c r="I196" i="34"/>
  <c r="I200" i="34"/>
  <c r="I204" i="34"/>
  <c r="I208" i="34"/>
  <c r="I212" i="34"/>
  <c r="I90" i="34"/>
  <c r="J91" i="34"/>
  <c r="I98" i="34"/>
  <c r="J99" i="34"/>
  <c r="J102" i="34"/>
  <c r="I102" i="34"/>
  <c r="J114" i="34"/>
  <c r="I114" i="34"/>
  <c r="I773" i="34"/>
  <c r="I777" i="34"/>
  <c r="I696" i="34"/>
  <c r="I700" i="34"/>
  <c r="I704" i="34"/>
  <c r="I708" i="34"/>
  <c r="I716" i="34"/>
  <c r="I720" i="34"/>
  <c r="I732" i="34"/>
  <c r="I612" i="34"/>
  <c r="I620" i="34"/>
  <c r="I644" i="34"/>
  <c r="I178" i="34"/>
  <c r="I182" i="34"/>
  <c r="I202" i="34"/>
  <c r="I214" i="34"/>
  <c r="J215" i="34"/>
  <c r="I94" i="34"/>
  <c r="J110" i="34"/>
  <c r="I110" i="34"/>
  <c r="I95" i="34"/>
  <c r="J96" i="34"/>
  <c r="J106" i="34"/>
  <c r="I106" i="34"/>
  <c r="J103" i="34"/>
  <c r="J107" i="34"/>
  <c r="J111" i="34"/>
  <c r="J115" i="34"/>
  <c r="J119" i="34"/>
  <c r="J123" i="34"/>
  <c r="J127" i="34"/>
  <c r="J3" i="34"/>
  <c r="J7" i="34"/>
  <c r="J11" i="34"/>
  <c r="J15" i="34"/>
  <c r="J19" i="34"/>
  <c r="J23" i="34"/>
  <c r="J27" i="34"/>
  <c r="J31" i="34"/>
  <c r="J35" i="34"/>
  <c r="J39" i="34"/>
  <c r="J43" i="34"/>
  <c r="J393" i="34"/>
  <c r="J397" i="34"/>
  <c r="J401" i="34"/>
  <c r="J405" i="34"/>
  <c r="J409" i="34"/>
  <c r="J413" i="34"/>
  <c r="J417" i="34"/>
  <c r="J421" i="34"/>
  <c r="J425" i="34"/>
  <c r="J429" i="34"/>
  <c r="J477" i="34"/>
  <c r="J481" i="34"/>
  <c r="J485" i="34"/>
  <c r="J489" i="34"/>
  <c r="J497" i="34"/>
  <c r="J501" i="34"/>
  <c r="J505" i="34"/>
  <c r="J509" i="34"/>
  <c r="J513" i="34"/>
  <c r="J517" i="34"/>
  <c r="J436" i="34"/>
  <c r="J440" i="34"/>
  <c r="J444" i="34"/>
  <c r="J448" i="34"/>
  <c r="J452" i="34"/>
  <c r="J456" i="34"/>
  <c r="J460" i="34"/>
  <c r="J464" i="34"/>
  <c r="J468" i="34"/>
  <c r="J472" i="34"/>
  <c r="J262" i="34"/>
  <c r="J266" i="34"/>
  <c r="J270" i="34"/>
  <c r="J274" i="34"/>
  <c r="J278" i="34"/>
  <c r="J282" i="34"/>
  <c r="J286" i="34"/>
  <c r="J290" i="34"/>
  <c r="J294" i="34"/>
  <c r="J298" i="34"/>
  <c r="J302" i="34"/>
  <c r="J350" i="34"/>
  <c r="J354" i="34"/>
  <c r="J358" i="34"/>
  <c r="J362" i="34"/>
  <c r="J366" i="34"/>
  <c r="J370" i="34"/>
  <c r="J374" i="34"/>
  <c r="I309" i="34"/>
  <c r="J309" i="34"/>
  <c r="I378" i="34"/>
  <c r="J378" i="34"/>
  <c r="I382" i="34"/>
  <c r="J382" i="34"/>
  <c r="I386" i="34"/>
  <c r="J386" i="34"/>
  <c r="I305" i="34"/>
  <c r="J305" i="34"/>
  <c r="I118" i="34"/>
  <c r="I122" i="34"/>
  <c r="I126" i="34"/>
  <c r="I130" i="34"/>
  <c r="I6" i="34"/>
  <c r="I10" i="34"/>
  <c r="I14" i="34"/>
  <c r="I18" i="34"/>
  <c r="I22" i="34"/>
  <c r="I26" i="34"/>
  <c r="I30" i="34"/>
  <c r="I34" i="34"/>
  <c r="I38" i="34"/>
  <c r="I42" i="34"/>
  <c r="I392" i="34"/>
  <c r="I396" i="34"/>
  <c r="I400" i="34"/>
  <c r="I404" i="34"/>
  <c r="I408" i="34"/>
  <c r="I412" i="34"/>
  <c r="I416" i="34"/>
  <c r="I420" i="34"/>
  <c r="I424" i="34"/>
  <c r="I428" i="34"/>
  <c r="I432" i="34"/>
  <c r="I480" i="34"/>
  <c r="I484" i="34"/>
  <c r="I488" i="34"/>
  <c r="I492" i="34"/>
  <c r="I496" i="34"/>
  <c r="I500" i="34"/>
  <c r="I504" i="34"/>
  <c r="I508" i="34"/>
  <c r="I512" i="34"/>
  <c r="I516" i="34"/>
  <c r="I435" i="34"/>
  <c r="I439" i="34"/>
  <c r="I443" i="34"/>
  <c r="I447" i="34"/>
  <c r="I451" i="34"/>
  <c r="I455" i="34"/>
  <c r="I459" i="34"/>
  <c r="I463" i="34"/>
  <c r="I467" i="34"/>
  <c r="I471" i="34"/>
  <c r="I475" i="34"/>
  <c r="I265" i="34"/>
  <c r="I269" i="34"/>
  <c r="I273" i="34"/>
  <c r="I277" i="34"/>
  <c r="I281" i="34"/>
  <c r="I285" i="34"/>
  <c r="I289" i="34"/>
  <c r="I293" i="34"/>
  <c r="I297" i="34"/>
  <c r="I301" i="34"/>
  <c r="I349" i="34"/>
  <c r="I353" i="34"/>
  <c r="I357" i="34"/>
  <c r="I361" i="34"/>
  <c r="I365" i="34"/>
  <c r="I369" i="34"/>
  <c r="I373" i="34"/>
  <c r="I377" i="34"/>
  <c r="I381" i="34"/>
  <c r="I385" i="34"/>
  <c r="I389" i="34"/>
  <c r="I313" i="34"/>
  <c r="J313" i="34"/>
  <c r="J317" i="34"/>
  <c r="J321" i="34"/>
  <c r="J325" i="34"/>
  <c r="J329" i="34"/>
  <c r="J333" i="34"/>
  <c r="J337" i="34"/>
  <c r="J341" i="34"/>
  <c r="J345" i="34"/>
  <c r="J954" i="34"/>
  <c r="J958" i="34"/>
  <c r="J962" i="34"/>
  <c r="J966" i="34"/>
  <c r="J970" i="34"/>
  <c r="J974" i="34"/>
  <c r="J978" i="34"/>
  <c r="J982" i="34"/>
  <c r="J986" i="34"/>
  <c r="J990" i="34"/>
  <c r="J823" i="34"/>
  <c r="J827" i="34"/>
  <c r="J831" i="34"/>
  <c r="J835" i="34"/>
  <c r="J839" i="34"/>
  <c r="J843" i="34"/>
  <c r="J847" i="34"/>
  <c r="J851" i="34"/>
  <c r="J855" i="34"/>
  <c r="J859" i="34"/>
  <c r="J863" i="34"/>
  <c r="J782" i="34"/>
  <c r="J786" i="34"/>
  <c r="I787" i="34"/>
  <c r="J790" i="34"/>
  <c r="I791" i="34"/>
  <c r="J794" i="34"/>
  <c r="I795" i="34"/>
  <c r="J798" i="34"/>
  <c r="I799" i="34"/>
  <c r="J802" i="34"/>
  <c r="I803" i="34"/>
  <c r="J806" i="34"/>
  <c r="I807" i="34"/>
  <c r="J808" i="34"/>
  <c r="I811" i="34"/>
  <c r="J811" i="34"/>
  <c r="I815" i="34"/>
  <c r="J815" i="34"/>
  <c r="J812" i="34"/>
  <c r="I812" i="34"/>
  <c r="I816" i="34"/>
  <c r="J819" i="34"/>
  <c r="I820" i="34"/>
  <c r="J867" i="34"/>
  <c r="I868" i="34"/>
  <c r="J871" i="34"/>
  <c r="I872" i="34"/>
  <c r="J875" i="34"/>
  <c r="I876" i="34"/>
  <c r="J879" i="34"/>
  <c r="I880" i="34"/>
  <c r="J883" i="34"/>
  <c r="I884" i="34"/>
  <c r="J887" i="34"/>
  <c r="I888" i="34"/>
  <c r="J891" i="34"/>
  <c r="I892" i="34"/>
  <c r="J895" i="34"/>
  <c r="I896" i="34"/>
  <c r="J899" i="34"/>
  <c r="I900" i="34"/>
  <c r="J903" i="34"/>
  <c r="I904" i="34"/>
  <c r="J907" i="34"/>
  <c r="I909" i="34"/>
  <c r="J912" i="34"/>
  <c r="I913" i="34"/>
  <c r="J916" i="34"/>
  <c r="I917" i="34"/>
  <c r="J920" i="34"/>
  <c r="I921" i="34"/>
  <c r="J924" i="34"/>
  <c r="I925" i="34"/>
  <c r="J928" i="34"/>
  <c r="I929" i="34"/>
  <c r="J932" i="34"/>
  <c r="I933" i="34"/>
  <c r="J936" i="34"/>
  <c r="I937" i="34"/>
  <c r="J940" i="34"/>
  <c r="I941" i="34"/>
  <c r="J944" i="34"/>
  <c r="I945" i="34"/>
  <c r="J948" i="34"/>
  <c r="I949" i="34"/>
  <c r="J996" i="34"/>
  <c r="I997" i="34"/>
  <c r="I1001" i="34"/>
  <c r="I1005" i="34"/>
  <c r="J1008" i="34"/>
  <c r="I1009" i="34"/>
  <c r="J1012" i="34"/>
  <c r="I1013" i="34"/>
  <c r="J1016" i="34"/>
  <c r="I1017" i="34"/>
  <c r="I1021" i="34"/>
  <c r="I1025" i="34"/>
  <c r="I1029" i="34"/>
  <c r="I1033" i="34"/>
  <c r="I1254" i="34"/>
  <c r="I1296" i="34" s="1"/>
  <c r="I1258" i="34"/>
  <c r="I1262" i="34"/>
  <c r="J1265" i="34"/>
  <c r="I1266" i="34"/>
  <c r="I1270" i="34"/>
  <c r="I1274" i="34"/>
  <c r="I1278" i="34"/>
  <c r="I1282" i="34"/>
  <c r="I1286" i="34"/>
  <c r="J1289" i="34"/>
  <c r="I1290" i="34"/>
  <c r="J1293" i="34"/>
  <c r="I1294" i="34"/>
  <c r="J1040" i="34"/>
  <c r="I1041" i="34"/>
  <c r="J1044" i="34"/>
  <c r="I1045" i="34"/>
  <c r="J1048" i="34"/>
  <c r="I1049" i="34"/>
  <c r="J1052" i="34"/>
  <c r="I1053" i="34"/>
  <c r="J1056" i="34"/>
  <c r="I1057" i="34"/>
  <c r="J1060" i="34"/>
  <c r="I1061" i="34"/>
  <c r="J1064" i="34"/>
  <c r="I1065" i="34"/>
  <c r="J1068" i="34"/>
  <c r="I1069" i="34"/>
  <c r="J1072" i="34"/>
  <c r="I1073" i="34"/>
  <c r="J1075" i="34"/>
  <c r="J1078" i="34"/>
  <c r="I1078" i="34"/>
  <c r="I946" i="34"/>
  <c r="I950" i="34"/>
  <c r="I998" i="34"/>
  <c r="I1002" i="34"/>
  <c r="I1006" i="34"/>
  <c r="I1010" i="34"/>
  <c r="I1014" i="34"/>
  <c r="I1011" i="34"/>
  <c r="I1015" i="34"/>
  <c r="I1126" i="34"/>
  <c r="I1130" i="34"/>
  <c r="I1134" i="34"/>
  <c r="I1138" i="34"/>
  <c r="I1142" i="34"/>
  <c r="I1146" i="34"/>
  <c r="I1150" i="34"/>
  <c r="I1154" i="34"/>
  <c r="I1158" i="34"/>
  <c r="I1162" i="34"/>
  <c r="I1166" i="34"/>
  <c r="I1214" i="34"/>
  <c r="I1218" i="34"/>
  <c r="I1222" i="34"/>
  <c r="I1226" i="34"/>
  <c r="I1230" i="34"/>
  <c r="I1234" i="34"/>
  <c r="I1238" i="34"/>
  <c r="I1242" i="34"/>
  <c r="I1246" i="34"/>
  <c r="I1250" i="34"/>
  <c r="I1169" i="34"/>
  <c r="I1173" i="34"/>
  <c r="I1177" i="34"/>
  <c r="I1181" i="34"/>
  <c r="I1185" i="34"/>
  <c r="I1189" i="34"/>
  <c r="I1193" i="34"/>
  <c r="I1197" i="34"/>
  <c r="I1201" i="34"/>
  <c r="I1205" i="34"/>
  <c r="I1209" i="34"/>
  <c r="I1085" i="34"/>
  <c r="I1089" i="34"/>
  <c r="J1092" i="34"/>
  <c r="I1093" i="34"/>
  <c r="I1097" i="34"/>
  <c r="I1101" i="34"/>
  <c r="I1105" i="34"/>
  <c r="J1108" i="34"/>
  <c r="I1109" i="34"/>
  <c r="J1112" i="34"/>
  <c r="J1116" i="34"/>
  <c r="I1117" i="34"/>
  <c r="J1120" i="34"/>
  <c r="I1121" i="34"/>
  <c r="I1143" i="34"/>
  <c r="I1147" i="34"/>
  <c r="I1151" i="34"/>
  <c r="I1155" i="34"/>
  <c r="I1159" i="34"/>
  <c r="I1163" i="34"/>
  <c r="I1211" i="34"/>
  <c r="I1215" i="34"/>
  <c r="I1219" i="34"/>
  <c r="I1223" i="34"/>
  <c r="I1227" i="34"/>
  <c r="I1243" i="34"/>
  <c r="I1174" i="34"/>
  <c r="I1178" i="34"/>
  <c r="I1182" i="34"/>
  <c r="I1186" i="34"/>
  <c r="I1190" i="34"/>
  <c r="I1090" i="34"/>
  <c r="I1098" i="34"/>
  <c r="I1102" i="34"/>
  <c r="I1106" i="34"/>
  <c r="I1110" i="34"/>
  <c r="I1114" i="34"/>
  <c r="I1118" i="34"/>
  <c r="I1122" i="34"/>
  <c r="I1128" i="34"/>
  <c r="I1132" i="34"/>
  <c r="I1207" i="34"/>
  <c r="I1083" i="34"/>
  <c r="I1087" i="34"/>
  <c r="I1091" i="34"/>
  <c r="I1103" i="34"/>
  <c r="I1107" i="34"/>
  <c r="I1119" i="34"/>
  <c r="I1123" i="34"/>
  <c r="H216" i="32"/>
  <c r="G216" i="32"/>
  <c r="F216" i="32"/>
  <c r="H215" i="32"/>
  <c r="G215" i="32"/>
  <c r="F215" i="32"/>
  <c r="H214" i="32"/>
  <c r="I214" i="32" s="1"/>
  <c r="G214" i="32"/>
  <c r="F214" i="32"/>
  <c r="H213" i="32"/>
  <c r="I213" i="32" s="1"/>
  <c r="G213" i="32"/>
  <c r="F213" i="32"/>
  <c r="H212" i="32"/>
  <c r="G212" i="32"/>
  <c r="F212" i="32"/>
  <c r="H211" i="32"/>
  <c r="G211" i="32"/>
  <c r="F211" i="32"/>
  <c r="H210" i="32"/>
  <c r="G210" i="32"/>
  <c r="F210" i="32"/>
  <c r="H209" i="32"/>
  <c r="I209" i="32" s="1"/>
  <c r="G209" i="32"/>
  <c r="F209" i="32"/>
  <c r="H208" i="32"/>
  <c r="G208" i="32"/>
  <c r="F208" i="32"/>
  <c r="H207" i="32"/>
  <c r="G207" i="32"/>
  <c r="F207" i="32"/>
  <c r="H206" i="32"/>
  <c r="I206" i="32" s="1"/>
  <c r="G206" i="32"/>
  <c r="F206" i="32"/>
  <c r="H205" i="32"/>
  <c r="I205" i="32" s="1"/>
  <c r="G205" i="32"/>
  <c r="F205" i="32"/>
  <c r="H204" i="32"/>
  <c r="G204" i="32"/>
  <c r="F204" i="32"/>
  <c r="H203" i="32"/>
  <c r="G203" i="32"/>
  <c r="F203" i="32"/>
  <c r="H202" i="32"/>
  <c r="G202" i="32"/>
  <c r="F202" i="32"/>
  <c r="H201" i="32"/>
  <c r="I201" i="32" s="1"/>
  <c r="G201" i="32"/>
  <c r="F201" i="32"/>
  <c r="H200" i="32"/>
  <c r="G200" i="32"/>
  <c r="F200" i="32"/>
  <c r="H199" i="32"/>
  <c r="G199" i="32"/>
  <c r="F199" i="32"/>
  <c r="H198" i="32"/>
  <c r="I198" i="32" s="1"/>
  <c r="G198" i="32"/>
  <c r="F198" i="32"/>
  <c r="H197" i="32"/>
  <c r="I197" i="32" s="1"/>
  <c r="G197" i="32"/>
  <c r="F197" i="32"/>
  <c r="H196" i="32"/>
  <c r="G196" i="32"/>
  <c r="F196" i="32"/>
  <c r="H195" i="32"/>
  <c r="G195" i="32"/>
  <c r="F195" i="32"/>
  <c r="H194" i="32"/>
  <c r="I194" i="32" s="1"/>
  <c r="G194" i="32"/>
  <c r="F194" i="32"/>
  <c r="H193" i="32"/>
  <c r="I193" i="32" s="1"/>
  <c r="G193" i="32"/>
  <c r="F193" i="32"/>
  <c r="H192" i="32"/>
  <c r="G192" i="32"/>
  <c r="F192" i="32"/>
  <c r="H191" i="32"/>
  <c r="G191" i="32"/>
  <c r="F191" i="32"/>
  <c r="H190" i="32"/>
  <c r="G190" i="32"/>
  <c r="F190" i="32"/>
  <c r="H189" i="32"/>
  <c r="I189" i="32" s="1"/>
  <c r="G189" i="32"/>
  <c r="F189" i="32"/>
  <c r="H188" i="32"/>
  <c r="G188" i="32"/>
  <c r="F188" i="32"/>
  <c r="H187" i="32"/>
  <c r="I187" i="32" s="1"/>
  <c r="G187" i="32"/>
  <c r="F187" i="32"/>
  <c r="H186" i="32"/>
  <c r="G186" i="32"/>
  <c r="F186" i="32"/>
  <c r="H185" i="32"/>
  <c r="I185" i="32" s="1"/>
  <c r="G185" i="32"/>
  <c r="F185" i="32"/>
  <c r="H184" i="32"/>
  <c r="G184" i="32"/>
  <c r="F184" i="32"/>
  <c r="H183" i="32"/>
  <c r="G183" i="32"/>
  <c r="F183" i="32"/>
  <c r="H182" i="32"/>
  <c r="G182" i="32"/>
  <c r="F182" i="32"/>
  <c r="H181" i="32"/>
  <c r="I181" i="32" s="1"/>
  <c r="G181" i="32"/>
  <c r="F181" i="32"/>
  <c r="H180" i="32"/>
  <c r="G180" i="32"/>
  <c r="F180" i="32"/>
  <c r="H179" i="32"/>
  <c r="G179" i="32"/>
  <c r="F179" i="32"/>
  <c r="H178" i="32"/>
  <c r="G178" i="32"/>
  <c r="F178" i="32"/>
  <c r="H177" i="32"/>
  <c r="I177" i="32" s="1"/>
  <c r="G177" i="32"/>
  <c r="F177" i="32"/>
  <c r="H176" i="32"/>
  <c r="G176" i="32"/>
  <c r="F176" i="32"/>
  <c r="H175" i="32"/>
  <c r="I175" i="32" s="1"/>
  <c r="G175" i="32"/>
  <c r="F175" i="32"/>
  <c r="H732" i="32"/>
  <c r="G732" i="32"/>
  <c r="F732" i="32"/>
  <c r="H731" i="32"/>
  <c r="I731" i="32" s="1"/>
  <c r="G731" i="32"/>
  <c r="F731" i="32"/>
  <c r="H730" i="32"/>
  <c r="G730" i="32"/>
  <c r="F730" i="32"/>
  <c r="H729" i="32"/>
  <c r="I729" i="32" s="1"/>
  <c r="G729" i="32"/>
  <c r="F729" i="32"/>
  <c r="H728" i="32"/>
  <c r="G728" i="32"/>
  <c r="F728" i="32"/>
  <c r="H727" i="32"/>
  <c r="I727" i="32" s="1"/>
  <c r="G727" i="32"/>
  <c r="F727" i="32"/>
  <c r="H726" i="32"/>
  <c r="G726" i="32"/>
  <c r="F726" i="32"/>
  <c r="H725" i="32"/>
  <c r="I725" i="32" s="1"/>
  <c r="G725" i="32"/>
  <c r="F725" i="32"/>
  <c r="H724" i="32"/>
  <c r="G724" i="32"/>
  <c r="F724" i="32"/>
  <c r="H723" i="32"/>
  <c r="G723" i="32"/>
  <c r="F723" i="32"/>
  <c r="H722" i="32"/>
  <c r="G722" i="32"/>
  <c r="F722" i="32"/>
  <c r="H721" i="32"/>
  <c r="I721" i="32" s="1"/>
  <c r="G721" i="32"/>
  <c r="F721" i="32"/>
  <c r="H720" i="32"/>
  <c r="G720" i="32"/>
  <c r="F720" i="32"/>
  <c r="H719" i="32"/>
  <c r="I719" i="32" s="1"/>
  <c r="G719" i="32"/>
  <c r="F719" i="32"/>
  <c r="H718" i="32"/>
  <c r="G718" i="32"/>
  <c r="F718" i="32"/>
  <c r="H717" i="32"/>
  <c r="G717" i="32"/>
  <c r="F717" i="32"/>
  <c r="H716" i="32"/>
  <c r="G716" i="32"/>
  <c r="F716" i="32"/>
  <c r="H715" i="32"/>
  <c r="G715" i="32"/>
  <c r="F715" i="32"/>
  <c r="H714" i="32"/>
  <c r="G714" i="32"/>
  <c r="F714" i="32"/>
  <c r="H713" i="32"/>
  <c r="I713" i="32" s="1"/>
  <c r="G713" i="32"/>
  <c r="F713" i="32"/>
  <c r="H712" i="32"/>
  <c r="G712" i="32"/>
  <c r="F712" i="32"/>
  <c r="H711" i="32"/>
  <c r="G711" i="32"/>
  <c r="F711" i="32"/>
  <c r="H710" i="32"/>
  <c r="I710" i="32" s="1"/>
  <c r="G710" i="32"/>
  <c r="F710" i="32"/>
  <c r="H709" i="32"/>
  <c r="G709" i="32"/>
  <c r="F709" i="32"/>
  <c r="H708" i="32"/>
  <c r="G708" i="32"/>
  <c r="F708" i="32"/>
  <c r="H707" i="32"/>
  <c r="G707" i="32"/>
  <c r="F707" i="32"/>
  <c r="H706" i="32"/>
  <c r="G706" i="32"/>
  <c r="F706" i="32"/>
  <c r="H705" i="32"/>
  <c r="G705" i="32"/>
  <c r="F705" i="32"/>
  <c r="H704" i="32"/>
  <c r="G704" i="32"/>
  <c r="F704" i="32"/>
  <c r="H703" i="32"/>
  <c r="G703" i="32"/>
  <c r="F703" i="32"/>
  <c r="H702" i="32"/>
  <c r="I702" i="32" s="1"/>
  <c r="G702" i="32"/>
  <c r="F702" i="32"/>
  <c r="H701" i="32"/>
  <c r="G701" i="32"/>
  <c r="F701" i="32"/>
  <c r="H700" i="32"/>
  <c r="G700" i="32"/>
  <c r="F700" i="32"/>
  <c r="H699" i="32"/>
  <c r="G699" i="32"/>
  <c r="F699" i="32"/>
  <c r="H698" i="32"/>
  <c r="G698" i="32"/>
  <c r="F698" i="32"/>
  <c r="H697" i="32"/>
  <c r="G697" i="32"/>
  <c r="F697" i="32"/>
  <c r="H696" i="32"/>
  <c r="G696" i="32"/>
  <c r="F696" i="32"/>
  <c r="H695" i="32"/>
  <c r="G695" i="32"/>
  <c r="F695" i="32"/>
  <c r="H694" i="32"/>
  <c r="I694" i="32" s="1"/>
  <c r="G694" i="32"/>
  <c r="F694" i="32"/>
  <c r="H693" i="32"/>
  <c r="I693" i="32" s="1"/>
  <c r="G693" i="32"/>
  <c r="F693" i="32"/>
  <c r="H692" i="32"/>
  <c r="G692" i="32"/>
  <c r="F692" i="32"/>
  <c r="H691" i="32"/>
  <c r="G691" i="32"/>
  <c r="F691" i="32"/>
  <c r="H904" i="32"/>
  <c r="I904" i="32" s="1"/>
  <c r="G904" i="32"/>
  <c r="F904" i="32"/>
  <c r="H903" i="32"/>
  <c r="G903" i="32"/>
  <c r="F903" i="32"/>
  <c r="H902" i="32"/>
  <c r="G902" i="32"/>
  <c r="F902" i="32"/>
  <c r="H901" i="32"/>
  <c r="G901" i="32"/>
  <c r="F901" i="32"/>
  <c r="H900" i="32"/>
  <c r="G900" i="32"/>
  <c r="F900" i="32"/>
  <c r="H899" i="32"/>
  <c r="I899" i="32" s="1"/>
  <c r="G899" i="32"/>
  <c r="F899" i="32"/>
  <c r="H898" i="32"/>
  <c r="G898" i="32"/>
  <c r="F898" i="32"/>
  <c r="H897" i="32"/>
  <c r="G897" i="32"/>
  <c r="F897" i="32"/>
  <c r="H896" i="32"/>
  <c r="I896" i="32" s="1"/>
  <c r="G896" i="32"/>
  <c r="F896" i="32"/>
  <c r="H895" i="32"/>
  <c r="G895" i="32"/>
  <c r="F895" i="32"/>
  <c r="H894" i="32"/>
  <c r="G894" i="32"/>
  <c r="F894" i="32"/>
  <c r="H893" i="32"/>
  <c r="I893" i="32" s="1"/>
  <c r="G893" i="32"/>
  <c r="F893" i="32"/>
  <c r="H892" i="32"/>
  <c r="I892" i="32" s="1"/>
  <c r="G892" i="32"/>
  <c r="F892" i="32"/>
  <c r="H891" i="32"/>
  <c r="I891" i="32" s="1"/>
  <c r="G891" i="32"/>
  <c r="F891" i="32"/>
  <c r="H890" i="32"/>
  <c r="G890" i="32"/>
  <c r="F890" i="32"/>
  <c r="H889" i="32"/>
  <c r="I889" i="32" s="1"/>
  <c r="G889" i="32"/>
  <c r="F889" i="32"/>
  <c r="H888" i="32"/>
  <c r="I888" i="32" s="1"/>
  <c r="G888" i="32"/>
  <c r="F888" i="32"/>
  <c r="H887" i="32"/>
  <c r="I887" i="32" s="1"/>
  <c r="G887" i="32"/>
  <c r="F887" i="32"/>
  <c r="H886" i="32"/>
  <c r="G886" i="32"/>
  <c r="F886" i="32"/>
  <c r="H885" i="32"/>
  <c r="G885" i="32"/>
  <c r="F885" i="32"/>
  <c r="H884" i="32"/>
  <c r="G884" i="32"/>
  <c r="F884" i="32"/>
  <c r="H883" i="32"/>
  <c r="G883" i="32"/>
  <c r="F883" i="32"/>
  <c r="H882" i="32"/>
  <c r="G882" i="32"/>
  <c r="F882" i="32"/>
  <c r="H881" i="32"/>
  <c r="I881" i="32" s="1"/>
  <c r="G881" i="32"/>
  <c r="F881" i="32"/>
  <c r="H880" i="32"/>
  <c r="I880" i="32" s="1"/>
  <c r="G880" i="32"/>
  <c r="F880" i="32"/>
  <c r="H879" i="32"/>
  <c r="G879" i="32"/>
  <c r="F879" i="32"/>
  <c r="H878" i="32"/>
  <c r="G878" i="32"/>
  <c r="F878" i="32"/>
  <c r="H877" i="32"/>
  <c r="I877" i="32" s="1"/>
  <c r="G877" i="32"/>
  <c r="F877" i="32"/>
  <c r="H876" i="32"/>
  <c r="I876" i="32" s="1"/>
  <c r="G876" i="32"/>
  <c r="F876" i="32"/>
  <c r="H875" i="32"/>
  <c r="G875" i="32"/>
  <c r="F875" i="32"/>
  <c r="H874" i="32"/>
  <c r="G874" i="32"/>
  <c r="F874" i="32"/>
  <c r="H873" i="32"/>
  <c r="I873" i="32" s="1"/>
  <c r="G873" i="32"/>
  <c r="F873" i="32"/>
  <c r="H872" i="32"/>
  <c r="I872" i="32" s="1"/>
  <c r="G872" i="32"/>
  <c r="F872" i="32"/>
  <c r="H871" i="32"/>
  <c r="G871" i="32"/>
  <c r="F871" i="32"/>
  <c r="H870" i="32"/>
  <c r="G870" i="32"/>
  <c r="F870" i="32"/>
  <c r="H869" i="32"/>
  <c r="G869" i="32"/>
  <c r="F869" i="32"/>
  <c r="H868" i="32"/>
  <c r="I868" i="32" s="1"/>
  <c r="G868" i="32"/>
  <c r="F868" i="32"/>
  <c r="H867" i="32"/>
  <c r="G867" i="32"/>
  <c r="F867" i="32"/>
  <c r="H866" i="32"/>
  <c r="G866" i="32"/>
  <c r="F866" i="32"/>
  <c r="H865" i="32"/>
  <c r="I865" i="32" s="1"/>
  <c r="G865" i="32"/>
  <c r="F865" i="32"/>
  <c r="H864" i="32"/>
  <c r="I864" i="32" s="1"/>
  <c r="G864" i="32"/>
  <c r="F864" i="32"/>
  <c r="H863" i="32"/>
  <c r="G863" i="32"/>
  <c r="F863" i="32"/>
  <c r="H259" i="32"/>
  <c r="G259" i="32"/>
  <c r="F259" i="32"/>
  <c r="H258" i="32"/>
  <c r="I258" i="32" s="1"/>
  <c r="G258" i="32"/>
  <c r="F258" i="32"/>
  <c r="H257" i="32"/>
  <c r="I257" i="32" s="1"/>
  <c r="G257" i="32"/>
  <c r="F257" i="32"/>
  <c r="H256" i="32"/>
  <c r="G256" i="32"/>
  <c r="F256" i="32"/>
  <c r="H255" i="32"/>
  <c r="G255" i="32"/>
  <c r="F255" i="32"/>
  <c r="H254" i="32"/>
  <c r="I254" i="32" s="1"/>
  <c r="G254" i="32"/>
  <c r="F254" i="32"/>
  <c r="H253" i="32"/>
  <c r="I253" i="32" s="1"/>
  <c r="G253" i="32"/>
  <c r="F253" i="32"/>
  <c r="H252" i="32"/>
  <c r="G252" i="32"/>
  <c r="F252" i="32"/>
  <c r="H251" i="32"/>
  <c r="G251" i="32"/>
  <c r="F251" i="32"/>
  <c r="H250" i="32"/>
  <c r="G250" i="32"/>
  <c r="F250" i="32"/>
  <c r="H249" i="32"/>
  <c r="I249" i="32" s="1"/>
  <c r="G249" i="32"/>
  <c r="F249" i="32"/>
  <c r="H248" i="32"/>
  <c r="G248" i="32"/>
  <c r="F248" i="32"/>
  <c r="H247" i="32"/>
  <c r="G247" i="32"/>
  <c r="F247" i="32"/>
  <c r="H246" i="32"/>
  <c r="G246" i="32"/>
  <c r="F246" i="32"/>
  <c r="H245" i="32"/>
  <c r="G245" i="32"/>
  <c r="F245" i="32"/>
  <c r="H244" i="32"/>
  <c r="G244" i="32"/>
  <c r="F244" i="32"/>
  <c r="H243" i="32"/>
  <c r="G243" i="32"/>
  <c r="F243" i="32"/>
  <c r="H242" i="32"/>
  <c r="G242" i="32"/>
  <c r="F242" i="32"/>
  <c r="H241" i="32"/>
  <c r="I241" i="32" s="1"/>
  <c r="G241" i="32"/>
  <c r="F241" i="32"/>
  <c r="H240" i="32"/>
  <c r="G240" i="32"/>
  <c r="F240" i="32"/>
  <c r="H239" i="32"/>
  <c r="G239" i="32"/>
  <c r="F239" i="32"/>
  <c r="H238" i="32"/>
  <c r="I238" i="32" s="1"/>
  <c r="G238" i="32"/>
  <c r="F238" i="32"/>
  <c r="H237" i="32"/>
  <c r="I237" i="32" s="1"/>
  <c r="G237" i="32"/>
  <c r="F237" i="32"/>
  <c r="H236" i="32"/>
  <c r="I236" i="32" s="1"/>
  <c r="G236" i="32"/>
  <c r="F236" i="32"/>
  <c r="H235" i="32"/>
  <c r="G235" i="32"/>
  <c r="F235" i="32"/>
  <c r="H234" i="32"/>
  <c r="G234" i="32"/>
  <c r="F234" i="32"/>
  <c r="H233" i="32"/>
  <c r="G233" i="32"/>
  <c r="F233" i="32"/>
  <c r="H232" i="32"/>
  <c r="G232" i="32"/>
  <c r="F232" i="32"/>
  <c r="H231" i="32"/>
  <c r="G231" i="32"/>
  <c r="F231" i="32"/>
  <c r="H230" i="32"/>
  <c r="I230" i="32" s="1"/>
  <c r="G230" i="32"/>
  <c r="F230" i="32"/>
  <c r="H229" i="32"/>
  <c r="I229" i="32" s="1"/>
  <c r="G229" i="32"/>
  <c r="F229" i="32"/>
  <c r="H228" i="32"/>
  <c r="I228" i="32" s="1"/>
  <c r="G228" i="32"/>
  <c r="F228" i="32"/>
  <c r="H227" i="32"/>
  <c r="G227" i="32"/>
  <c r="F227" i="32"/>
  <c r="H226" i="32"/>
  <c r="G226" i="32"/>
  <c r="F226" i="32"/>
  <c r="H225" i="32"/>
  <c r="I225" i="32" s="1"/>
  <c r="G225" i="32"/>
  <c r="F225" i="32"/>
  <c r="H224" i="32"/>
  <c r="G224" i="32"/>
  <c r="F224" i="32"/>
  <c r="H223" i="32"/>
  <c r="G223" i="32"/>
  <c r="F223" i="32"/>
  <c r="H222" i="32"/>
  <c r="I222" i="32" s="1"/>
  <c r="G222" i="32"/>
  <c r="F222" i="32"/>
  <c r="H221" i="32"/>
  <c r="I221" i="32" s="1"/>
  <c r="G221" i="32"/>
  <c r="F221" i="32"/>
  <c r="H220" i="32"/>
  <c r="I220" i="32" s="1"/>
  <c r="G220" i="32"/>
  <c r="F220" i="32"/>
  <c r="H219" i="32"/>
  <c r="G219" i="32"/>
  <c r="F219" i="32"/>
  <c r="H218" i="32"/>
  <c r="G218" i="32"/>
  <c r="F218" i="32"/>
  <c r="H87" i="32"/>
  <c r="G87" i="32"/>
  <c r="F87" i="32"/>
  <c r="H86" i="32"/>
  <c r="G86" i="32"/>
  <c r="F86" i="32"/>
  <c r="H85" i="32"/>
  <c r="G85" i="32"/>
  <c r="F85" i="32"/>
  <c r="H84" i="32"/>
  <c r="I84" i="32" s="1"/>
  <c r="G84" i="32"/>
  <c r="F84" i="32"/>
  <c r="H83" i="32"/>
  <c r="I83" i="32" s="1"/>
  <c r="G83" i="32"/>
  <c r="F83" i="32"/>
  <c r="H82" i="32"/>
  <c r="I82" i="32" s="1"/>
  <c r="G82" i="32"/>
  <c r="F82" i="32"/>
  <c r="H81" i="32"/>
  <c r="G81" i="32"/>
  <c r="F81" i="32"/>
  <c r="H80" i="32"/>
  <c r="I80" i="32" s="1"/>
  <c r="G80" i="32"/>
  <c r="F80" i="32"/>
  <c r="H79" i="32"/>
  <c r="G79" i="32"/>
  <c r="F79" i="32"/>
  <c r="H78" i="32"/>
  <c r="I78" i="32" s="1"/>
  <c r="G78" i="32"/>
  <c r="F78" i="32"/>
  <c r="H77" i="32"/>
  <c r="I77" i="32" s="1"/>
  <c r="G77" i="32"/>
  <c r="F77" i="32"/>
  <c r="H76" i="32"/>
  <c r="I76" i="32" s="1"/>
  <c r="G76" i="32"/>
  <c r="F76" i="32"/>
  <c r="H75" i="32"/>
  <c r="G75" i="32"/>
  <c r="F75" i="32"/>
  <c r="H74" i="32"/>
  <c r="G74" i="32"/>
  <c r="F74" i="32"/>
  <c r="H73" i="32"/>
  <c r="I73" i="32" s="1"/>
  <c r="G73" i="32"/>
  <c r="F73" i="32"/>
  <c r="H72" i="32"/>
  <c r="I72" i="32" s="1"/>
  <c r="G72" i="32"/>
  <c r="F72" i="32"/>
  <c r="H71" i="32"/>
  <c r="G71" i="32"/>
  <c r="F71" i="32"/>
  <c r="H70" i="32"/>
  <c r="I70" i="32" s="1"/>
  <c r="G70" i="32"/>
  <c r="F70" i="32"/>
  <c r="H69" i="32"/>
  <c r="I69" i="32" s="1"/>
  <c r="G69" i="32"/>
  <c r="F69" i="32"/>
  <c r="H68" i="32"/>
  <c r="I68" i="32" s="1"/>
  <c r="G68" i="32"/>
  <c r="F68" i="32"/>
  <c r="H67" i="32"/>
  <c r="G67" i="32"/>
  <c r="F67" i="32"/>
  <c r="H66" i="32"/>
  <c r="G66" i="32"/>
  <c r="F66" i="32"/>
  <c r="H65" i="32"/>
  <c r="G65" i="32"/>
  <c r="F65" i="32"/>
  <c r="H64" i="32"/>
  <c r="I64" i="32" s="1"/>
  <c r="G64" i="32"/>
  <c r="F64" i="32"/>
  <c r="H63" i="32"/>
  <c r="G63" i="32"/>
  <c r="F63" i="32"/>
  <c r="H62" i="32"/>
  <c r="I62" i="32" s="1"/>
  <c r="G62" i="32"/>
  <c r="F62" i="32"/>
  <c r="H61" i="32"/>
  <c r="I61" i="32" s="1"/>
  <c r="G61" i="32"/>
  <c r="F61" i="32"/>
  <c r="H60" i="32"/>
  <c r="I60" i="32" s="1"/>
  <c r="G60" i="32"/>
  <c r="F60" i="32"/>
  <c r="H59" i="32"/>
  <c r="G59" i="32"/>
  <c r="F59" i="32"/>
  <c r="H58" i="32"/>
  <c r="G58" i="32"/>
  <c r="F58" i="32"/>
  <c r="H57" i="32"/>
  <c r="I57" i="32" s="1"/>
  <c r="G57" i="32"/>
  <c r="F57" i="32"/>
  <c r="H56" i="32"/>
  <c r="I56" i="32" s="1"/>
  <c r="G56" i="32"/>
  <c r="F56" i="32"/>
  <c r="H55" i="32"/>
  <c r="G55" i="32"/>
  <c r="F55" i="32"/>
  <c r="H54" i="32"/>
  <c r="I54" i="32" s="1"/>
  <c r="G54" i="32"/>
  <c r="F54" i="32"/>
  <c r="H53" i="32"/>
  <c r="G53" i="32"/>
  <c r="F53" i="32"/>
  <c r="H52" i="32"/>
  <c r="I52" i="32" s="1"/>
  <c r="G52" i="32"/>
  <c r="F52" i="32"/>
  <c r="H51" i="32"/>
  <c r="G51" i="32"/>
  <c r="F51" i="32"/>
  <c r="H50" i="32"/>
  <c r="I50" i="32" s="1"/>
  <c r="G50" i="32"/>
  <c r="F50" i="32"/>
  <c r="H49" i="32"/>
  <c r="G49" i="32"/>
  <c r="F49" i="32"/>
  <c r="H48" i="32"/>
  <c r="I48" i="32" s="1"/>
  <c r="G48" i="32"/>
  <c r="F48" i="32"/>
  <c r="H47" i="32"/>
  <c r="G47" i="32"/>
  <c r="F47" i="32"/>
  <c r="H46" i="32"/>
  <c r="I46" i="32" s="1"/>
  <c r="G46" i="32"/>
  <c r="F46" i="32"/>
  <c r="H1248" i="32"/>
  <c r="I1248" i="32" s="1"/>
  <c r="G1248" i="32"/>
  <c r="F1248" i="32"/>
  <c r="H1247" i="32"/>
  <c r="I1247" i="32" s="1"/>
  <c r="G1247" i="32"/>
  <c r="F1247" i="32"/>
  <c r="H1246" i="32"/>
  <c r="G1246" i="32"/>
  <c r="F1246" i="32"/>
  <c r="H1245" i="32"/>
  <c r="G1245" i="32"/>
  <c r="F1245" i="32"/>
  <c r="H1244" i="32"/>
  <c r="G1244" i="32"/>
  <c r="F1244" i="32"/>
  <c r="H1243" i="32"/>
  <c r="I1243" i="32" s="1"/>
  <c r="G1243" i="32"/>
  <c r="F1243" i="32"/>
  <c r="H1242" i="32"/>
  <c r="G1242" i="32"/>
  <c r="F1242" i="32"/>
  <c r="H1241" i="32"/>
  <c r="I1241" i="32" s="1"/>
  <c r="G1241" i="32"/>
  <c r="F1241" i="32"/>
  <c r="H1240" i="32"/>
  <c r="I1240" i="32" s="1"/>
  <c r="G1240" i="32"/>
  <c r="F1240" i="32"/>
  <c r="H1239" i="32"/>
  <c r="I1239" i="32" s="1"/>
  <c r="G1239" i="32"/>
  <c r="F1239" i="32"/>
  <c r="H1238" i="32"/>
  <c r="G1238" i="32"/>
  <c r="F1238" i="32"/>
  <c r="H1237" i="32"/>
  <c r="I1237" i="32" s="1"/>
  <c r="G1237" i="32"/>
  <c r="F1237" i="32"/>
  <c r="H1236" i="32"/>
  <c r="I1236" i="32" s="1"/>
  <c r="G1236" i="32"/>
  <c r="F1236" i="32"/>
  <c r="H1235" i="32"/>
  <c r="I1235" i="32" s="1"/>
  <c r="G1235" i="32"/>
  <c r="F1235" i="32"/>
  <c r="H1234" i="32"/>
  <c r="G1234" i="32"/>
  <c r="F1234" i="32"/>
  <c r="H1233" i="32"/>
  <c r="G1233" i="32"/>
  <c r="F1233" i="32"/>
  <c r="H1232" i="32"/>
  <c r="I1232" i="32" s="1"/>
  <c r="G1232" i="32"/>
  <c r="F1232" i="32"/>
  <c r="H1231" i="32"/>
  <c r="I1231" i="32" s="1"/>
  <c r="G1231" i="32"/>
  <c r="F1231" i="32"/>
  <c r="H1230" i="32"/>
  <c r="G1230" i="32"/>
  <c r="F1230" i="32"/>
  <c r="H1229" i="32"/>
  <c r="G1229" i="32"/>
  <c r="F1229" i="32"/>
  <c r="H1228" i="32"/>
  <c r="G1228" i="32"/>
  <c r="F1228" i="32"/>
  <c r="H1227" i="32"/>
  <c r="I1227" i="32" s="1"/>
  <c r="G1227" i="32"/>
  <c r="F1227" i="32"/>
  <c r="H1226" i="32"/>
  <c r="G1226" i="32"/>
  <c r="F1226" i="32"/>
  <c r="H1225" i="32"/>
  <c r="I1225" i="32" s="1"/>
  <c r="G1225" i="32"/>
  <c r="F1225" i="32"/>
  <c r="H1224" i="32"/>
  <c r="I1224" i="32" s="1"/>
  <c r="G1224" i="32"/>
  <c r="F1224" i="32"/>
  <c r="H1223" i="32"/>
  <c r="I1223" i="32" s="1"/>
  <c r="G1223" i="32"/>
  <c r="F1223" i="32"/>
  <c r="H1222" i="32"/>
  <c r="G1222" i="32"/>
  <c r="F1222" i="32"/>
  <c r="H1221" i="32"/>
  <c r="G1221" i="32"/>
  <c r="F1221" i="32"/>
  <c r="H1220" i="32"/>
  <c r="I1220" i="32" s="1"/>
  <c r="G1220" i="32"/>
  <c r="F1220" i="32"/>
  <c r="H1219" i="32"/>
  <c r="I1219" i="32" s="1"/>
  <c r="G1219" i="32"/>
  <c r="F1219" i="32"/>
  <c r="H1218" i="32"/>
  <c r="G1218" i="32"/>
  <c r="F1218" i="32"/>
  <c r="H1217" i="32"/>
  <c r="I1217" i="32" s="1"/>
  <c r="G1217" i="32"/>
  <c r="F1217" i="32"/>
  <c r="H1216" i="32"/>
  <c r="I1216" i="32" s="1"/>
  <c r="G1216" i="32"/>
  <c r="F1216" i="32"/>
  <c r="H1215" i="32"/>
  <c r="I1215" i="32" s="1"/>
  <c r="G1215" i="32"/>
  <c r="F1215" i="32"/>
  <c r="H1214" i="32"/>
  <c r="G1214" i="32"/>
  <c r="F1214" i="32"/>
  <c r="H1213" i="32"/>
  <c r="G1213" i="32"/>
  <c r="F1213" i="32"/>
  <c r="H1212" i="32"/>
  <c r="G1212" i="32"/>
  <c r="F1212" i="32"/>
  <c r="H1211" i="32"/>
  <c r="I1211" i="32" s="1"/>
  <c r="G1211" i="32"/>
  <c r="F1211" i="32"/>
  <c r="H1210" i="32"/>
  <c r="G1210" i="32"/>
  <c r="F1210" i="32"/>
  <c r="H1209" i="32"/>
  <c r="G1209" i="32"/>
  <c r="F1209" i="32"/>
  <c r="H1208" i="32"/>
  <c r="G1208" i="32"/>
  <c r="F1208" i="32"/>
  <c r="H1207" i="32"/>
  <c r="I1207" i="32" s="1"/>
  <c r="G1207" i="32"/>
  <c r="F1207" i="32"/>
  <c r="H1205" i="32"/>
  <c r="G1205" i="32"/>
  <c r="F1205" i="32"/>
  <c r="H1204" i="32"/>
  <c r="G1204" i="32"/>
  <c r="F1204" i="32"/>
  <c r="H1203" i="32"/>
  <c r="G1203" i="32"/>
  <c r="F1203" i="32"/>
  <c r="H1202" i="32"/>
  <c r="I1202" i="32" s="1"/>
  <c r="G1202" i="32"/>
  <c r="F1202" i="32"/>
  <c r="H1201" i="32"/>
  <c r="I1201" i="32" s="1"/>
  <c r="G1201" i="32"/>
  <c r="F1201" i="32"/>
  <c r="H1200" i="32"/>
  <c r="I1200" i="32" s="1"/>
  <c r="G1200" i="32"/>
  <c r="F1200" i="32"/>
  <c r="H1199" i="32"/>
  <c r="G1199" i="32"/>
  <c r="F1199" i="32"/>
  <c r="H1198" i="32"/>
  <c r="I1198" i="32" s="1"/>
  <c r="G1198" i="32"/>
  <c r="F1198" i="32"/>
  <c r="H1197" i="32"/>
  <c r="I1197" i="32" s="1"/>
  <c r="G1197" i="32"/>
  <c r="F1197" i="32"/>
  <c r="H1196" i="32"/>
  <c r="G1196" i="32"/>
  <c r="F1196" i="32"/>
  <c r="H1195" i="32"/>
  <c r="G1195" i="32"/>
  <c r="F1195" i="32"/>
  <c r="H1194" i="32"/>
  <c r="I1194" i="32" s="1"/>
  <c r="G1194" i="32"/>
  <c r="F1194" i="32"/>
  <c r="H1193" i="32"/>
  <c r="I1193" i="32" s="1"/>
  <c r="G1193" i="32"/>
  <c r="F1193" i="32"/>
  <c r="H1192" i="32"/>
  <c r="I1192" i="32" s="1"/>
  <c r="G1192" i="32"/>
  <c r="F1192" i="32"/>
  <c r="H1191" i="32"/>
  <c r="G1191" i="32"/>
  <c r="F1191" i="32"/>
  <c r="H1190" i="32"/>
  <c r="I1190" i="32" s="1"/>
  <c r="G1190" i="32"/>
  <c r="F1190" i="32"/>
  <c r="H1189" i="32"/>
  <c r="I1189" i="32" s="1"/>
  <c r="G1189" i="32"/>
  <c r="F1189" i="32"/>
  <c r="H1188" i="32"/>
  <c r="G1188" i="32"/>
  <c r="F1188" i="32"/>
  <c r="H1187" i="32"/>
  <c r="G1187" i="32"/>
  <c r="F1187" i="32"/>
  <c r="H1186" i="32"/>
  <c r="I1186" i="32" s="1"/>
  <c r="G1186" i="32"/>
  <c r="F1186" i="32"/>
  <c r="H1185" i="32"/>
  <c r="I1185" i="32" s="1"/>
  <c r="G1185" i="32"/>
  <c r="F1185" i="32"/>
  <c r="H1184" i="32"/>
  <c r="G1184" i="32"/>
  <c r="F1184" i="32"/>
  <c r="H1183" i="32"/>
  <c r="G1183" i="32"/>
  <c r="F1183" i="32"/>
  <c r="H1182" i="32"/>
  <c r="I1182" i="32" s="1"/>
  <c r="G1182" i="32"/>
  <c r="F1182" i="32"/>
  <c r="H1181" i="32"/>
  <c r="I1181" i="32" s="1"/>
  <c r="G1181" i="32"/>
  <c r="F1181" i="32"/>
  <c r="H1180" i="32"/>
  <c r="G1180" i="32"/>
  <c r="F1180" i="32"/>
  <c r="H1179" i="32"/>
  <c r="G1179" i="32"/>
  <c r="F1179" i="32"/>
  <c r="H1178" i="32"/>
  <c r="I1178" i="32" s="1"/>
  <c r="G1178" i="32"/>
  <c r="F1178" i="32"/>
  <c r="H1177" i="32"/>
  <c r="I1177" i="32" s="1"/>
  <c r="G1177" i="32"/>
  <c r="F1177" i="32"/>
  <c r="H1176" i="32"/>
  <c r="I1176" i="32" s="1"/>
  <c r="G1176" i="32"/>
  <c r="F1176" i="32"/>
  <c r="H1175" i="32"/>
  <c r="G1175" i="32"/>
  <c r="F1175" i="32"/>
  <c r="H1174" i="32"/>
  <c r="I1174" i="32" s="1"/>
  <c r="G1174" i="32"/>
  <c r="F1174" i="32"/>
  <c r="H1173" i="32"/>
  <c r="I1173" i="32" s="1"/>
  <c r="G1173" i="32"/>
  <c r="F1173" i="32"/>
  <c r="H1172" i="32"/>
  <c r="G1172" i="32"/>
  <c r="F1172" i="32"/>
  <c r="H1171" i="32"/>
  <c r="G1171" i="32"/>
  <c r="F1171" i="32"/>
  <c r="H1170" i="32"/>
  <c r="I1170" i="32" s="1"/>
  <c r="G1170" i="32"/>
  <c r="F1170" i="32"/>
  <c r="H1169" i="32"/>
  <c r="I1169" i="32" s="1"/>
  <c r="G1169" i="32"/>
  <c r="F1169" i="32"/>
  <c r="H1168" i="32"/>
  <c r="I1168" i="32" s="1"/>
  <c r="G1168" i="32"/>
  <c r="F1168" i="32"/>
  <c r="H1167" i="32"/>
  <c r="G1167" i="32"/>
  <c r="F1167" i="32"/>
  <c r="H1166" i="32"/>
  <c r="I1166" i="32" s="1"/>
  <c r="G1166" i="32"/>
  <c r="F1166" i="32"/>
  <c r="H1165" i="32"/>
  <c r="I1165" i="32" s="1"/>
  <c r="G1165" i="32"/>
  <c r="F1165" i="32"/>
  <c r="H1164" i="32"/>
  <c r="G1164" i="32"/>
  <c r="F1164" i="32"/>
  <c r="H861" i="32"/>
  <c r="G861" i="32"/>
  <c r="F861" i="32"/>
  <c r="H860" i="32"/>
  <c r="I860" i="32" s="1"/>
  <c r="G860" i="32"/>
  <c r="F860" i="32"/>
  <c r="H859" i="32"/>
  <c r="I859" i="32" s="1"/>
  <c r="G859" i="32"/>
  <c r="F859" i="32"/>
  <c r="H858" i="32"/>
  <c r="I858" i="32" s="1"/>
  <c r="G858" i="32"/>
  <c r="F858" i="32"/>
  <c r="H857" i="32"/>
  <c r="G857" i="32"/>
  <c r="F857" i="32"/>
  <c r="H856" i="32"/>
  <c r="I856" i="32" s="1"/>
  <c r="G856" i="32"/>
  <c r="F856" i="32"/>
  <c r="H855" i="32"/>
  <c r="I855" i="32" s="1"/>
  <c r="G855" i="32"/>
  <c r="F855" i="32"/>
  <c r="H854" i="32"/>
  <c r="G854" i="32"/>
  <c r="F854" i="32"/>
  <c r="H853" i="32"/>
  <c r="G853" i="32"/>
  <c r="F853" i="32"/>
  <c r="H852" i="32"/>
  <c r="I852" i="32" s="1"/>
  <c r="G852" i="32"/>
  <c r="F852" i="32"/>
  <c r="H851" i="32"/>
  <c r="I851" i="32" s="1"/>
  <c r="G851" i="32"/>
  <c r="F851" i="32"/>
  <c r="H850" i="32"/>
  <c r="I850" i="32" s="1"/>
  <c r="G850" i="32"/>
  <c r="F850" i="32"/>
  <c r="H849" i="32"/>
  <c r="G849" i="32"/>
  <c r="F849" i="32"/>
  <c r="H848" i="32"/>
  <c r="I848" i="32" s="1"/>
  <c r="G848" i="32"/>
  <c r="F848" i="32"/>
  <c r="H847" i="32"/>
  <c r="I847" i="32" s="1"/>
  <c r="G847" i="32"/>
  <c r="F847" i="32"/>
  <c r="H846" i="32"/>
  <c r="G846" i="32"/>
  <c r="F846" i="32"/>
  <c r="H845" i="32"/>
  <c r="G845" i="32"/>
  <c r="F845" i="32"/>
  <c r="H844" i="32"/>
  <c r="I844" i="32" s="1"/>
  <c r="G844" i="32"/>
  <c r="F844" i="32"/>
  <c r="H843" i="32"/>
  <c r="I843" i="32" s="1"/>
  <c r="G843" i="32"/>
  <c r="F843" i="32"/>
  <c r="H842" i="32"/>
  <c r="I842" i="32" s="1"/>
  <c r="G842" i="32"/>
  <c r="F842" i="32"/>
  <c r="H841" i="32"/>
  <c r="G841" i="32"/>
  <c r="F841" i="32"/>
  <c r="H840" i="32"/>
  <c r="I840" i="32" s="1"/>
  <c r="G840" i="32"/>
  <c r="F840" i="32"/>
  <c r="H839" i="32"/>
  <c r="I839" i="32" s="1"/>
  <c r="G839" i="32"/>
  <c r="F839" i="32"/>
  <c r="H838" i="32"/>
  <c r="G838" i="32"/>
  <c r="F838" i="32"/>
  <c r="H837" i="32"/>
  <c r="G837" i="32"/>
  <c r="F837" i="32"/>
  <c r="H836" i="32"/>
  <c r="I836" i="32" s="1"/>
  <c r="G836" i="32"/>
  <c r="F836" i="32"/>
  <c r="H835" i="32"/>
  <c r="I835" i="32" s="1"/>
  <c r="G835" i="32"/>
  <c r="F835" i="32"/>
  <c r="H834" i="32"/>
  <c r="I834" i="32" s="1"/>
  <c r="G834" i="32"/>
  <c r="F834" i="32"/>
  <c r="H833" i="32"/>
  <c r="G833" i="32"/>
  <c r="F833" i="32"/>
  <c r="H832" i="32"/>
  <c r="I832" i="32" s="1"/>
  <c r="G832" i="32"/>
  <c r="F832" i="32"/>
  <c r="H831" i="32"/>
  <c r="I831" i="32" s="1"/>
  <c r="G831" i="32"/>
  <c r="F831" i="32"/>
  <c r="H830" i="32"/>
  <c r="G830" i="32"/>
  <c r="F830" i="32"/>
  <c r="H829" i="32"/>
  <c r="G829" i="32"/>
  <c r="F829" i="32"/>
  <c r="H828" i="32"/>
  <c r="I828" i="32" s="1"/>
  <c r="G828" i="32"/>
  <c r="F828" i="32"/>
  <c r="H827" i="32"/>
  <c r="I827" i="32" s="1"/>
  <c r="G827" i="32"/>
  <c r="F827" i="32"/>
  <c r="H826" i="32"/>
  <c r="I826" i="32" s="1"/>
  <c r="G826" i="32"/>
  <c r="F826" i="32"/>
  <c r="H825" i="32"/>
  <c r="G825" i="32"/>
  <c r="F825" i="32"/>
  <c r="H824" i="32"/>
  <c r="I824" i="32" s="1"/>
  <c r="G824" i="32"/>
  <c r="F824" i="32"/>
  <c r="H823" i="32"/>
  <c r="I823" i="32" s="1"/>
  <c r="G823" i="32"/>
  <c r="F823" i="32"/>
  <c r="H822" i="32"/>
  <c r="G822" i="32"/>
  <c r="F822" i="32"/>
  <c r="H821" i="32"/>
  <c r="G821" i="32"/>
  <c r="F821" i="32"/>
  <c r="H820" i="32"/>
  <c r="I820" i="32" s="1"/>
  <c r="G820" i="32"/>
  <c r="F820" i="32"/>
  <c r="H689" i="32"/>
  <c r="I689" i="32" s="1"/>
  <c r="G689" i="32"/>
  <c r="F689" i="32"/>
  <c r="H688" i="32"/>
  <c r="G688" i="32"/>
  <c r="F688" i="32"/>
  <c r="H687" i="32"/>
  <c r="I687" i="32" s="1"/>
  <c r="G687" i="32"/>
  <c r="F687" i="32"/>
  <c r="H686" i="32"/>
  <c r="I686" i="32" s="1"/>
  <c r="G686" i="32"/>
  <c r="F686" i="32"/>
  <c r="H685" i="32"/>
  <c r="I685" i="32" s="1"/>
  <c r="G685" i="32"/>
  <c r="F685" i="32"/>
  <c r="H684" i="32"/>
  <c r="G684" i="32"/>
  <c r="F684" i="32"/>
  <c r="H683" i="32"/>
  <c r="I683" i="32" s="1"/>
  <c r="G683" i="32"/>
  <c r="F683" i="32"/>
  <c r="H682" i="32"/>
  <c r="I682" i="32" s="1"/>
  <c r="G682" i="32"/>
  <c r="F682" i="32"/>
  <c r="H681" i="32"/>
  <c r="I681" i="32" s="1"/>
  <c r="G681" i="32"/>
  <c r="F681" i="32"/>
  <c r="H680" i="32"/>
  <c r="G680" i="32"/>
  <c r="F680" i="32"/>
  <c r="H679" i="32"/>
  <c r="I679" i="32" s="1"/>
  <c r="G679" i="32"/>
  <c r="F679" i="32"/>
  <c r="H678" i="32"/>
  <c r="I678" i="32" s="1"/>
  <c r="G678" i="32"/>
  <c r="F678" i="32"/>
  <c r="H677" i="32"/>
  <c r="I677" i="32" s="1"/>
  <c r="G677" i="32"/>
  <c r="F677" i="32"/>
  <c r="H676" i="32"/>
  <c r="G676" i="32"/>
  <c r="F676" i="32"/>
  <c r="H675" i="32"/>
  <c r="I675" i="32" s="1"/>
  <c r="G675" i="32"/>
  <c r="F675" i="32"/>
  <c r="H674" i="32"/>
  <c r="G674" i="32"/>
  <c r="F674" i="32"/>
  <c r="H673" i="32"/>
  <c r="G673" i="32"/>
  <c r="F673" i="32"/>
  <c r="H672" i="32"/>
  <c r="I672" i="32" s="1"/>
  <c r="G672" i="32"/>
  <c r="F672" i="32"/>
  <c r="H671" i="32"/>
  <c r="I671" i="32" s="1"/>
  <c r="G671" i="32"/>
  <c r="F671" i="32"/>
  <c r="H670" i="32"/>
  <c r="G670" i="32"/>
  <c r="F670" i="32"/>
  <c r="H669" i="32"/>
  <c r="G669" i="32"/>
  <c r="F669" i="32"/>
  <c r="H668" i="32"/>
  <c r="I668" i="32" s="1"/>
  <c r="G668" i="32"/>
  <c r="F668" i="32"/>
  <c r="H667" i="32"/>
  <c r="I667" i="32" s="1"/>
  <c r="G667" i="32"/>
  <c r="F667" i="32"/>
  <c r="H666" i="32"/>
  <c r="G666" i="32"/>
  <c r="F666" i="32"/>
  <c r="H665" i="32"/>
  <c r="G665" i="32"/>
  <c r="F665" i="32"/>
  <c r="H664" i="32"/>
  <c r="I664" i="32" s="1"/>
  <c r="G664" i="32"/>
  <c r="F664" i="32"/>
  <c r="H663" i="32"/>
  <c r="I663" i="32" s="1"/>
  <c r="G663" i="32"/>
  <c r="F663" i="32"/>
  <c r="H662" i="32"/>
  <c r="I662" i="32" s="1"/>
  <c r="G662" i="32"/>
  <c r="F662" i="32"/>
  <c r="H661" i="32"/>
  <c r="I661" i="32" s="1"/>
  <c r="G661" i="32"/>
  <c r="F661" i="32"/>
  <c r="H660" i="32"/>
  <c r="I660" i="32" s="1"/>
  <c r="G660" i="32"/>
  <c r="F660" i="32"/>
  <c r="H659" i="32"/>
  <c r="G659" i="32"/>
  <c r="F659" i="32"/>
  <c r="H658" i="32"/>
  <c r="I658" i="32" s="1"/>
  <c r="G658" i="32"/>
  <c r="F658" i="32"/>
  <c r="H657" i="32"/>
  <c r="G657" i="32"/>
  <c r="F657" i="32"/>
  <c r="H656" i="32"/>
  <c r="I656" i="32" s="1"/>
  <c r="G656" i="32"/>
  <c r="F656" i="32"/>
  <c r="H655" i="32"/>
  <c r="I655" i="32" s="1"/>
  <c r="G655" i="32"/>
  <c r="F655" i="32"/>
  <c r="H654" i="32"/>
  <c r="I654" i="32" s="1"/>
  <c r="G654" i="32"/>
  <c r="F654" i="32"/>
  <c r="H653" i="32"/>
  <c r="I653" i="32" s="1"/>
  <c r="G653" i="32"/>
  <c r="F653" i="32"/>
  <c r="H652" i="32"/>
  <c r="I652" i="32" s="1"/>
  <c r="G652" i="32"/>
  <c r="F652" i="32"/>
  <c r="H651" i="32"/>
  <c r="G651" i="32"/>
  <c r="F651" i="32"/>
  <c r="H650" i="32"/>
  <c r="G650" i="32"/>
  <c r="F650" i="32"/>
  <c r="H649" i="32"/>
  <c r="G649" i="32"/>
  <c r="F649" i="32"/>
  <c r="H648" i="32"/>
  <c r="I648" i="32" s="1"/>
  <c r="G648" i="32"/>
  <c r="F648" i="32"/>
  <c r="H431" i="32"/>
  <c r="I431" i="32" s="1"/>
  <c r="G431" i="32"/>
  <c r="F431" i="32"/>
  <c r="H430" i="32"/>
  <c r="I430" i="32" s="1"/>
  <c r="G430" i="32"/>
  <c r="F430" i="32"/>
  <c r="H429" i="32"/>
  <c r="I429" i="32" s="1"/>
  <c r="G429" i="32"/>
  <c r="F429" i="32"/>
  <c r="H428" i="32"/>
  <c r="I428" i="32" s="1"/>
  <c r="G428" i="32"/>
  <c r="F428" i="32"/>
  <c r="H427" i="32"/>
  <c r="G427" i="32"/>
  <c r="F427" i="32"/>
  <c r="H426" i="32"/>
  <c r="I426" i="32" s="1"/>
  <c r="G426" i="32"/>
  <c r="F426" i="32"/>
  <c r="H425" i="32"/>
  <c r="G425" i="32"/>
  <c r="F425" i="32"/>
  <c r="H424" i="32"/>
  <c r="I424" i="32" s="1"/>
  <c r="G424" i="32"/>
  <c r="F424" i="32"/>
  <c r="H423" i="32"/>
  <c r="I423" i="32" s="1"/>
  <c r="G423" i="32"/>
  <c r="F423" i="32"/>
  <c r="H422" i="32"/>
  <c r="I422" i="32" s="1"/>
  <c r="G422" i="32"/>
  <c r="F422" i="32"/>
  <c r="H421" i="32"/>
  <c r="I421" i="32" s="1"/>
  <c r="G421" i="32"/>
  <c r="F421" i="32"/>
  <c r="H420" i="32"/>
  <c r="I420" i="32" s="1"/>
  <c r="G420" i="32"/>
  <c r="F420" i="32"/>
  <c r="H419" i="32"/>
  <c r="G419" i="32"/>
  <c r="F419" i="32"/>
  <c r="H418" i="32"/>
  <c r="G418" i="32"/>
  <c r="F418" i="32"/>
  <c r="H417" i="32"/>
  <c r="G417" i="32"/>
  <c r="F417" i="32"/>
  <c r="H416" i="32"/>
  <c r="I416" i="32" s="1"/>
  <c r="G416" i="32"/>
  <c r="F416" i="32"/>
  <c r="H415" i="32"/>
  <c r="I415" i="32" s="1"/>
  <c r="G415" i="32"/>
  <c r="F415" i="32"/>
  <c r="H414" i="32"/>
  <c r="I414" i="32" s="1"/>
  <c r="G414" i="32"/>
  <c r="F414" i="32"/>
  <c r="H413" i="32"/>
  <c r="I413" i="32" s="1"/>
  <c r="G413" i="32"/>
  <c r="F413" i="32"/>
  <c r="H412" i="32"/>
  <c r="I412" i="32" s="1"/>
  <c r="G412" i="32"/>
  <c r="F412" i="32"/>
  <c r="H411" i="32"/>
  <c r="G411" i="32"/>
  <c r="F411" i="32"/>
  <c r="H410" i="32"/>
  <c r="I410" i="32" s="1"/>
  <c r="G410" i="32"/>
  <c r="F410" i="32"/>
  <c r="H409" i="32"/>
  <c r="G409" i="32"/>
  <c r="F409" i="32"/>
  <c r="H408" i="32"/>
  <c r="I408" i="32" s="1"/>
  <c r="G408" i="32"/>
  <c r="F408" i="32"/>
  <c r="H407" i="32"/>
  <c r="I407" i="32" s="1"/>
  <c r="G407" i="32"/>
  <c r="F407" i="32"/>
  <c r="H406" i="32"/>
  <c r="I406" i="32" s="1"/>
  <c r="G406" i="32"/>
  <c r="F406" i="32"/>
  <c r="H405" i="32"/>
  <c r="I405" i="32" s="1"/>
  <c r="G405" i="32"/>
  <c r="F405" i="32"/>
  <c r="H404" i="32"/>
  <c r="I404" i="32" s="1"/>
  <c r="G404" i="32"/>
  <c r="F404" i="32"/>
  <c r="H403" i="32"/>
  <c r="G403" i="32"/>
  <c r="F403" i="32"/>
  <c r="H402" i="32"/>
  <c r="G402" i="32"/>
  <c r="F402" i="32"/>
  <c r="H401" i="32"/>
  <c r="G401" i="32"/>
  <c r="F401" i="32"/>
  <c r="H400" i="32"/>
  <c r="I400" i="32" s="1"/>
  <c r="G400" i="32"/>
  <c r="F400" i="32"/>
  <c r="H399" i="32"/>
  <c r="I399" i="32" s="1"/>
  <c r="G399" i="32"/>
  <c r="F399" i="32"/>
  <c r="H398" i="32"/>
  <c r="I398" i="32" s="1"/>
  <c r="G398" i="32"/>
  <c r="F398" i="32"/>
  <c r="H397" i="32"/>
  <c r="I397" i="32" s="1"/>
  <c r="G397" i="32"/>
  <c r="F397" i="32"/>
  <c r="H396" i="32"/>
  <c r="I396" i="32" s="1"/>
  <c r="G396" i="32"/>
  <c r="F396" i="32"/>
  <c r="H395" i="32"/>
  <c r="G395" i="32"/>
  <c r="F395" i="32"/>
  <c r="H394" i="32"/>
  <c r="G394" i="32"/>
  <c r="F394" i="32"/>
  <c r="H393" i="32"/>
  <c r="I393" i="32" s="1"/>
  <c r="G393" i="32"/>
  <c r="F393" i="32"/>
  <c r="H392" i="32"/>
  <c r="I392" i="32" s="1"/>
  <c r="G392" i="32"/>
  <c r="F392" i="32"/>
  <c r="H391" i="32"/>
  <c r="I391" i="32" s="1"/>
  <c r="G391" i="32"/>
  <c r="F391" i="32"/>
  <c r="H390" i="32"/>
  <c r="I390" i="32" s="1"/>
  <c r="G390" i="32"/>
  <c r="F390" i="32"/>
  <c r="H603" i="32"/>
  <c r="I603" i="32" s="1"/>
  <c r="G603" i="32"/>
  <c r="F603" i="32"/>
  <c r="H602" i="32"/>
  <c r="I602" i="32" s="1"/>
  <c r="G602" i="32"/>
  <c r="F602" i="32"/>
  <c r="H601" i="32"/>
  <c r="G601" i="32"/>
  <c r="F601" i="32"/>
  <c r="H600" i="32"/>
  <c r="G600" i="32"/>
  <c r="F600" i="32"/>
  <c r="H599" i="32"/>
  <c r="I599" i="32" s="1"/>
  <c r="G599" i="32"/>
  <c r="F599" i="32"/>
  <c r="H598" i="32"/>
  <c r="I598" i="32" s="1"/>
  <c r="G598" i="32"/>
  <c r="F598" i="32"/>
  <c r="H597" i="32"/>
  <c r="I597" i="32" s="1"/>
  <c r="G597" i="32"/>
  <c r="F597" i="32"/>
  <c r="H596" i="32"/>
  <c r="I596" i="32" s="1"/>
  <c r="G596" i="32"/>
  <c r="F596" i="32"/>
  <c r="H595" i="32"/>
  <c r="I595" i="32" s="1"/>
  <c r="G595" i="32"/>
  <c r="F595" i="32"/>
  <c r="H594" i="32"/>
  <c r="I594" i="32" s="1"/>
  <c r="G594" i="32"/>
  <c r="F594" i="32"/>
  <c r="H593" i="32"/>
  <c r="G593" i="32"/>
  <c r="F593" i="32"/>
  <c r="H592" i="32"/>
  <c r="G592" i="32"/>
  <c r="F592" i="32"/>
  <c r="H591" i="32"/>
  <c r="I591" i="32" s="1"/>
  <c r="G591" i="32"/>
  <c r="F591" i="32"/>
  <c r="H590" i="32"/>
  <c r="I590" i="32" s="1"/>
  <c r="G590" i="32"/>
  <c r="F590" i="32"/>
  <c r="H589" i="32"/>
  <c r="I589" i="32" s="1"/>
  <c r="G589" i="32"/>
  <c r="F589" i="32"/>
  <c r="H588" i="32"/>
  <c r="I588" i="32" s="1"/>
  <c r="G588" i="32"/>
  <c r="F588" i="32"/>
  <c r="H587" i="32"/>
  <c r="I587" i="32" s="1"/>
  <c r="G587" i="32"/>
  <c r="F587" i="32"/>
  <c r="H586" i="32"/>
  <c r="I586" i="32" s="1"/>
  <c r="G586" i="32"/>
  <c r="F586" i="32"/>
  <c r="H585" i="32"/>
  <c r="G585" i="32"/>
  <c r="F585" i="32"/>
  <c r="H584" i="32"/>
  <c r="I584" i="32" s="1"/>
  <c r="G584" i="32"/>
  <c r="F584" i="32"/>
  <c r="H583" i="32"/>
  <c r="I583" i="32" s="1"/>
  <c r="G583" i="32"/>
  <c r="F583" i="32"/>
  <c r="H582" i="32"/>
  <c r="I582" i="32" s="1"/>
  <c r="G582" i="32"/>
  <c r="F582" i="32"/>
  <c r="H581" i="32"/>
  <c r="I581" i="32" s="1"/>
  <c r="G581" i="32"/>
  <c r="F581" i="32"/>
  <c r="H580" i="32"/>
  <c r="I580" i="32" s="1"/>
  <c r="G580" i="32"/>
  <c r="F580" i="32"/>
  <c r="H579" i="32"/>
  <c r="I579" i="32" s="1"/>
  <c r="G579" i="32"/>
  <c r="F579" i="32"/>
  <c r="H578" i="32"/>
  <c r="I578" i="32" s="1"/>
  <c r="G578" i="32"/>
  <c r="F578" i="32"/>
  <c r="H577" i="32"/>
  <c r="G577" i="32"/>
  <c r="F577" i="32"/>
  <c r="H576" i="32"/>
  <c r="G576" i="32"/>
  <c r="F576" i="32"/>
  <c r="H575" i="32"/>
  <c r="I575" i="32" s="1"/>
  <c r="G575" i="32"/>
  <c r="F575" i="32"/>
  <c r="H574" i="32"/>
  <c r="I574" i="32" s="1"/>
  <c r="G574" i="32"/>
  <c r="F574" i="32"/>
  <c r="H573" i="32"/>
  <c r="I573" i="32" s="1"/>
  <c r="G573" i="32"/>
  <c r="F573" i="32"/>
  <c r="H572" i="32"/>
  <c r="I572" i="32" s="1"/>
  <c r="G572" i="32"/>
  <c r="F572" i="32"/>
  <c r="H571" i="32"/>
  <c r="I571" i="32" s="1"/>
  <c r="G571" i="32"/>
  <c r="F571" i="32"/>
  <c r="H570" i="32"/>
  <c r="I570" i="32" s="1"/>
  <c r="G570" i="32"/>
  <c r="F570" i="32"/>
  <c r="H569" i="32"/>
  <c r="I569" i="32" s="1"/>
  <c r="G569" i="32"/>
  <c r="F569" i="32"/>
  <c r="H568" i="32"/>
  <c r="I568" i="32" s="1"/>
  <c r="G568" i="32"/>
  <c r="F568" i="32"/>
  <c r="H567" i="32"/>
  <c r="I567" i="32" s="1"/>
  <c r="G567" i="32"/>
  <c r="F567" i="32"/>
  <c r="H566" i="32"/>
  <c r="I566" i="32" s="1"/>
  <c r="G566" i="32"/>
  <c r="F566" i="32"/>
  <c r="H565" i="32"/>
  <c r="G565" i="32"/>
  <c r="F565" i="32"/>
  <c r="H564" i="32"/>
  <c r="I564" i="32" s="1"/>
  <c r="G564" i="32"/>
  <c r="F564" i="32"/>
  <c r="H563" i="32"/>
  <c r="I563" i="32" s="1"/>
  <c r="G563" i="32"/>
  <c r="F563" i="32"/>
  <c r="H562" i="32"/>
  <c r="I562" i="32" s="1"/>
  <c r="G562" i="32"/>
  <c r="F562" i="32"/>
  <c r="H1119" i="32"/>
  <c r="G1119" i="32"/>
  <c r="F1119" i="32"/>
  <c r="H1118" i="32"/>
  <c r="G1118" i="32"/>
  <c r="F1118" i="32"/>
  <c r="H1117" i="32"/>
  <c r="I1117" i="32" s="1"/>
  <c r="G1117" i="32"/>
  <c r="F1117" i="32"/>
  <c r="H1116" i="32"/>
  <c r="I1116" i="32" s="1"/>
  <c r="G1116" i="32"/>
  <c r="F1116" i="32"/>
  <c r="H1115" i="32"/>
  <c r="I1115" i="32" s="1"/>
  <c r="G1115" i="32"/>
  <c r="F1115" i="32"/>
  <c r="H1114" i="32"/>
  <c r="I1114" i="32" s="1"/>
  <c r="G1114" i="32"/>
  <c r="F1114" i="32"/>
  <c r="H1113" i="32"/>
  <c r="I1113" i="32" s="1"/>
  <c r="G1113" i="32"/>
  <c r="F1113" i="32"/>
  <c r="H1112" i="32"/>
  <c r="I1112" i="32" s="1"/>
  <c r="G1112" i="32"/>
  <c r="F1112" i="32"/>
  <c r="H1111" i="32"/>
  <c r="I1111" i="32" s="1"/>
  <c r="G1111" i="32"/>
  <c r="F1111" i="32"/>
  <c r="H1110" i="32"/>
  <c r="I1110" i="32" s="1"/>
  <c r="G1110" i="32"/>
  <c r="F1110" i="32"/>
  <c r="H1109" i="32"/>
  <c r="I1109" i="32" s="1"/>
  <c r="G1109" i="32"/>
  <c r="F1109" i="32"/>
  <c r="H1108" i="32"/>
  <c r="I1108" i="32" s="1"/>
  <c r="G1108" i="32"/>
  <c r="F1108" i="32"/>
  <c r="H1107" i="32"/>
  <c r="I1107" i="32" s="1"/>
  <c r="G1107" i="32"/>
  <c r="F1107" i="32"/>
  <c r="H1106" i="32"/>
  <c r="I1106" i="32" s="1"/>
  <c r="G1106" i="32"/>
  <c r="F1106" i="32"/>
  <c r="H1105" i="32"/>
  <c r="I1105" i="32" s="1"/>
  <c r="G1105" i="32"/>
  <c r="F1105" i="32"/>
  <c r="H1104" i="32"/>
  <c r="I1104" i="32" s="1"/>
  <c r="G1104" i="32"/>
  <c r="F1104" i="32"/>
  <c r="H1103" i="32"/>
  <c r="G1103" i="32"/>
  <c r="F1103" i="32"/>
  <c r="H1102" i="32"/>
  <c r="I1102" i="32" s="1"/>
  <c r="G1102" i="32"/>
  <c r="F1102" i="32"/>
  <c r="H1101" i="32"/>
  <c r="I1101" i="32" s="1"/>
  <c r="G1101" i="32"/>
  <c r="F1101" i="32"/>
  <c r="H1100" i="32"/>
  <c r="I1100" i="32" s="1"/>
  <c r="G1100" i="32"/>
  <c r="F1100" i="32"/>
  <c r="H1099" i="32"/>
  <c r="I1099" i="32" s="1"/>
  <c r="G1099" i="32"/>
  <c r="F1099" i="32"/>
  <c r="H1098" i="32"/>
  <c r="I1098" i="32" s="1"/>
  <c r="G1098" i="32"/>
  <c r="F1098" i="32"/>
  <c r="H1097" i="32"/>
  <c r="I1097" i="32" s="1"/>
  <c r="G1097" i="32"/>
  <c r="F1097" i="32"/>
  <c r="H1096" i="32"/>
  <c r="G1096" i="32"/>
  <c r="F1096" i="32"/>
  <c r="H1095" i="32"/>
  <c r="I1095" i="32" s="1"/>
  <c r="G1095" i="32"/>
  <c r="F1095" i="32"/>
  <c r="H1094" i="32"/>
  <c r="G1094" i="32"/>
  <c r="F1094" i="32"/>
  <c r="H1093" i="32"/>
  <c r="I1093" i="32" s="1"/>
  <c r="G1093" i="32"/>
  <c r="F1093" i="32"/>
  <c r="H1092" i="32"/>
  <c r="G1092" i="32"/>
  <c r="F1092" i="32"/>
  <c r="H1091" i="32"/>
  <c r="I1091" i="32" s="1"/>
  <c r="G1091" i="32"/>
  <c r="F1091" i="32"/>
  <c r="H1090" i="32"/>
  <c r="G1090" i="32"/>
  <c r="F1090" i="32"/>
  <c r="H1089" i="32"/>
  <c r="I1089" i="32" s="1"/>
  <c r="G1089" i="32"/>
  <c r="F1089" i="32"/>
  <c r="H1088" i="32"/>
  <c r="G1088" i="32"/>
  <c r="F1088" i="32"/>
  <c r="H1087" i="32"/>
  <c r="I1087" i="32" s="1"/>
  <c r="G1087" i="32"/>
  <c r="F1087" i="32"/>
  <c r="H1086" i="32"/>
  <c r="G1086" i="32"/>
  <c r="F1086" i="32"/>
  <c r="H1085" i="32"/>
  <c r="I1085" i="32" s="1"/>
  <c r="G1085" i="32"/>
  <c r="F1085" i="32"/>
  <c r="H1084" i="32"/>
  <c r="I1084" i="32" s="1"/>
  <c r="G1084" i="32"/>
  <c r="F1084" i="32"/>
  <c r="H1083" i="32"/>
  <c r="I1083" i="32" s="1"/>
  <c r="G1083" i="32"/>
  <c r="F1083" i="32"/>
  <c r="H1082" i="32"/>
  <c r="I1082" i="32" s="1"/>
  <c r="G1082" i="32"/>
  <c r="F1082" i="32"/>
  <c r="H1081" i="32"/>
  <c r="I1081" i="32" s="1"/>
  <c r="G1081" i="32"/>
  <c r="F1081" i="32"/>
  <c r="H1080" i="32"/>
  <c r="I1080" i="32" s="1"/>
  <c r="G1080" i="32"/>
  <c r="F1080" i="32"/>
  <c r="H1079" i="32"/>
  <c r="I1079" i="32" s="1"/>
  <c r="G1079" i="32"/>
  <c r="F1079" i="32"/>
  <c r="H1078" i="32"/>
  <c r="I1078" i="32" s="1"/>
  <c r="G1078" i="32"/>
  <c r="F1078" i="32"/>
  <c r="H517" i="32"/>
  <c r="G517" i="32"/>
  <c r="F517" i="32"/>
  <c r="H516" i="32"/>
  <c r="I516" i="32" s="1"/>
  <c r="G516" i="32"/>
  <c r="F516" i="32"/>
  <c r="H515" i="32"/>
  <c r="G515" i="32"/>
  <c r="F515" i="32"/>
  <c r="H514" i="32"/>
  <c r="I514" i="32" s="1"/>
  <c r="G514" i="32"/>
  <c r="F514" i="32"/>
  <c r="H513" i="32"/>
  <c r="G513" i="32"/>
  <c r="F513" i="32"/>
  <c r="H512" i="32"/>
  <c r="I512" i="32" s="1"/>
  <c r="G512" i="32"/>
  <c r="F512" i="32"/>
  <c r="H511" i="32"/>
  <c r="G511" i="32"/>
  <c r="F511" i="32"/>
  <c r="H510" i="32"/>
  <c r="I510" i="32" s="1"/>
  <c r="G510" i="32"/>
  <c r="F510" i="32"/>
  <c r="H509" i="32"/>
  <c r="G509" i="32"/>
  <c r="F509" i="32"/>
  <c r="H508" i="32"/>
  <c r="I508" i="32" s="1"/>
  <c r="G508" i="32"/>
  <c r="F508" i="32"/>
  <c r="H507" i="32"/>
  <c r="I507" i="32" s="1"/>
  <c r="G507" i="32"/>
  <c r="F507" i="32"/>
  <c r="H506" i="32"/>
  <c r="I506" i="32" s="1"/>
  <c r="G506" i="32"/>
  <c r="F506" i="32"/>
  <c r="H505" i="32"/>
  <c r="G505" i="32"/>
  <c r="F505" i="32"/>
  <c r="H504" i="32"/>
  <c r="I504" i="32" s="1"/>
  <c r="G504" i="32"/>
  <c r="F504" i="32"/>
  <c r="H503" i="32"/>
  <c r="G503" i="32"/>
  <c r="F503" i="32"/>
  <c r="H502" i="32"/>
  <c r="I502" i="32" s="1"/>
  <c r="G502" i="32"/>
  <c r="F502" i="32"/>
  <c r="H501" i="32"/>
  <c r="G501" i="32"/>
  <c r="F501" i="32"/>
  <c r="H500" i="32"/>
  <c r="I500" i="32" s="1"/>
  <c r="G500" i="32"/>
  <c r="F500" i="32"/>
  <c r="H499" i="32"/>
  <c r="G499" i="32"/>
  <c r="F499" i="32"/>
  <c r="H498" i="32"/>
  <c r="I498" i="32" s="1"/>
  <c r="G498" i="32"/>
  <c r="F498" i="32"/>
  <c r="H497" i="32"/>
  <c r="G497" i="32"/>
  <c r="F497" i="32"/>
  <c r="H496" i="32"/>
  <c r="I496" i="32" s="1"/>
  <c r="G496" i="32"/>
  <c r="F496" i="32"/>
  <c r="H495" i="32"/>
  <c r="G495" i="32"/>
  <c r="F495" i="32"/>
  <c r="H494" i="32"/>
  <c r="I494" i="32" s="1"/>
  <c r="G494" i="32"/>
  <c r="F494" i="32"/>
  <c r="H493" i="32"/>
  <c r="G493" i="32"/>
  <c r="F493" i="32"/>
  <c r="H492" i="32"/>
  <c r="I492" i="32" s="1"/>
  <c r="G492" i="32"/>
  <c r="F492" i="32"/>
  <c r="H491" i="32"/>
  <c r="I491" i="32" s="1"/>
  <c r="G491" i="32"/>
  <c r="F491" i="32"/>
  <c r="H490" i="32"/>
  <c r="I490" i="32" s="1"/>
  <c r="G490" i="32"/>
  <c r="F490" i="32"/>
  <c r="H489" i="32"/>
  <c r="G489" i="32"/>
  <c r="F489" i="32"/>
  <c r="H488" i="32"/>
  <c r="I488" i="32" s="1"/>
  <c r="G488" i="32"/>
  <c r="F488" i="32"/>
  <c r="H487" i="32"/>
  <c r="I487" i="32" s="1"/>
  <c r="G487" i="32"/>
  <c r="F487" i="32"/>
  <c r="H486" i="32"/>
  <c r="I486" i="32" s="1"/>
  <c r="G486" i="32"/>
  <c r="F486" i="32"/>
  <c r="H485" i="32"/>
  <c r="G485" i="32"/>
  <c r="F485" i="32"/>
  <c r="H484" i="32"/>
  <c r="I484" i="32" s="1"/>
  <c r="G484" i="32"/>
  <c r="F484" i="32"/>
  <c r="H483" i="32"/>
  <c r="G483" i="32"/>
  <c r="F483" i="32"/>
  <c r="H482" i="32"/>
  <c r="I482" i="32" s="1"/>
  <c r="G482" i="32"/>
  <c r="F482" i="32"/>
  <c r="H481" i="32"/>
  <c r="G481" i="32"/>
  <c r="F481" i="32"/>
  <c r="H480" i="32"/>
  <c r="I480" i="32" s="1"/>
  <c r="G480" i="32"/>
  <c r="F480" i="32"/>
  <c r="H479" i="32"/>
  <c r="I479" i="32" s="1"/>
  <c r="G479" i="32"/>
  <c r="F479" i="32"/>
  <c r="H478" i="32"/>
  <c r="I478" i="32" s="1"/>
  <c r="G478" i="32"/>
  <c r="F478" i="32"/>
  <c r="H477" i="32"/>
  <c r="G477" i="32"/>
  <c r="F477" i="32"/>
  <c r="H476" i="32"/>
  <c r="I476" i="32" s="1"/>
  <c r="G476" i="32"/>
  <c r="F476" i="32"/>
  <c r="H775" i="32"/>
  <c r="I775" i="32" s="1"/>
  <c r="G775" i="32"/>
  <c r="F775" i="32"/>
  <c r="H774" i="32"/>
  <c r="I774" i="32" s="1"/>
  <c r="G774" i="32"/>
  <c r="F774" i="32"/>
  <c r="H773" i="32"/>
  <c r="G773" i="32"/>
  <c r="F773" i="32"/>
  <c r="H772" i="32"/>
  <c r="I772" i="32" s="1"/>
  <c r="G772" i="32"/>
  <c r="F772" i="32"/>
  <c r="H771" i="32"/>
  <c r="I771" i="32" s="1"/>
  <c r="G771" i="32"/>
  <c r="F771" i="32"/>
  <c r="H770" i="32"/>
  <c r="I770" i="32" s="1"/>
  <c r="G770" i="32"/>
  <c r="F770" i="32"/>
  <c r="H769" i="32"/>
  <c r="G769" i="32"/>
  <c r="F769" i="32"/>
  <c r="H768" i="32"/>
  <c r="I768" i="32" s="1"/>
  <c r="G768" i="32"/>
  <c r="F768" i="32"/>
  <c r="H767" i="32"/>
  <c r="G767" i="32"/>
  <c r="F767" i="32"/>
  <c r="H766" i="32"/>
  <c r="I766" i="32" s="1"/>
  <c r="G766" i="32"/>
  <c r="F766" i="32"/>
  <c r="H765" i="32"/>
  <c r="G765" i="32"/>
  <c r="F765" i="32"/>
  <c r="H764" i="32"/>
  <c r="I764" i="32" s="1"/>
  <c r="G764" i="32"/>
  <c r="F764" i="32"/>
  <c r="H763" i="32"/>
  <c r="I763" i="32" s="1"/>
  <c r="G763" i="32"/>
  <c r="F763" i="32"/>
  <c r="H762" i="32"/>
  <c r="I762" i="32" s="1"/>
  <c r="G762" i="32"/>
  <c r="F762" i="32"/>
  <c r="H761" i="32"/>
  <c r="G761" i="32"/>
  <c r="F761" i="32"/>
  <c r="H760" i="32"/>
  <c r="I760" i="32" s="1"/>
  <c r="G760" i="32"/>
  <c r="F760" i="32"/>
  <c r="H759" i="32"/>
  <c r="I759" i="32" s="1"/>
  <c r="G759" i="32"/>
  <c r="F759" i="32"/>
  <c r="H758" i="32"/>
  <c r="I758" i="32" s="1"/>
  <c r="G758" i="32"/>
  <c r="F758" i="32"/>
  <c r="H757" i="32"/>
  <c r="G757" i="32"/>
  <c r="F757" i="32"/>
  <c r="H756" i="32"/>
  <c r="I756" i="32" s="1"/>
  <c r="G756" i="32"/>
  <c r="F756" i="32"/>
  <c r="H755" i="32"/>
  <c r="I755" i="32" s="1"/>
  <c r="G755" i="32"/>
  <c r="F755" i="32"/>
  <c r="H754" i="32"/>
  <c r="I754" i="32" s="1"/>
  <c r="G754" i="32"/>
  <c r="F754" i="32"/>
  <c r="H753" i="32"/>
  <c r="G753" i="32"/>
  <c r="F753" i="32"/>
  <c r="H752" i="32"/>
  <c r="I752" i="32" s="1"/>
  <c r="G752" i="32"/>
  <c r="F752" i="32"/>
  <c r="H751" i="32"/>
  <c r="I751" i="32" s="1"/>
  <c r="G751" i="32"/>
  <c r="F751" i="32"/>
  <c r="H750" i="32"/>
  <c r="I750" i="32" s="1"/>
  <c r="G750" i="32"/>
  <c r="F750" i="32"/>
  <c r="H749" i="32"/>
  <c r="G749" i="32"/>
  <c r="F749" i="32"/>
  <c r="H748" i="32"/>
  <c r="I748" i="32" s="1"/>
  <c r="G748" i="32"/>
  <c r="F748" i="32"/>
  <c r="H747" i="32"/>
  <c r="I747" i="32" s="1"/>
  <c r="G747" i="32"/>
  <c r="F747" i="32"/>
  <c r="H746" i="32"/>
  <c r="I746" i="32" s="1"/>
  <c r="G746" i="32"/>
  <c r="F746" i="32"/>
  <c r="H745" i="32"/>
  <c r="G745" i="32"/>
  <c r="F745" i="32"/>
  <c r="H744" i="32"/>
  <c r="I744" i="32" s="1"/>
  <c r="G744" i="32"/>
  <c r="F744" i="32"/>
  <c r="H743" i="32"/>
  <c r="I743" i="32" s="1"/>
  <c r="G743" i="32"/>
  <c r="F743" i="32"/>
  <c r="H742" i="32"/>
  <c r="I742" i="32" s="1"/>
  <c r="G742" i="32"/>
  <c r="F742" i="32"/>
  <c r="H741" i="32"/>
  <c r="G741" i="32"/>
  <c r="F741" i="32"/>
  <c r="H740" i="32"/>
  <c r="I740" i="32" s="1"/>
  <c r="G740" i="32"/>
  <c r="F740" i="32"/>
  <c r="H739" i="32"/>
  <c r="G739" i="32"/>
  <c r="F739" i="32"/>
  <c r="H738" i="32"/>
  <c r="I738" i="32" s="1"/>
  <c r="G738" i="32"/>
  <c r="F738" i="32"/>
  <c r="H737" i="32"/>
  <c r="G737" i="32"/>
  <c r="F737" i="32"/>
  <c r="H736" i="32"/>
  <c r="I736" i="32" s="1"/>
  <c r="G736" i="32"/>
  <c r="F736" i="32"/>
  <c r="H735" i="32"/>
  <c r="I735" i="32" s="1"/>
  <c r="G735" i="32"/>
  <c r="F735" i="32"/>
  <c r="H734" i="32"/>
  <c r="I734" i="32" s="1"/>
  <c r="G734" i="32"/>
  <c r="F734" i="32"/>
  <c r="H44" i="32"/>
  <c r="G44" i="32"/>
  <c r="F44" i="32"/>
  <c r="H43" i="32"/>
  <c r="G43" i="32"/>
  <c r="F43" i="32"/>
  <c r="H42" i="32"/>
  <c r="I42" i="32" s="1"/>
  <c r="G42" i="32"/>
  <c r="F42" i="32"/>
  <c r="H41" i="32"/>
  <c r="I41" i="32" s="1"/>
  <c r="G41" i="32"/>
  <c r="F41" i="32"/>
  <c r="H40" i="32"/>
  <c r="G40" i="32"/>
  <c r="F40" i="32"/>
  <c r="H39" i="32"/>
  <c r="I39" i="32" s="1"/>
  <c r="G39" i="32"/>
  <c r="F39" i="32"/>
  <c r="H38" i="32"/>
  <c r="I38" i="32" s="1"/>
  <c r="G38" i="32"/>
  <c r="F38" i="32"/>
  <c r="H37" i="32"/>
  <c r="I37" i="32" s="1"/>
  <c r="G37" i="32"/>
  <c r="F37" i="32"/>
  <c r="H36" i="32"/>
  <c r="G36" i="32"/>
  <c r="F36" i="32"/>
  <c r="H35" i="32"/>
  <c r="I35" i="32" s="1"/>
  <c r="G35" i="32"/>
  <c r="F35" i="32"/>
  <c r="H34" i="32"/>
  <c r="I34" i="32" s="1"/>
  <c r="G34" i="32"/>
  <c r="F34" i="32"/>
  <c r="H33" i="32"/>
  <c r="I33" i="32" s="1"/>
  <c r="G33" i="32"/>
  <c r="F33" i="32"/>
  <c r="H32" i="32"/>
  <c r="G32" i="32"/>
  <c r="F32" i="32"/>
  <c r="H31" i="32"/>
  <c r="I31" i="32" s="1"/>
  <c r="G31" i="32"/>
  <c r="F31" i="32"/>
  <c r="H30" i="32"/>
  <c r="I30" i="32" s="1"/>
  <c r="G30" i="32"/>
  <c r="F30" i="32"/>
  <c r="H29" i="32"/>
  <c r="I29" i="32" s="1"/>
  <c r="G29" i="32"/>
  <c r="F29" i="32"/>
  <c r="H28" i="32"/>
  <c r="G28" i="32"/>
  <c r="F28" i="32"/>
  <c r="H27" i="32"/>
  <c r="G27" i="32"/>
  <c r="F27" i="32"/>
  <c r="H26" i="32"/>
  <c r="G26" i="32"/>
  <c r="F26" i="32"/>
  <c r="H25" i="32"/>
  <c r="I25" i="32" s="1"/>
  <c r="G25" i="32"/>
  <c r="F25" i="32"/>
  <c r="H24" i="32"/>
  <c r="G24" i="32"/>
  <c r="F24" i="32"/>
  <c r="H23" i="32"/>
  <c r="I23" i="32" s="1"/>
  <c r="G23" i="32"/>
  <c r="F23" i="32"/>
  <c r="H22" i="32"/>
  <c r="I22" i="32" s="1"/>
  <c r="G22" i="32"/>
  <c r="F22" i="32"/>
  <c r="H21" i="32"/>
  <c r="I21" i="32" s="1"/>
  <c r="G21" i="32"/>
  <c r="F21" i="32"/>
  <c r="H20" i="32"/>
  <c r="G20" i="32"/>
  <c r="F20" i="32"/>
  <c r="H19" i="32"/>
  <c r="I19" i="32" s="1"/>
  <c r="G19" i="32"/>
  <c r="F19" i="32"/>
  <c r="H18" i="32"/>
  <c r="I18" i="32" s="1"/>
  <c r="G18" i="32"/>
  <c r="F18" i="32"/>
  <c r="H17" i="32"/>
  <c r="I17" i="32" s="1"/>
  <c r="G17" i="32"/>
  <c r="F17" i="32"/>
  <c r="H16" i="32"/>
  <c r="G16" i="32"/>
  <c r="F16" i="32"/>
  <c r="H15" i="32"/>
  <c r="I15" i="32" s="1"/>
  <c r="G15" i="32"/>
  <c r="F15" i="32"/>
  <c r="H14" i="32"/>
  <c r="I14" i="32" s="1"/>
  <c r="G14" i="32"/>
  <c r="F14" i="32"/>
  <c r="H13" i="32"/>
  <c r="I13" i="32" s="1"/>
  <c r="G13" i="32"/>
  <c r="F13" i="32"/>
  <c r="H12" i="32"/>
  <c r="G12" i="32"/>
  <c r="F12" i="32"/>
  <c r="H11" i="32"/>
  <c r="I11" i="32" s="1"/>
  <c r="G11" i="32"/>
  <c r="F11" i="32"/>
  <c r="H10" i="32"/>
  <c r="I10" i="32" s="1"/>
  <c r="G10" i="32"/>
  <c r="F10" i="32"/>
  <c r="H9" i="32"/>
  <c r="I9" i="32" s="1"/>
  <c r="G9" i="32"/>
  <c r="F9" i="32"/>
  <c r="H8" i="32"/>
  <c r="G8" i="32"/>
  <c r="F8" i="32"/>
  <c r="H7" i="32"/>
  <c r="I7" i="32" s="1"/>
  <c r="G7" i="32"/>
  <c r="F7" i="32"/>
  <c r="H6" i="32"/>
  <c r="I6" i="32" s="1"/>
  <c r="G6" i="32"/>
  <c r="F6" i="32"/>
  <c r="H5" i="32"/>
  <c r="I5" i="32" s="1"/>
  <c r="G5" i="32"/>
  <c r="F5" i="32"/>
  <c r="H4" i="32"/>
  <c r="G4" i="32"/>
  <c r="F4" i="32"/>
  <c r="H3" i="32"/>
  <c r="I3" i="32" s="1"/>
  <c r="G3" i="32"/>
  <c r="F3" i="32"/>
  <c r="H990" i="32"/>
  <c r="G990" i="32"/>
  <c r="F990" i="32"/>
  <c r="H989" i="32"/>
  <c r="I989" i="32" s="1"/>
  <c r="G989" i="32"/>
  <c r="F989" i="32"/>
  <c r="H988" i="32"/>
  <c r="G988" i="32"/>
  <c r="F988" i="32"/>
  <c r="H987" i="32"/>
  <c r="I987" i="32" s="1"/>
  <c r="G987" i="32"/>
  <c r="F987" i="32"/>
  <c r="H986" i="32"/>
  <c r="I986" i="32" s="1"/>
  <c r="G986" i="32"/>
  <c r="F986" i="32"/>
  <c r="H985" i="32"/>
  <c r="I985" i="32" s="1"/>
  <c r="G985" i="32"/>
  <c r="F985" i="32"/>
  <c r="H984" i="32"/>
  <c r="G984" i="32"/>
  <c r="F984" i="32"/>
  <c r="H983" i="32"/>
  <c r="I983" i="32" s="1"/>
  <c r="G983" i="32"/>
  <c r="F983" i="32"/>
  <c r="H982" i="32"/>
  <c r="G982" i="32"/>
  <c r="F982" i="32"/>
  <c r="H981" i="32"/>
  <c r="I981" i="32" s="1"/>
  <c r="G981" i="32"/>
  <c r="F981" i="32"/>
  <c r="H980" i="32"/>
  <c r="G980" i="32"/>
  <c r="F980" i="32"/>
  <c r="H979" i="32"/>
  <c r="I979" i="32" s="1"/>
  <c r="G979" i="32"/>
  <c r="F979" i="32"/>
  <c r="H978" i="32"/>
  <c r="G978" i="32"/>
  <c r="F978" i="32"/>
  <c r="H977" i="32"/>
  <c r="I977" i="32" s="1"/>
  <c r="G977" i="32"/>
  <c r="F977" i="32"/>
  <c r="H976" i="32"/>
  <c r="G976" i="32"/>
  <c r="F976" i="32"/>
  <c r="H975" i="32"/>
  <c r="I975" i="32" s="1"/>
  <c r="G975" i="32"/>
  <c r="F975" i="32"/>
  <c r="H974" i="32"/>
  <c r="I974" i="32" s="1"/>
  <c r="G974" i="32"/>
  <c r="F974" i="32"/>
  <c r="H973" i="32"/>
  <c r="I973" i="32" s="1"/>
  <c r="G973" i="32"/>
  <c r="F973" i="32"/>
  <c r="H972" i="32"/>
  <c r="G972" i="32"/>
  <c r="F972" i="32"/>
  <c r="H971" i="32"/>
  <c r="I971" i="32" s="1"/>
  <c r="G971" i="32"/>
  <c r="F971" i="32"/>
  <c r="H970" i="32"/>
  <c r="I970" i="32" s="1"/>
  <c r="G970" i="32"/>
  <c r="F970" i="32"/>
  <c r="H969" i="32"/>
  <c r="I969" i="32" s="1"/>
  <c r="G969" i="32"/>
  <c r="F969" i="32"/>
  <c r="H968" i="32"/>
  <c r="G968" i="32"/>
  <c r="F968" i="32"/>
  <c r="H967" i="32"/>
  <c r="I967" i="32" s="1"/>
  <c r="G967" i="32"/>
  <c r="F967" i="32"/>
  <c r="H966" i="32"/>
  <c r="I966" i="32" s="1"/>
  <c r="G966" i="32"/>
  <c r="F966" i="32"/>
  <c r="H965" i="32"/>
  <c r="I965" i="32" s="1"/>
  <c r="G965" i="32"/>
  <c r="F965" i="32"/>
  <c r="H964" i="32"/>
  <c r="G964" i="32"/>
  <c r="F964" i="32"/>
  <c r="H963" i="32"/>
  <c r="G963" i="32"/>
  <c r="F963" i="32"/>
  <c r="H962" i="32"/>
  <c r="I962" i="32" s="1"/>
  <c r="G962" i="32"/>
  <c r="F962" i="32"/>
  <c r="H961" i="32"/>
  <c r="I961" i="32" s="1"/>
  <c r="G961" i="32"/>
  <c r="F961" i="32"/>
  <c r="H960" i="32"/>
  <c r="G960" i="32"/>
  <c r="F960" i="32"/>
  <c r="H959" i="32"/>
  <c r="G959" i="32"/>
  <c r="F959" i="32"/>
  <c r="H958" i="32"/>
  <c r="G958" i="32"/>
  <c r="F958" i="32"/>
  <c r="H957" i="32"/>
  <c r="I957" i="32" s="1"/>
  <c r="G957" i="32"/>
  <c r="F957" i="32"/>
  <c r="H956" i="32"/>
  <c r="G956" i="32"/>
  <c r="F956" i="32"/>
  <c r="H955" i="32"/>
  <c r="G955" i="32"/>
  <c r="F955" i="32"/>
  <c r="H954" i="32"/>
  <c r="G954" i="32"/>
  <c r="F954" i="32"/>
  <c r="H953" i="32"/>
  <c r="I953" i="32" s="1"/>
  <c r="G953" i="32"/>
  <c r="F953" i="32"/>
  <c r="H952" i="32"/>
  <c r="I952" i="32" s="1"/>
  <c r="G952" i="32"/>
  <c r="F952" i="32"/>
  <c r="H951" i="32"/>
  <c r="G951" i="32"/>
  <c r="F951" i="32"/>
  <c r="H950" i="32"/>
  <c r="G950" i="32"/>
  <c r="F950" i="32"/>
  <c r="H949" i="32"/>
  <c r="I949" i="32" s="1"/>
  <c r="G949" i="32"/>
  <c r="F949" i="32"/>
  <c r="H1291" i="32"/>
  <c r="I1291" i="32" s="1"/>
  <c r="G1291" i="32"/>
  <c r="F1291" i="32"/>
  <c r="H1290" i="32"/>
  <c r="G1290" i="32"/>
  <c r="F1290" i="32"/>
  <c r="H1289" i="32"/>
  <c r="I1289" i="32" s="1"/>
  <c r="G1289" i="32"/>
  <c r="F1289" i="32"/>
  <c r="H1288" i="32"/>
  <c r="I1288" i="32" s="1"/>
  <c r="G1288" i="32"/>
  <c r="F1288" i="32"/>
  <c r="H1287" i="32"/>
  <c r="I1287" i="32" s="1"/>
  <c r="G1287" i="32"/>
  <c r="F1287" i="32"/>
  <c r="H1286" i="32"/>
  <c r="G1286" i="32"/>
  <c r="F1286" i="32"/>
  <c r="H1285" i="32"/>
  <c r="I1285" i="32" s="1"/>
  <c r="G1285" i="32"/>
  <c r="F1285" i="32"/>
  <c r="H1284" i="32"/>
  <c r="I1284" i="32" s="1"/>
  <c r="G1284" i="32"/>
  <c r="F1284" i="32"/>
  <c r="H1283" i="32"/>
  <c r="I1283" i="32" s="1"/>
  <c r="G1283" i="32"/>
  <c r="F1283" i="32"/>
  <c r="H1282" i="32"/>
  <c r="G1282" i="32"/>
  <c r="F1282" i="32"/>
  <c r="H1281" i="32"/>
  <c r="G1281" i="32"/>
  <c r="F1281" i="32"/>
  <c r="H1280" i="32"/>
  <c r="I1280" i="32" s="1"/>
  <c r="G1280" i="32"/>
  <c r="F1280" i="32"/>
  <c r="H1279" i="32"/>
  <c r="I1279" i="32" s="1"/>
  <c r="G1279" i="32"/>
  <c r="F1279" i="32"/>
  <c r="H1278" i="32"/>
  <c r="G1278" i="32"/>
  <c r="F1278" i="32"/>
  <c r="H1277" i="32"/>
  <c r="G1277" i="32"/>
  <c r="F1277" i="32"/>
  <c r="H1276" i="32"/>
  <c r="I1276" i="32" s="1"/>
  <c r="G1276" i="32"/>
  <c r="F1276" i="32"/>
  <c r="H1275" i="32"/>
  <c r="I1275" i="32" s="1"/>
  <c r="G1275" i="32"/>
  <c r="F1275" i="32"/>
  <c r="H1274" i="32"/>
  <c r="G1274" i="32"/>
  <c r="F1274" i="32"/>
  <c r="H1273" i="32"/>
  <c r="I1273" i="32" s="1"/>
  <c r="G1273" i="32"/>
  <c r="F1273" i="32"/>
  <c r="H1272" i="32"/>
  <c r="I1272" i="32" s="1"/>
  <c r="G1272" i="32"/>
  <c r="F1272" i="32"/>
  <c r="H1271" i="32"/>
  <c r="I1271" i="32" s="1"/>
  <c r="G1271" i="32"/>
  <c r="F1271" i="32"/>
  <c r="H1270" i="32"/>
  <c r="G1270" i="32"/>
  <c r="F1270" i="32"/>
  <c r="H1269" i="32"/>
  <c r="I1269" i="32" s="1"/>
  <c r="G1269" i="32"/>
  <c r="F1269" i="32"/>
  <c r="H1268" i="32"/>
  <c r="I1268" i="32" s="1"/>
  <c r="G1268" i="32"/>
  <c r="F1268" i="32"/>
  <c r="H1267" i="32"/>
  <c r="I1267" i="32" s="1"/>
  <c r="G1267" i="32"/>
  <c r="F1267" i="32"/>
  <c r="H1266" i="32"/>
  <c r="G1266" i="32"/>
  <c r="F1266" i="32"/>
  <c r="H1265" i="32"/>
  <c r="G1265" i="32"/>
  <c r="F1265" i="32"/>
  <c r="H1264" i="32"/>
  <c r="I1264" i="32" s="1"/>
  <c r="G1264" i="32"/>
  <c r="F1264" i="32"/>
  <c r="H1263" i="32"/>
  <c r="I1263" i="32" s="1"/>
  <c r="G1263" i="32"/>
  <c r="F1263" i="32"/>
  <c r="H1262" i="32"/>
  <c r="G1262" i="32"/>
  <c r="F1262" i="32"/>
  <c r="H1261" i="32"/>
  <c r="G1261" i="32"/>
  <c r="F1261" i="32"/>
  <c r="H1260" i="32"/>
  <c r="I1260" i="32" s="1"/>
  <c r="G1260" i="32"/>
  <c r="F1260" i="32"/>
  <c r="H1259" i="32"/>
  <c r="I1259" i="32" s="1"/>
  <c r="G1259" i="32"/>
  <c r="F1259" i="32"/>
  <c r="H1258" i="32"/>
  <c r="G1258" i="32"/>
  <c r="F1258" i="32"/>
  <c r="H1257" i="32"/>
  <c r="I1257" i="32" s="1"/>
  <c r="G1257" i="32"/>
  <c r="F1257" i="32"/>
  <c r="H1256" i="32"/>
  <c r="I1256" i="32" s="1"/>
  <c r="G1256" i="32"/>
  <c r="F1256" i="32"/>
  <c r="H1255" i="32"/>
  <c r="I1255" i="32" s="1"/>
  <c r="G1255" i="32"/>
  <c r="F1255" i="32"/>
  <c r="H1254" i="32"/>
  <c r="G1254" i="32"/>
  <c r="F1254" i="32"/>
  <c r="H1253" i="32"/>
  <c r="G1253" i="32"/>
  <c r="F1253" i="32"/>
  <c r="H1252" i="32"/>
  <c r="I1252" i="32" s="1"/>
  <c r="G1252" i="32"/>
  <c r="F1252" i="32"/>
  <c r="H1251" i="32"/>
  <c r="I1251" i="32" s="1"/>
  <c r="G1251" i="32"/>
  <c r="F1251" i="32"/>
  <c r="H1250" i="32"/>
  <c r="G1250" i="32"/>
  <c r="F1250" i="32"/>
  <c r="H947" i="32"/>
  <c r="G947" i="32"/>
  <c r="F947" i="32"/>
  <c r="H946" i="32"/>
  <c r="I946" i="32" s="1"/>
  <c r="G946" i="32"/>
  <c r="F946" i="32"/>
  <c r="H945" i="32"/>
  <c r="I945" i="32" s="1"/>
  <c r="G945" i="32"/>
  <c r="F945" i="32"/>
  <c r="H944" i="32"/>
  <c r="G944" i="32"/>
  <c r="F944" i="32"/>
  <c r="H943" i="32"/>
  <c r="I943" i="32" s="1"/>
  <c r="G943" i="32"/>
  <c r="F943" i="32"/>
  <c r="H942" i="32"/>
  <c r="I942" i="32" s="1"/>
  <c r="G942" i="32"/>
  <c r="F942" i="32"/>
  <c r="H941" i="32"/>
  <c r="I941" i="32" s="1"/>
  <c r="G941" i="32"/>
  <c r="F941" i="32"/>
  <c r="H940" i="32"/>
  <c r="G940" i="32"/>
  <c r="F940" i="32"/>
  <c r="H939" i="32"/>
  <c r="G939" i="32"/>
  <c r="F939" i="32"/>
  <c r="H938" i="32"/>
  <c r="I938" i="32" s="1"/>
  <c r="G938" i="32"/>
  <c r="F938" i="32"/>
  <c r="H937" i="32"/>
  <c r="I937" i="32" s="1"/>
  <c r="G937" i="32"/>
  <c r="F937" i="32"/>
  <c r="H936" i="32"/>
  <c r="G936" i="32"/>
  <c r="F936" i="32"/>
  <c r="H935" i="32"/>
  <c r="G935" i="32"/>
  <c r="F935" i="32"/>
  <c r="H934" i="32"/>
  <c r="I934" i="32" s="1"/>
  <c r="G934" i="32"/>
  <c r="F934" i="32"/>
  <c r="H933" i="32"/>
  <c r="I933" i="32" s="1"/>
  <c r="G933" i="32"/>
  <c r="F933" i="32"/>
  <c r="H932" i="32"/>
  <c r="G932" i="32"/>
  <c r="F932" i="32"/>
  <c r="H931" i="32"/>
  <c r="G931" i="32"/>
  <c r="F931" i="32"/>
  <c r="H930" i="32"/>
  <c r="I930" i="32" s="1"/>
  <c r="G930" i="32"/>
  <c r="F930" i="32"/>
  <c r="H929" i="32"/>
  <c r="I929" i="32" s="1"/>
  <c r="G929" i="32"/>
  <c r="F929" i="32"/>
  <c r="H928" i="32"/>
  <c r="G928" i="32"/>
  <c r="F928" i="32"/>
  <c r="H927" i="32"/>
  <c r="G927" i="32"/>
  <c r="F927" i="32"/>
  <c r="H926" i="32"/>
  <c r="I926" i="32" s="1"/>
  <c r="G926" i="32"/>
  <c r="F926" i="32"/>
  <c r="H925" i="32"/>
  <c r="I925" i="32" s="1"/>
  <c r="G925" i="32"/>
  <c r="F925" i="32"/>
  <c r="H924" i="32"/>
  <c r="G924" i="32"/>
  <c r="F924" i="32"/>
  <c r="H923" i="32"/>
  <c r="G923" i="32"/>
  <c r="F923" i="32"/>
  <c r="H922" i="32"/>
  <c r="G922" i="32"/>
  <c r="F922" i="32"/>
  <c r="H921" i="32"/>
  <c r="I921" i="32" s="1"/>
  <c r="G921" i="32"/>
  <c r="F921" i="32"/>
  <c r="H920" i="32"/>
  <c r="G920" i="32"/>
  <c r="F920" i="32"/>
  <c r="H919" i="32"/>
  <c r="G919" i="32"/>
  <c r="F919" i="32"/>
  <c r="H918" i="32"/>
  <c r="G918" i="32"/>
  <c r="F918" i="32"/>
  <c r="H917" i="32"/>
  <c r="I917" i="32" s="1"/>
  <c r="G917" i="32"/>
  <c r="F917" i="32"/>
  <c r="H916" i="32"/>
  <c r="G916" i="32"/>
  <c r="F916" i="32"/>
  <c r="H915" i="32"/>
  <c r="G915" i="32"/>
  <c r="F915" i="32"/>
  <c r="H914" i="32"/>
  <c r="I914" i="32" s="1"/>
  <c r="G914" i="32"/>
  <c r="F914" i="32"/>
  <c r="H913" i="32"/>
  <c r="I913" i="32" s="1"/>
  <c r="G913" i="32"/>
  <c r="F913" i="32"/>
  <c r="H912" i="32"/>
  <c r="G912" i="32"/>
  <c r="F912" i="32"/>
  <c r="H911" i="32"/>
  <c r="G911" i="32"/>
  <c r="F911" i="32"/>
  <c r="H910" i="32"/>
  <c r="G910" i="32"/>
  <c r="F910" i="32"/>
  <c r="H909" i="32"/>
  <c r="I909" i="32" s="1"/>
  <c r="G909" i="32"/>
  <c r="F909" i="32"/>
  <c r="H908" i="32"/>
  <c r="G908" i="32"/>
  <c r="F908" i="32"/>
  <c r="H907" i="32"/>
  <c r="G907" i="32"/>
  <c r="F907" i="32"/>
  <c r="H906" i="32"/>
  <c r="G906" i="32"/>
  <c r="F906" i="32"/>
  <c r="H173" i="32"/>
  <c r="G173" i="32"/>
  <c r="F173" i="32"/>
  <c r="H172" i="32"/>
  <c r="G172" i="32"/>
  <c r="F172" i="32"/>
  <c r="H171" i="32"/>
  <c r="G171" i="32"/>
  <c r="F171" i="32"/>
  <c r="H170" i="32"/>
  <c r="I170" i="32" s="1"/>
  <c r="G170" i="32"/>
  <c r="F170" i="32"/>
  <c r="H169" i="32"/>
  <c r="I169" i="32" s="1"/>
  <c r="G169" i="32"/>
  <c r="F169" i="32"/>
  <c r="H168" i="32"/>
  <c r="G168" i="32"/>
  <c r="F168" i="32"/>
  <c r="H167" i="32"/>
  <c r="G167" i="32"/>
  <c r="F167" i="32"/>
  <c r="H166" i="32"/>
  <c r="G166" i="32"/>
  <c r="F166" i="32"/>
  <c r="H165" i="32"/>
  <c r="I165" i="32" s="1"/>
  <c r="G165" i="32"/>
  <c r="F165" i="32"/>
  <c r="H164" i="32"/>
  <c r="G164" i="32"/>
  <c r="F164" i="32"/>
  <c r="H163" i="32"/>
  <c r="G163" i="32"/>
  <c r="F163" i="32"/>
  <c r="H162" i="32"/>
  <c r="I162" i="32" s="1"/>
  <c r="G162" i="32"/>
  <c r="F162" i="32"/>
  <c r="H161" i="32"/>
  <c r="G161" i="32"/>
  <c r="F161" i="32"/>
  <c r="H160" i="32"/>
  <c r="G160" i="32"/>
  <c r="F160" i="32"/>
  <c r="H159" i="32"/>
  <c r="G159" i="32"/>
  <c r="F159" i="32"/>
  <c r="H158" i="32"/>
  <c r="G158" i="32"/>
  <c r="F158" i="32"/>
  <c r="H157" i="32"/>
  <c r="I157" i="32" s="1"/>
  <c r="G157" i="32"/>
  <c r="F157" i="32"/>
  <c r="H156" i="32"/>
  <c r="G156" i="32"/>
  <c r="F156" i="32"/>
  <c r="H155" i="32"/>
  <c r="G155" i="32"/>
  <c r="F155" i="32"/>
  <c r="H154" i="32"/>
  <c r="I154" i="32" s="1"/>
  <c r="G154" i="32"/>
  <c r="F154" i="32"/>
  <c r="H153" i="32"/>
  <c r="I153" i="32" s="1"/>
  <c r="G153" i="32"/>
  <c r="F153" i="32"/>
  <c r="H152" i="32"/>
  <c r="G152" i="32"/>
  <c r="F152" i="32"/>
  <c r="H151" i="32"/>
  <c r="G151" i="32"/>
  <c r="F151" i="32"/>
  <c r="H150" i="32"/>
  <c r="G150" i="32"/>
  <c r="F150" i="32"/>
  <c r="H149" i="32"/>
  <c r="G149" i="32"/>
  <c r="F149" i="32"/>
  <c r="H148" i="32"/>
  <c r="G148" i="32"/>
  <c r="F148" i="32"/>
  <c r="H147" i="32"/>
  <c r="G147" i="32"/>
  <c r="F147" i="32"/>
  <c r="H146" i="32"/>
  <c r="I146" i="32" s="1"/>
  <c r="G146" i="32"/>
  <c r="F146" i="32"/>
  <c r="H145" i="32"/>
  <c r="G145" i="32"/>
  <c r="F145" i="32"/>
  <c r="H144" i="32"/>
  <c r="G144" i="32"/>
  <c r="F144" i="32"/>
  <c r="H143" i="32"/>
  <c r="G143" i="32"/>
  <c r="F143" i="32"/>
  <c r="H142" i="32"/>
  <c r="G142" i="32"/>
  <c r="F142" i="32"/>
  <c r="H141" i="32"/>
  <c r="I141" i="32" s="1"/>
  <c r="G141" i="32"/>
  <c r="F141" i="32"/>
  <c r="H140" i="32"/>
  <c r="G140" i="32"/>
  <c r="F140" i="32"/>
  <c r="H139" i="32"/>
  <c r="G139" i="32"/>
  <c r="F139" i="32"/>
  <c r="H138" i="32"/>
  <c r="I138" i="32" s="1"/>
  <c r="G138" i="32"/>
  <c r="F138" i="32"/>
  <c r="H137" i="32"/>
  <c r="I137" i="32" s="1"/>
  <c r="G137" i="32"/>
  <c r="F137" i="32"/>
  <c r="H136" i="32"/>
  <c r="G136" i="32"/>
  <c r="F136" i="32"/>
  <c r="H135" i="32"/>
  <c r="G135" i="32"/>
  <c r="F135" i="32"/>
  <c r="H134" i="32"/>
  <c r="G134" i="32"/>
  <c r="F134" i="32"/>
  <c r="H133" i="32"/>
  <c r="G133" i="32"/>
  <c r="F133" i="32"/>
  <c r="H132" i="32"/>
  <c r="G132" i="32"/>
  <c r="F132" i="32"/>
  <c r="H345" i="32"/>
  <c r="G345" i="32"/>
  <c r="F345" i="32"/>
  <c r="H344" i="32"/>
  <c r="I344" i="32" s="1"/>
  <c r="G344" i="32"/>
  <c r="F344" i="32"/>
  <c r="H343" i="32"/>
  <c r="G343" i="32"/>
  <c r="F343" i="32"/>
  <c r="H342" i="32"/>
  <c r="G342" i="32"/>
  <c r="F342" i="32"/>
  <c r="H341" i="32"/>
  <c r="G341" i="32"/>
  <c r="F341" i="32"/>
  <c r="H340" i="32"/>
  <c r="G340" i="32"/>
  <c r="F340" i="32"/>
  <c r="H339" i="32"/>
  <c r="I339" i="32" s="1"/>
  <c r="G339" i="32"/>
  <c r="F339" i="32"/>
  <c r="H338" i="32"/>
  <c r="G338" i="32"/>
  <c r="F338" i="32"/>
  <c r="H337" i="32"/>
  <c r="G337" i="32"/>
  <c r="F337" i="32"/>
  <c r="H336" i="32"/>
  <c r="I336" i="32" s="1"/>
  <c r="G336" i="32"/>
  <c r="F336" i="32"/>
  <c r="H335" i="32"/>
  <c r="I335" i="32" s="1"/>
  <c r="G335" i="32"/>
  <c r="F335" i="32"/>
  <c r="H334" i="32"/>
  <c r="G334" i="32"/>
  <c r="F334" i="32"/>
  <c r="H333" i="32"/>
  <c r="G333" i="32"/>
  <c r="F333" i="32"/>
  <c r="H332" i="32"/>
  <c r="G332" i="32"/>
  <c r="F332" i="32"/>
  <c r="H331" i="32"/>
  <c r="I331" i="32" s="1"/>
  <c r="G331" i="32"/>
  <c r="F331" i="32"/>
  <c r="H330" i="32"/>
  <c r="G330" i="32"/>
  <c r="F330" i="32"/>
  <c r="H329" i="32"/>
  <c r="G329" i="32"/>
  <c r="F329" i="32"/>
  <c r="H328" i="32"/>
  <c r="I328" i="32" s="1"/>
  <c r="G328" i="32"/>
  <c r="F328" i="32"/>
  <c r="H327" i="32"/>
  <c r="G327" i="32"/>
  <c r="F327" i="32"/>
  <c r="H326" i="32"/>
  <c r="G326" i="32"/>
  <c r="F326" i="32"/>
  <c r="H325" i="32"/>
  <c r="G325" i="32"/>
  <c r="F325" i="32"/>
  <c r="H324" i="32"/>
  <c r="G324" i="32"/>
  <c r="F324" i="32"/>
  <c r="H323" i="32"/>
  <c r="I323" i="32" s="1"/>
  <c r="G323" i="32"/>
  <c r="F323" i="32"/>
  <c r="H322" i="32"/>
  <c r="G322" i="32"/>
  <c r="F322" i="32"/>
  <c r="H321" i="32"/>
  <c r="G321" i="32"/>
  <c r="F321" i="32"/>
  <c r="H320" i="32"/>
  <c r="I320" i="32" s="1"/>
  <c r="G320" i="32"/>
  <c r="F320" i="32"/>
  <c r="H319" i="32"/>
  <c r="I319" i="32" s="1"/>
  <c r="G319" i="32"/>
  <c r="F319" i="32"/>
  <c r="H318" i="32"/>
  <c r="G318" i="32"/>
  <c r="F318" i="32"/>
  <c r="H317" i="32"/>
  <c r="G317" i="32"/>
  <c r="F317" i="32"/>
  <c r="H316" i="32"/>
  <c r="I316" i="32" s="1"/>
  <c r="G316" i="32"/>
  <c r="F316" i="32"/>
  <c r="H315" i="32"/>
  <c r="I315" i="32" s="1"/>
  <c r="G315" i="32"/>
  <c r="F315" i="32"/>
  <c r="H314" i="32"/>
  <c r="G314" i="32"/>
  <c r="F314" i="32"/>
  <c r="H313" i="32"/>
  <c r="G313" i="32"/>
  <c r="F313" i="32"/>
  <c r="H312" i="32"/>
  <c r="I312" i="32" s="1"/>
  <c r="G312" i="32"/>
  <c r="F312" i="32"/>
  <c r="H311" i="32"/>
  <c r="I311" i="32" s="1"/>
  <c r="G311" i="32"/>
  <c r="F311" i="32"/>
  <c r="H310" i="32"/>
  <c r="G310" i="32"/>
  <c r="F310" i="32"/>
  <c r="H309" i="32"/>
  <c r="G309" i="32"/>
  <c r="F309" i="32"/>
  <c r="H308" i="32"/>
  <c r="I308" i="32" s="1"/>
  <c r="G308" i="32"/>
  <c r="F308" i="32"/>
  <c r="H307" i="32"/>
  <c r="I307" i="32" s="1"/>
  <c r="G307" i="32"/>
  <c r="F307" i="32"/>
  <c r="H306" i="32"/>
  <c r="G306" i="32"/>
  <c r="F306" i="32"/>
  <c r="H305" i="32"/>
  <c r="G305" i="32"/>
  <c r="F305" i="32"/>
  <c r="H304" i="32"/>
  <c r="G304" i="32"/>
  <c r="F304" i="32"/>
  <c r="H1076" i="32"/>
  <c r="G1076" i="32"/>
  <c r="F1076" i="32"/>
  <c r="H1075" i="32"/>
  <c r="G1075" i="32"/>
  <c r="F1075" i="32"/>
  <c r="H1074" i="32"/>
  <c r="G1074" i="32"/>
  <c r="F1074" i="32"/>
  <c r="H1073" i="32"/>
  <c r="I1073" i="32" s="1"/>
  <c r="G1073" i="32"/>
  <c r="F1073" i="32"/>
  <c r="H1072" i="32"/>
  <c r="G1072" i="32"/>
  <c r="F1072" i="32"/>
  <c r="H1071" i="32"/>
  <c r="G1071" i="32"/>
  <c r="F1071" i="32"/>
  <c r="H1070" i="32"/>
  <c r="G1070" i="32"/>
  <c r="F1070" i="32"/>
  <c r="H1069" i="32"/>
  <c r="I1069" i="32" s="1"/>
  <c r="G1069" i="32"/>
  <c r="F1069" i="32"/>
  <c r="H1068" i="32"/>
  <c r="G1068" i="32"/>
  <c r="F1068" i="32"/>
  <c r="H1067" i="32"/>
  <c r="G1067" i="32"/>
  <c r="F1067" i="32"/>
  <c r="H1066" i="32"/>
  <c r="G1066" i="32"/>
  <c r="F1066" i="32"/>
  <c r="H1065" i="32"/>
  <c r="I1065" i="32" s="1"/>
  <c r="G1065" i="32"/>
  <c r="F1065" i="32"/>
  <c r="H1064" i="32"/>
  <c r="G1064" i="32"/>
  <c r="F1064" i="32"/>
  <c r="H1063" i="32"/>
  <c r="G1063" i="32"/>
  <c r="F1063" i="32"/>
  <c r="H1062" i="32"/>
  <c r="G1062" i="32"/>
  <c r="F1062" i="32"/>
  <c r="H1061" i="32"/>
  <c r="I1061" i="32" s="1"/>
  <c r="G1061" i="32"/>
  <c r="F1061" i="32"/>
  <c r="H1060" i="32"/>
  <c r="I1060" i="32" s="1"/>
  <c r="G1060" i="32"/>
  <c r="F1060" i="32"/>
  <c r="H1059" i="32"/>
  <c r="G1059" i="32"/>
  <c r="F1059" i="32"/>
  <c r="H1058" i="32"/>
  <c r="G1058" i="32"/>
  <c r="F1058" i="32"/>
  <c r="H1057" i="32"/>
  <c r="G1057" i="32"/>
  <c r="F1057" i="32"/>
  <c r="H1056" i="32"/>
  <c r="G1056" i="32"/>
  <c r="F1056" i="32"/>
  <c r="H1055" i="32"/>
  <c r="G1055" i="32"/>
  <c r="F1055" i="32"/>
  <c r="H1054" i="32"/>
  <c r="G1054" i="32"/>
  <c r="F1054" i="32"/>
  <c r="H1053" i="32"/>
  <c r="I1053" i="32" s="1"/>
  <c r="G1053" i="32"/>
  <c r="F1053" i="32"/>
  <c r="H1052" i="32"/>
  <c r="G1052" i="32"/>
  <c r="F1052" i="32"/>
  <c r="H1051" i="32"/>
  <c r="G1051" i="32"/>
  <c r="F1051" i="32"/>
  <c r="H1050" i="32"/>
  <c r="G1050" i="32"/>
  <c r="F1050" i="32"/>
  <c r="H1049" i="32"/>
  <c r="G1049" i="32"/>
  <c r="F1049" i="32"/>
  <c r="H1048" i="32"/>
  <c r="G1048" i="32"/>
  <c r="F1048" i="32"/>
  <c r="H1047" i="32"/>
  <c r="G1047" i="32"/>
  <c r="F1047" i="32"/>
  <c r="H1046" i="32"/>
  <c r="G1046" i="32"/>
  <c r="F1046" i="32"/>
  <c r="H1045" i="32"/>
  <c r="G1045" i="32"/>
  <c r="F1045" i="32"/>
  <c r="H1044" i="32"/>
  <c r="G1044" i="32"/>
  <c r="F1044" i="32"/>
  <c r="H1043" i="32"/>
  <c r="G1043" i="32"/>
  <c r="F1043" i="32"/>
  <c r="H1042" i="32"/>
  <c r="G1042" i="32"/>
  <c r="F1042" i="32"/>
  <c r="H1041" i="32"/>
  <c r="I1041" i="32" s="1"/>
  <c r="G1041" i="32"/>
  <c r="F1041" i="32"/>
  <c r="H1040" i="32"/>
  <c r="G1040" i="32"/>
  <c r="F1040" i="32"/>
  <c r="H1039" i="32"/>
  <c r="G1039" i="32"/>
  <c r="F1039" i="32"/>
  <c r="H1038" i="32"/>
  <c r="G1038" i="32"/>
  <c r="F1038" i="32"/>
  <c r="H1037" i="32"/>
  <c r="G1037" i="32"/>
  <c r="F1037" i="32"/>
  <c r="H1036" i="32"/>
  <c r="G1036" i="32"/>
  <c r="F1036" i="32"/>
  <c r="H1035" i="32"/>
  <c r="G1035" i="32"/>
  <c r="F1035" i="32"/>
  <c r="H302" i="32"/>
  <c r="G302" i="32"/>
  <c r="F302" i="32"/>
  <c r="H301" i="32"/>
  <c r="G301" i="32"/>
  <c r="F301" i="32"/>
  <c r="H300" i="32"/>
  <c r="G300" i="32"/>
  <c r="F300" i="32"/>
  <c r="H299" i="32"/>
  <c r="G299" i="32"/>
  <c r="F299" i="32"/>
  <c r="H298" i="32"/>
  <c r="G298" i="32"/>
  <c r="F298" i="32"/>
  <c r="H297" i="32"/>
  <c r="G297" i="32"/>
  <c r="F297" i="32"/>
  <c r="H296" i="32"/>
  <c r="G296" i="32"/>
  <c r="F296" i="32"/>
  <c r="H295" i="32"/>
  <c r="G295" i="32"/>
  <c r="F295" i="32"/>
  <c r="H294" i="32"/>
  <c r="G294" i="32"/>
  <c r="F294" i="32"/>
  <c r="H293" i="32"/>
  <c r="G293" i="32"/>
  <c r="F293" i="32"/>
  <c r="H292" i="32"/>
  <c r="I292" i="32" s="1"/>
  <c r="G292" i="32"/>
  <c r="F292" i="32"/>
  <c r="H291" i="32"/>
  <c r="G291" i="32"/>
  <c r="F291" i="32"/>
  <c r="H290" i="32"/>
  <c r="G290" i="32"/>
  <c r="F290" i="32"/>
  <c r="H289" i="32"/>
  <c r="G289" i="32"/>
  <c r="F289" i="32"/>
  <c r="H288" i="32"/>
  <c r="G288" i="32"/>
  <c r="F288" i="32"/>
  <c r="H287" i="32"/>
  <c r="G287" i="32"/>
  <c r="F287" i="32"/>
  <c r="H286" i="32"/>
  <c r="G286" i="32"/>
  <c r="F286" i="32"/>
  <c r="H285" i="32"/>
  <c r="G285" i="32"/>
  <c r="F285" i="32"/>
  <c r="H284" i="32"/>
  <c r="G284" i="32"/>
  <c r="F284" i="32"/>
  <c r="H283" i="32"/>
  <c r="G283" i="32"/>
  <c r="F283" i="32"/>
  <c r="H282" i="32"/>
  <c r="G282" i="32"/>
  <c r="F282" i="32"/>
  <c r="H281" i="32"/>
  <c r="G281" i="32"/>
  <c r="F281" i="32"/>
  <c r="H280" i="32"/>
  <c r="G280" i="32"/>
  <c r="F280" i="32"/>
  <c r="H279" i="32"/>
  <c r="G279" i="32"/>
  <c r="F279" i="32"/>
  <c r="H278" i="32"/>
  <c r="G278" i="32"/>
  <c r="F278" i="32"/>
  <c r="H277" i="32"/>
  <c r="G277" i="32"/>
  <c r="F277" i="32"/>
  <c r="H276" i="32"/>
  <c r="I276" i="32" s="1"/>
  <c r="G276" i="32"/>
  <c r="F276" i="32"/>
  <c r="H275" i="32"/>
  <c r="G275" i="32"/>
  <c r="F275" i="32"/>
  <c r="H274" i="32"/>
  <c r="G274" i="32"/>
  <c r="F274" i="32"/>
  <c r="H273" i="32"/>
  <c r="G273" i="32"/>
  <c r="F273" i="32"/>
  <c r="H272" i="32"/>
  <c r="G272" i="32"/>
  <c r="F272" i="32"/>
  <c r="H271" i="32"/>
  <c r="G271" i="32"/>
  <c r="F271" i="32"/>
  <c r="H270" i="32"/>
  <c r="G270" i="32"/>
  <c r="F270" i="32"/>
  <c r="H269" i="32"/>
  <c r="G269" i="32"/>
  <c r="F269" i="32"/>
  <c r="H268" i="32"/>
  <c r="G268" i="32"/>
  <c r="F268" i="32"/>
  <c r="H267" i="32"/>
  <c r="G267" i="32"/>
  <c r="F267" i="32"/>
  <c r="H266" i="32"/>
  <c r="G266" i="32"/>
  <c r="F266" i="32"/>
  <c r="H265" i="32"/>
  <c r="G265" i="32"/>
  <c r="F265" i="32"/>
  <c r="H264" i="32"/>
  <c r="G264" i="32"/>
  <c r="F264" i="32"/>
  <c r="H263" i="32"/>
  <c r="G263" i="32"/>
  <c r="F263" i="32"/>
  <c r="H262" i="32"/>
  <c r="G262" i="32"/>
  <c r="F262" i="32"/>
  <c r="H261" i="32"/>
  <c r="G261" i="32"/>
  <c r="F261" i="32"/>
  <c r="H818" i="32"/>
  <c r="I818" i="32" s="1"/>
  <c r="G818" i="32"/>
  <c r="F818" i="32"/>
  <c r="H817" i="32"/>
  <c r="G817" i="32"/>
  <c r="F817" i="32"/>
  <c r="H816" i="32"/>
  <c r="G816" i="32"/>
  <c r="F816" i="32"/>
  <c r="H815" i="32"/>
  <c r="G815" i="32"/>
  <c r="F815" i="32"/>
  <c r="H814" i="32"/>
  <c r="G814" i="32"/>
  <c r="F814" i="32"/>
  <c r="H813" i="32"/>
  <c r="G813" i="32"/>
  <c r="F813" i="32"/>
  <c r="H812" i="32"/>
  <c r="G812" i="32"/>
  <c r="F812" i="32"/>
  <c r="H811" i="32"/>
  <c r="G811" i="32"/>
  <c r="F811" i="32"/>
  <c r="H810" i="32"/>
  <c r="G810" i="32"/>
  <c r="F810" i="32"/>
  <c r="H809" i="32"/>
  <c r="G809" i="32"/>
  <c r="F809" i="32"/>
  <c r="H808" i="32"/>
  <c r="G808" i="32"/>
  <c r="F808" i="32"/>
  <c r="H807" i="32"/>
  <c r="G807" i="32"/>
  <c r="F807" i="32"/>
  <c r="H806" i="32"/>
  <c r="G806" i="32"/>
  <c r="F806" i="32"/>
  <c r="H805" i="32"/>
  <c r="G805" i="32"/>
  <c r="F805" i="32"/>
  <c r="H804" i="32"/>
  <c r="G804" i="32"/>
  <c r="F804" i="32"/>
  <c r="H803" i="32"/>
  <c r="G803" i="32"/>
  <c r="F803" i="32"/>
  <c r="H802" i="32"/>
  <c r="I802" i="32" s="1"/>
  <c r="G802" i="32"/>
  <c r="F802" i="32"/>
  <c r="H801" i="32"/>
  <c r="G801" i="32"/>
  <c r="F801" i="32"/>
  <c r="H800" i="32"/>
  <c r="G800" i="32"/>
  <c r="F800" i="32"/>
  <c r="H799" i="32"/>
  <c r="G799" i="32"/>
  <c r="F799" i="32"/>
  <c r="H798" i="32"/>
  <c r="G798" i="32"/>
  <c r="F798" i="32"/>
  <c r="H797" i="32"/>
  <c r="G797" i="32"/>
  <c r="F797" i="32"/>
  <c r="H796" i="32"/>
  <c r="G796" i="32"/>
  <c r="F796" i="32"/>
  <c r="H795" i="32"/>
  <c r="G795" i="32"/>
  <c r="F795" i="32"/>
  <c r="H794" i="32"/>
  <c r="G794" i="32"/>
  <c r="F794" i="32"/>
  <c r="H793" i="32"/>
  <c r="G793" i="32"/>
  <c r="F793" i="32"/>
  <c r="H792" i="32"/>
  <c r="G792" i="32"/>
  <c r="F792" i="32"/>
  <c r="H791" i="32"/>
  <c r="G791" i="32"/>
  <c r="F791" i="32"/>
  <c r="H790" i="32"/>
  <c r="G790" i="32"/>
  <c r="F790" i="32"/>
  <c r="H789" i="32"/>
  <c r="G789" i="32"/>
  <c r="F789" i="32"/>
  <c r="H788" i="32"/>
  <c r="G788" i="32"/>
  <c r="F788" i="32"/>
  <c r="H787" i="32"/>
  <c r="G787" i="32"/>
  <c r="F787" i="32"/>
  <c r="H786" i="32"/>
  <c r="G786" i="32"/>
  <c r="F786" i="32"/>
  <c r="H785" i="32"/>
  <c r="G785" i="32"/>
  <c r="F785" i="32"/>
  <c r="H784" i="32"/>
  <c r="G784" i="32"/>
  <c r="F784" i="32"/>
  <c r="H783" i="32"/>
  <c r="G783" i="32"/>
  <c r="F783" i="32"/>
  <c r="H782" i="32"/>
  <c r="G782" i="32"/>
  <c r="F782" i="32"/>
  <c r="H781" i="32"/>
  <c r="G781" i="32"/>
  <c r="F781" i="32"/>
  <c r="H780" i="32"/>
  <c r="G780" i="32"/>
  <c r="F780" i="32"/>
  <c r="H779" i="32"/>
  <c r="G779" i="32"/>
  <c r="F779" i="32"/>
  <c r="H778" i="32"/>
  <c r="I778" i="32" s="1"/>
  <c r="G778" i="32"/>
  <c r="F778" i="32"/>
  <c r="H777" i="32"/>
  <c r="G777" i="32"/>
  <c r="F777" i="32"/>
  <c r="H1162" i="32"/>
  <c r="G1162" i="32"/>
  <c r="F1162" i="32"/>
  <c r="H1161" i="32"/>
  <c r="G1161" i="32"/>
  <c r="F1161" i="32"/>
  <c r="H1160" i="32"/>
  <c r="G1160" i="32"/>
  <c r="F1160" i="32"/>
  <c r="H1159" i="32"/>
  <c r="G1159" i="32"/>
  <c r="F1159" i="32"/>
  <c r="H1158" i="32"/>
  <c r="G1158" i="32"/>
  <c r="F1158" i="32"/>
  <c r="H1157" i="32"/>
  <c r="I1157" i="32" s="1"/>
  <c r="G1157" i="32"/>
  <c r="F1157" i="32"/>
  <c r="H1156" i="32"/>
  <c r="I1156" i="32" s="1"/>
  <c r="G1156" i="32"/>
  <c r="F1156" i="32"/>
  <c r="H1155" i="32"/>
  <c r="G1155" i="32"/>
  <c r="F1155" i="32"/>
  <c r="H1154" i="32"/>
  <c r="G1154" i="32"/>
  <c r="F1154" i="32"/>
  <c r="H1153" i="32"/>
  <c r="G1153" i="32"/>
  <c r="F1153" i="32"/>
  <c r="H1152" i="32"/>
  <c r="G1152" i="32"/>
  <c r="F1152" i="32"/>
  <c r="H1151" i="32"/>
  <c r="G1151" i="32"/>
  <c r="F1151" i="32"/>
  <c r="H1150" i="32"/>
  <c r="G1150" i="32"/>
  <c r="F1150" i="32"/>
  <c r="H1149" i="32"/>
  <c r="G1149" i="32"/>
  <c r="F1149" i="32"/>
  <c r="H1148" i="32"/>
  <c r="G1148" i="32"/>
  <c r="F1148" i="32"/>
  <c r="H1147" i="32"/>
  <c r="G1147" i="32"/>
  <c r="F1147" i="32"/>
  <c r="H1146" i="32"/>
  <c r="G1146" i="32"/>
  <c r="F1146" i="32"/>
  <c r="H1145" i="32"/>
  <c r="G1145" i="32"/>
  <c r="F1145" i="32"/>
  <c r="H1144" i="32"/>
  <c r="G1144" i="32"/>
  <c r="F1144" i="32"/>
  <c r="H1143" i="32"/>
  <c r="G1143" i="32"/>
  <c r="F1143" i="32"/>
  <c r="H1142" i="32"/>
  <c r="G1142" i="32"/>
  <c r="F1142" i="32"/>
  <c r="H1141" i="32"/>
  <c r="I1141" i="32" s="1"/>
  <c r="G1141" i="32"/>
  <c r="F1141" i="32"/>
  <c r="H1140" i="32"/>
  <c r="G1140" i="32"/>
  <c r="F1140" i="32"/>
  <c r="H1139" i="32"/>
  <c r="G1139" i="32"/>
  <c r="F1139" i="32"/>
  <c r="H1138" i="32"/>
  <c r="I1138" i="32" s="1"/>
  <c r="G1138" i="32"/>
  <c r="F1138" i="32"/>
  <c r="H1137" i="32"/>
  <c r="G1137" i="32"/>
  <c r="F1137" i="32"/>
  <c r="H1136" i="32"/>
  <c r="I1136" i="32" s="1"/>
  <c r="G1136" i="32"/>
  <c r="F1136" i="32"/>
  <c r="H1135" i="32"/>
  <c r="G1135" i="32"/>
  <c r="F1135" i="32"/>
  <c r="H1134" i="32"/>
  <c r="G1134" i="32"/>
  <c r="F1134" i="32"/>
  <c r="H1133" i="32"/>
  <c r="G1133" i="32"/>
  <c r="F1133" i="32"/>
  <c r="H1132" i="32"/>
  <c r="I1132" i="32" s="1"/>
  <c r="G1132" i="32"/>
  <c r="F1132" i="32"/>
  <c r="H1131" i="32"/>
  <c r="G1131" i="32"/>
  <c r="F1131" i="32"/>
  <c r="H1130" i="32"/>
  <c r="G1130" i="32"/>
  <c r="F1130" i="32"/>
  <c r="H1129" i="32"/>
  <c r="G1129" i="32"/>
  <c r="F1129" i="32"/>
  <c r="H1128" i="32"/>
  <c r="I1128" i="32" s="1"/>
  <c r="G1128" i="32"/>
  <c r="F1128" i="32"/>
  <c r="H1127" i="32"/>
  <c r="G1127" i="32"/>
  <c r="F1127" i="32"/>
  <c r="H1126" i="32"/>
  <c r="I1126" i="32" s="1"/>
  <c r="G1126" i="32"/>
  <c r="F1126" i="32"/>
  <c r="H1125" i="32"/>
  <c r="I1125" i="32" s="1"/>
  <c r="G1125" i="32"/>
  <c r="F1125" i="32"/>
  <c r="H1124" i="32"/>
  <c r="I1124" i="32" s="1"/>
  <c r="G1124" i="32"/>
  <c r="F1124" i="32"/>
  <c r="H1123" i="32"/>
  <c r="I1123" i="32" s="1"/>
  <c r="G1123" i="32"/>
  <c r="F1123" i="32"/>
  <c r="H1122" i="32"/>
  <c r="I1122" i="32" s="1"/>
  <c r="G1122" i="32"/>
  <c r="F1122" i="32"/>
  <c r="H1121" i="32"/>
  <c r="G1121" i="32"/>
  <c r="F1121" i="32"/>
  <c r="H560" i="32"/>
  <c r="G560" i="32"/>
  <c r="F560" i="32"/>
  <c r="H559" i="32"/>
  <c r="I559" i="32" s="1"/>
  <c r="G559" i="32"/>
  <c r="F559" i="32"/>
  <c r="H558" i="32"/>
  <c r="I558" i="32" s="1"/>
  <c r="G558" i="32"/>
  <c r="F558" i="32"/>
  <c r="H557" i="32"/>
  <c r="G557" i="32"/>
  <c r="F557" i="32"/>
  <c r="H556" i="32"/>
  <c r="G556" i="32"/>
  <c r="F556" i="32"/>
  <c r="H555" i="32"/>
  <c r="G555" i="32"/>
  <c r="F555" i="32"/>
  <c r="H554" i="32"/>
  <c r="I554" i="32" s="1"/>
  <c r="G554" i="32"/>
  <c r="F554" i="32"/>
  <c r="H553" i="32"/>
  <c r="G553" i="32"/>
  <c r="F553" i="32"/>
  <c r="H552" i="32"/>
  <c r="G552" i="32"/>
  <c r="F552" i="32"/>
  <c r="H551" i="32"/>
  <c r="I551" i="32" s="1"/>
  <c r="G551" i="32"/>
  <c r="F551" i="32"/>
  <c r="H550" i="32"/>
  <c r="I550" i="32" s="1"/>
  <c r="G550" i="32"/>
  <c r="F550" i="32"/>
  <c r="H549" i="32"/>
  <c r="G549" i="32"/>
  <c r="F549" i="32"/>
  <c r="H548" i="32"/>
  <c r="I548" i="32" s="1"/>
  <c r="G548" i="32"/>
  <c r="F548" i="32"/>
  <c r="H547" i="32"/>
  <c r="I547" i="32" s="1"/>
  <c r="G547" i="32"/>
  <c r="F547" i="32"/>
  <c r="H546" i="32"/>
  <c r="I546" i="32" s="1"/>
  <c r="G546" i="32"/>
  <c r="F546" i="32"/>
  <c r="H545" i="32"/>
  <c r="G545" i="32"/>
  <c r="F545" i="32"/>
  <c r="H544" i="32"/>
  <c r="I544" i="32" s="1"/>
  <c r="G544" i="32"/>
  <c r="F544" i="32"/>
  <c r="H543" i="32"/>
  <c r="I543" i="32" s="1"/>
  <c r="G543" i="32"/>
  <c r="F543" i="32"/>
  <c r="H542" i="32"/>
  <c r="I542" i="32" s="1"/>
  <c r="G542" i="32"/>
  <c r="F542" i="32"/>
  <c r="H541" i="32"/>
  <c r="G541" i="32"/>
  <c r="F541" i="32"/>
  <c r="H540" i="32"/>
  <c r="G540" i="32"/>
  <c r="F540" i="32"/>
  <c r="H539" i="32"/>
  <c r="G539" i="32"/>
  <c r="F539" i="32"/>
  <c r="H538" i="32"/>
  <c r="I538" i="32" s="1"/>
  <c r="G538" i="32"/>
  <c r="F538" i="32"/>
  <c r="H537" i="32"/>
  <c r="G537" i="32"/>
  <c r="F537" i="32"/>
  <c r="H536" i="32"/>
  <c r="G536" i="32"/>
  <c r="F536" i="32"/>
  <c r="H535" i="32"/>
  <c r="I535" i="32" s="1"/>
  <c r="G535" i="32"/>
  <c r="F535" i="32"/>
  <c r="H534" i="32"/>
  <c r="I534" i="32" s="1"/>
  <c r="G534" i="32"/>
  <c r="F534" i="32"/>
  <c r="H533" i="32"/>
  <c r="G533" i="32"/>
  <c r="F533" i="32"/>
  <c r="H532" i="32"/>
  <c r="I532" i="32" s="1"/>
  <c r="G532" i="32"/>
  <c r="F532" i="32"/>
  <c r="H531" i="32"/>
  <c r="I531" i="32" s="1"/>
  <c r="G531" i="32"/>
  <c r="F531" i="32"/>
  <c r="H530" i="32"/>
  <c r="I530" i="32" s="1"/>
  <c r="G530" i="32"/>
  <c r="F530" i="32"/>
  <c r="H529" i="32"/>
  <c r="G529" i="32"/>
  <c r="F529" i="32"/>
  <c r="H528" i="32"/>
  <c r="G528" i="32"/>
  <c r="F528" i="32"/>
  <c r="H527" i="32"/>
  <c r="I527" i="32" s="1"/>
  <c r="G527" i="32"/>
  <c r="F527" i="32"/>
  <c r="H526" i="32"/>
  <c r="I526" i="32" s="1"/>
  <c r="G526" i="32"/>
  <c r="F526" i="32"/>
  <c r="H525" i="32"/>
  <c r="G525" i="32"/>
  <c r="F525" i="32"/>
  <c r="H524" i="32"/>
  <c r="G524" i="32"/>
  <c r="F524" i="32"/>
  <c r="H523" i="32"/>
  <c r="G523" i="32"/>
  <c r="F523" i="32"/>
  <c r="H522" i="32"/>
  <c r="I522" i="32" s="1"/>
  <c r="G522" i="32"/>
  <c r="F522" i="32"/>
  <c r="H521" i="32"/>
  <c r="G521" i="32"/>
  <c r="F521" i="32"/>
  <c r="H520" i="32"/>
  <c r="G520" i="32"/>
  <c r="F520" i="32"/>
  <c r="H519" i="32"/>
  <c r="I519" i="32" s="1"/>
  <c r="G519" i="32"/>
  <c r="F519" i="32"/>
  <c r="H474" i="32"/>
  <c r="I474" i="32" s="1"/>
  <c r="G474" i="32"/>
  <c r="F474" i="32"/>
  <c r="H473" i="32"/>
  <c r="G473" i="32"/>
  <c r="F473" i="32"/>
  <c r="H472" i="32"/>
  <c r="I472" i="32" s="1"/>
  <c r="G472" i="32"/>
  <c r="F472" i="32"/>
  <c r="H471" i="32"/>
  <c r="I471" i="32" s="1"/>
  <c r="G471" i="32"/>
  <c r="F471" i="32"/>
  <c r="H470" i="32"/>
  <c r="I470" i="32" s="1"/>
  <c r="G470" i="32"/>
  <c r="F470" i="32"/>
  <c r="H469" i="32"/>
  <c r="G469" i="32"/>
  <c r="F469" i="32"/>
  <c r="H468" i="32"/>
  <c r="G468" i="32"/>
  <c r="F468" i="32"/>
  <c r="H467" i="32"/>
  <c r="G467" i="32"/>
  <c r="F467" i="32"/>
  <c r="H466" i="32"/>
  <c r="I466" i="32" s="1"/>
  <c r="G466" i="32"/>
  <c r="F466" i="32"/>
  <c r="H465" i="32"/>
  <c r="G465" i="32"/>
  <c r="F465" i="32"/>
  <c r="H464" i="32"/>
  <c r="G464" i="32"/>
  <c r="F464" i="32"/>
  <c r="H463" i="32"/>
  <c r="G463" i="32"/>
  <c r="F463" i="32"/>
  <c r="H462" i="32"/>
  <c r="I462" i="32" s="1"/>
  <c r="G462" i="32"/>
  <c r="F462" i="32"/>
  <c r="H461" i="32"/>
  <c r="G461" i="32"/>
  <c r="F461" i="32"/>
  <c r="H460" i="32"/>
  <c r="G460" i="32"/>
  <c r="F460" i="32"/>
  <c r="H459" i="32"/>
  <c r="I459" i="32" s="1"/>
  <c r="G459" i="32"/>
  <c r="F459" i="32"/>
  <c r="H458" i="32"/>
  <c r="I458" i="32" s="1"/>
  <c r="G458" i="32"/>
  <c r="F458" i="32"/>
  <c r="H457" i="32"/>
  <c r="G457" i="32"/>
  <c r="F457" i="32"/>
  <c r="H456" i="32"/>
  <c r="G456" i="32"/>
  <c r="F456" i="32"/>
  <c r="H455" i="32"/>
  <c r="G455" i="32"/>
  <c r="F455" i="32"/>
  <c r="H454" i="32"/>
  <c r="I454" i="32" s="1"/>
  <c r="G454" i="32"/>
  <c r="F454" i="32"/>
  <c r="H453" i="32"/>
  <c r="G453" i="32"/>
  <c r="F453" i="32"/>
  <c r="H452" i="32"/>
  <c r="G452" i="32"/>
  <c r="F452" i="32"/>
  <c r="H451" i="32"/>
  <c r="I451" i="32" s="1"/>
  <c r="G451" i="32"/>
  <c r="F451" i="32"/>
  <c r="H450" i="32"/>
  <c r="I450" i="32" s="1"/>
  <c r="G450" i="32"/>
  <c r="F450" i="32"/>
  <c r="H449" i="32"/>
  <c r="G449" i="32"/>
  <c r="F449" i="32"/>
  <c r="H448" i="32"/>
  <c r="I448" i="32" s="1"/>
  <c r="G448" i="32"/>
  <c r="F448" i="32"/>
  <c r="H447" i="32"/>
  <c r="I447" i="32" s="1"/>
  <c r="G447" i="32"/>
  <c r="F447" i="32"/>
  <c r="H446" i="32"/>
  <c r="I446" i="32" s="1"/>
  <c r="G446" i="32"/>
  <c r="F446" i="32"/>
  <c r="H445" i="32"/>
  <c r="G445" i="32"/>
  <c r="F445" i="32"/>
  <c r="H444" i="32"/>
  <c r="G444" i="32"/>
  <c r="F444" i="32"/>
  <c r="H443" i="32"/>
  <c r="G443" i="32"/>
  <c r="F443" i="32"/>
  <c r="H442" i="32"/>
  <c r="I442" i="32" s="1"/>
  <c r="G442" i="32"/>
  <c r="F442" i="32"/>
  <c r="H441" i="32"/>
  <c r="G441" i="32"/>
  <c r="F441" i="32"/>
  <c r="H440" i="32"/>
  <c r="G440" i="32"/>
  <c r="F440" i="32"/>
  <c r="H439" i="32"/>
  <c r="I439" i="32" s="1"/>
  <c r="G439" i="32"/>
  <c r="F439" i="32"/>
  <c r="H438" i="32"/>
  <c r="I438" i="32" s="1"/>
  <c r="G438" i="32"/>
  <c r="F438" i="32"/>
  <c r="H437" i="32"/>
  <c r="G437" i="32"/>
  <c r="F437" i="32"/>
  <c r="H436" i="32"/>
  <c r="I436" i="32" s="1"/>
  <c r="G436" i="32"/>
  <c r="F436" i="32"/>
  <c r="H435" i="32"/>
  <c r="I435" i="32" s="1"/>
  <c r="G435" i="32"/>
  <c r="F435" i="32"/>
  <c r="H434" i="32"/>
  <c r="I434" i="32" s="1"/>
  <c r="G434" i="32"/>
  <c r="F434" i="32"/>
  <c r="H433" i="32"/>
  <c r="G433" i="32"/>
  <c r="F433" i="32"/>
  <c r="H646" i="32"/>
  <c r="I646" i="32" s="1"/>
  <c r="G646" i="32"/>
  <c r="F646" i="32"/>
  <c r="H645" i="32"/>
  <c r="I645" i="32" s="1"/>
  <c r="G645" i="32"/>
  <c r="F645" i="32"/>
  <c r="H644" i="32"/>
  <c r="I644" i="32" s="1"/>
  <c r="G644" i="32"/>
  <c r="F644" i="32"/>
  <c r="H643" i="32"/>
  <c r="G643" i="32"/>
  <c r="F643" i="32"/>
  <c r="H642" i="32"/>
  <c r="G642" i="32"/>
  <c r="F642" i="32"/>
  <c r="H641" i="32"/>
  <c r="G641" i="32"/>
  <c r="F641" i="32"/>
  <c r="H640" i="32"/>
  <c r="I640" i="32" s="1"/>
  <c r="G640" i="32"/>
  <c r="F640" i="32"/>
  <c r="H639" i="32"/>
  <c r="G639" i="32"/>
  <c r="F639" i="32"/>
  <c r="H638" i="32"/>
  <c r="G638" i="32"/>
  <c r="F638" i="32"/>
  <c r="H637" i="32"/>
  <c r="I637" i="32" s="1"/>
  <c r="G637" i="32"/>
  <c r="F637" i="32"/>
  <c r="H636" i="32"/>
  <c r="I636" i="32" s="1"/>
  <c r="G636" i="32"/>
  <c r="F636" i="32"/>
  <c r="H635" i="32"/>
  <c r="G635" i="32"/>
  <c r="F635" i="32"/>
  <c r="H634" i="32"/>
  <c r="I634" i="32" s="1"/>
  <c r="G634" i="32"/>
  <c r="F634" i="32"/>
  <c r="H633" i="32"/>
  <c r="I633" i="32" s="1"/>
  <c r="G633" i="32"/>
  <c r="F633" i="32"/>
  <c r="H632" i="32"/>
  <c r="I632" i="32" s="1"/>
  <c r="G632" i="32"/>
  <c r="F632" i="32"/>
  <c r="H631" i="32"/>
  <c r="G631" i="32"/>
  <c r="F631" i="32"/>
  <c r="H630" i="32"/>
  <c r="G630" i="32"/>
  <c r="F630" i="32"/>
  <c r="H629" i="32"/>
  <c r="I629" i="32" s="1"/>
  <c r="G629" i="32"/>
  <c r="F629" i="32"/>
  <c r="H628" i="32"/>
  <c r="I628" i="32" s="1"/>
  <c r="G628" i="32"/>
  <c r="F628" i="32"/>
  <c r="H627" i="32"/>
  <c r="G627" i="32"/>
  <c r="F627" i="32"/>
  <c r="H626" i="32"/>
  <c r="G626" i="32"/>
  <c r="F626" i="32"/>
  <c r="H625" i="32"/>
  <c r="G625" i="32"/>
  <c r="F625" i="32"/>
  <c r="H624" i="32"/>
  <c r="I624" i="32" s="1"/>
  <c r="G624" i="32"/>
  <c r="F624" i="32"/>
  <c r="H623" i="32"/>
  <c r="G623" i="32"/>
  <c r="F623" i="32"/>
  <c r="H622" i="32"/>
  <c r="G622" i="32"/>
  <c r="F622" i="32"/>
  <c r="H621" i="32"/>
  <c r="I621" i="32" s="1"/>
  <c r="G621" i="32"/>
  <c r="F621" i="32"/>
  <c r="H620" i="32"/>
  <c r="I620" i="32" s="1"/>
  <c r="G620" i="32"/>
  <c r="F620" i="32"/>
  <c r="H619" i="32"/>
  <c r="G619" i="32"/>
  <c r="F619" i="32"/>
  <c r="H618" i="32"/>
  <c r="G618" i="32"/>
  <c r="F618" i="32"/>
  <c r="H617" i="32"/>
  <c r="I617" i="32" s="1"/>
  <c r="G617" i="32"/>
  <c r="F617" i="32"/>
  <c r="H616" i="32"/>
  <c r="I616" i="32" s="1"/>
  <c r="G616" i="32"/>
  <c r="F616" i="32"/>
  <c r="H615" i="32"/>
  <c r="G615" i="32"/>
  <c r="F615" i="32"/>
  <c r="H614" i="32"/>
  <c r="G614" i="32"/>
  <c r="F614" i="32"/>
  <c r="H613" i="32"/>
  <c r="G613" i="32"/>
  <c r="F613" i="32"/>
  <c r="H612" i="32"/>
  <c r="I612" i="32" s="1"/>
  <c r="G612" i="32"/>
  <c r="F612" i="32"/>
  <c r="H611" i="32"/>
  <c r="G611" i="32"/>
  <c r="F611" i="32"/>
  <c r="H610" i="32"/>
  <c r="G610" i="32"/>
  <c r="F610" i="32"/>
  <c r="H609" i="32"/>
  <c r="I609" i="32" s="1"/>
  <c r="G609" i="32"/>
  <c r="F609" i="32"/>
  <c r="H608" i="32"/>
  <c r="I608" i="32" s="1"/>
  <c r="G608" i="32"/>
  <c r="F608" i="32"/>
  <c r="H607" i="32"/>
  <c r="G607" i="32"/>
  <c r="F607" i="32"/>
  <c r="H606" i="32"/>
  <c r="G606" i="32"/>
  <c r="F606" i="32"/>
  <c r="H605" i="32"/>
  <c r="G605" i="32"/>
  <c r="F605" i="32"/>
  <c r="H1033" i="32"/>
  <c r="G1033" i="32"/>
  <c r="F1033" i="32"/>
  <c r="H1032" i="32"/>
  <c r="G1032" i="32"/>
  <c r="F1032" i="32"/>
  <c r="H1031" i="32"/>
  <c r="G1031" i="32"/>
  <c r="F1031" i="32"/>
  <c r="H1030" i="32"/>
  <c r="G1030" i="32"/>
  <c r="F1030" i="32"/>
  <c r="H1029" i="32"/>
  <c r="I1029" i="32" s="1"/>
  <c r="G1029" i="32"/>
  <c r="F1029" i="32"/>
  <c r="H1028" i="32"/>
  <c r="G1028" i="32"/>
  <c r="F1028" i="32"/>
  <c r="H1027" i="32"/>
  <c r="G1027" i="32"/>
  <c r="F1027" i="32"/>
  <c r="H1026" i="32"/>
  <c r="I1026" i="32" s="1"/>
  <c r="G1026" i="32"/>
  <c r="F1026" i="32"/>
  <c r="H1025" i="32"/>
  <c r="G1025" i="32"/>
  <c r="F1025" i="32"/>
  <c r="H1024" i="32"/>
  <c r="G1024" i="32"/>
  <c r="F1024" i="32"/>
  <c r="H1023" i="32"/>
  <c r="G1023" i="32"/>
  <c r="F1023" i="32"/>
  <c r="H1022" i="32"/>
  <c r="G1022" i="32"/>
  <c r="F1022" i="32"/>
  <c r="H1021" i="32"/>
  <c r="I1021" i="32" s="1"/>
  <c r="G1021" i="32"/>
  <c r="F1021" i="32"/>
  <c r="H1020" i="32"/>
  <c r="G1020" i="32"/>
  <c r="F1020" i="32"/>
  <c r="H1019" i="32"/>
  <c r="G1019" i="32"/>
  <c r="F1019" i="32"/>
  <c r="H1018" i="32"/>
  <c r="I1018" i="32" s="1"/>
  <c r="G1018" i="32"/>
  <c r="F1018" i="32"/>
  <c r="H1017" i="32"/>
  <c r="I1017" i="32" s="1"/>
  <c r="G1017" i="32"/>
  <c r="F1017" i="32"/>
  <c r="H1016" i="32"/>
  <c r="I1016" i="32" s="1"/>
  <c r="G1016" i="32"/>
  <c r="F1016" i="32"/>
  <c r="H1015" i="32"/>
  <c r="G1015" i="32"/>
  <c r="F1015" i="32"/>
  <c r="H1014" i="32"/>
  <c r="I1014" i="32" s="1"/>
  <c r="G1014" i="32"/>
  <c r="F1014" i="32"/>
  <c r="H1013" i="32"/>
  <c r="I1013" i="32" s="1"/>
  <c r="G1013" i="32"/>
  <c r="F1013" i="32"/>
  <c r="H1012" i="32"/>
  <c r="I1012" i="32" s="1"/>
  <c r="G1012" i="32"/>
  <c r="F1012" i="32"/>
  <c r="H1011" i="32"/>
  <c r="G1011" i="32"/>
  <c r="F1011" i="32"/>
  <c r="H1010" i="32"/>
  <c r="I1010" i="32" s="1"/>
  <c r="G1010" i="32"/>
  <c r="F1010" i="32"/>
  <c r="H1009" i="32"/>
  <c r="G1009" i="32"/>
  <c r="F1009" i="32"/>
  <c r="H1008" i="32"/>
  <c r="G1008" i="32"/>
  <c r="F1008" i="32"/>
  <c r="H1007" i="32"/>
  <c r="G1007" i="32"/>
  <c r="F1007" i="32"/>
  <c r="H1006" i="32"/>
  <c r="I1006" i="32" s="1"/>
  <c r="G1006" i="32"/>
  <c r="F1006" i="32"/>
  <c r="H1005" i="32"/>
  <c r="I1005" i="32" s="1"/>
  <c r="G1005" i="32"/>
  <c r="F1005" i="32"/>
  <c r="H1004" i="32"/>
  <c r="G1004" i="32"/>
  <c r="F1004" i="32"/>
  <c r="H1003" i="32"/>
  <c r="G1003" i="32"/>
  <c r="F1003" i="32"/>
  <c r="H1002" i="32"/>
  <c r="G1002" i="32"/>
  <c r="F1002" i="32"/>
  <c r="H1001" i="32"/>
  <c r="I1001" i="32" s="1"/>
  <c r="G1001" i="32"/>
  <c r="F1001" i="32"/>
  <c r="H1000" i="32"/>
  <c r="G1000" i="32"/>
  <c r="F1000" i="32"/>
  <c r="H999" i="32"/>
  <c r="G999" i="32"/>
  <c r="F999" i="32"/>
  <c r="H998" i="32"/>
  <c r="G998" i="32"/>
  <c r="F998" i="32"/>
  <c r="H997" i="32"/>
  <c r="G997" i="32"/>
  <c r="F997" i="32"/>
  <c r="H996" i="32"/>
  <c r="G996" i="32"/>
  <c r="F996" i="32"/>
  <c r="H995" i="32"/>
  <c r="G995" i="32"/>
  <c r="F995" i="32"/>
  <c r="H994" i="32"/>
  <c r="I994" i="32" s="1"/>
  <c r="G994" i="32"/>
  <c r="F994" i="32"/>
  <c r="H993" i="32"/>
  <c r="I993" i="32" s="1"/>
  <c r="G993" i="32"/>
  <c r="F993" i="32"/>
  <c r="H992" i="32"/>
  <c r="G992" i="32"/>
  <c r="F992" i="32"/>
  <c r="H388" i="32"/>
  <c r="G388" i="32"/>
  <c r="F388" i="32"/>
  <c r="H387" i="32"/>
  <c r="I387" i="32" s="1"/>
  <c r="G387" i="32"/>
  <c r="F387" i="32"/>
  <c r="H386" i="32"/>
  <c r="G386" i="32"/>
  <c r="F386" i="32"/>
  <c r="H385" i="32"/>
  <c r="G385" i="32"/>
  <c r="F385" i="32"/>
  <c r="H384" i="32"/>
  <c r="G384" i="32"/>
  <c r="F384" i="32"/>
  <c r="H383" i="32"/>
  <c r="I383" i="32" s="1"/>
  <c r="G383" i="32"/>
  <c r="F383" i="32"/>
  <c r="H382" i="32"/>
  <c r="I382" i="32" s="1"/>
  <c r="G382" i="32"/>
  <c r="F382" i="32"/>
  <c r="H381" i="32"/>
  <c r="G381" i="32"/>
  <c r="F381" i="32"/>
  <c r="H380" i="32"/>
  <c r="G380" i="32"/>
  <c r="F380" i="32"/>
  <c r="H379" i="32"/>
  <c r="I379" i="32" s="1"/>
  <c r="G379" i="32"/>
  <c r="F379" i="32"/>
  <c r="H378" i="32"/>
  <c r="G378" i="32"/>
  <c r="F378" i="32"/>
  <c r="H377" i="32"/>
  <c r="G377" i="32"/>
  <c r="F377" i="32"/>
  <c r="H376" i="32"/>
  <c r="G376" i="32"/>
  <c r="F376" i="32"/>
  <c r="H375" i="32"/>
  <c r="I375" i="32" s="1"/>
  <c r="G375" i="32"/>
  <c r="F375" i="32"/>
  <c r="H374" i="32"/>
  <c r="I374" i="32" s="1"/>
  <c r="G374" i="32"/>
  <c r="F374" i="32"/>
  <c r="H373" i="32"/>
  <c r="G373" i="32"/>
  <c r="F373" i="32"/>
  <c r="H372" i="32"/>
  <c r="G372" i="32"/>
  <c r="F372" i="32"/>
  <c r="H371" i="32"/>
  <c r="I371" i="32" s="1"/>
  <c r="G371" i="32"/>
  <c r="F371" i="32"/>
  <c r="H370" i="32"/>
  <c r="G370" i="32"/>
  <c r="F370" i="32"/>
  <c r="H369" i="32"/>
  <c r="G369" i="32"/>
  <c r="F369" i="32"/>
  <c r="H368" i="32"/>
  <c r="G368" i="32"/>
  <c r="F368" i="32"/>
  <c r="H367" i="32"/>
  <c r="I367" i="32" s="1"/>
  <c r="G367" i="32"/>
  <c r="F367" i="32"/>
  <c r="H366" i="32"/>
  <c r="I366" i="32" s="1"/>
  <c r="G366" i="32"/>
  <c r="F366" i="32"/>
  <c r="H365" i="32"/>
  <c r="G365" i="32"/>
  <c r="F365" i="32"/>
  <c r="H364" i="32"/>
  <c r="G364" i="32"/>
  <c r="F364" i="32"/>
  <c r="H363" i="32"/>
  <c r="I363" i="32" s="1"/>
  <c r="G363" i="32"/>
  <c r="F363" i="32"/>
  <c r="H362" i="32"/>
  <c r="I362" i="32" s="1"/>
  <c r="G362" i="32"/>
  <c r="F362" i="32"/>
  <c r="H361" i="32"/>
  <c r="G361" i="32"/>
  <c r="F361" i="32"/>
  <c r="H360" i="32"/>
  <c r="G360" i="32"/>
  <c r="F360" i="32"/>
  <c r="H359" i="32"/>
  <c r="I359" i="32" s="1"/>
  <c r="G359" i="32"/>
  <c r="F359" i="32"/>
  <c r="H358" i="32"/>
  <c r="I358" i="32" s="1"/>
  <c r="G358" i="32"/>
  <c r="F358" i="32"/>
  <c r="H357" i="32"/>
  <c r="G357" i="32"/>
  <c r="F357" i="32"/>
  <c r="H356" i="32"/>
  <c r="G356" i="32"/>
  <c r="F356" i="32"/>
  <c r="H355" i="32"/>
  <c r="I355" i="32" s="1"/>
  <c r="G355" i="32"/>
  <c r="F355" i="32"/>
  <c r="H354" i="32"/>
  <c r="I354" i="32" s="1"/>
  <c r="G354" i="32"/>
  <c r="F354" i="32"/>
  <c r="H353" i="32"/>
  <c r="G353" i="32"/>
  <c r="F353" i="32"/>
  <c r="H352" i="32"/>
  <c r="G352" i="32"/>
  <c r="F352" i="32"/>
  <c r="H351" i="32"/>
  <c r="I351" i="32" s="1"/>
  <c r="G351" i="32"/>
  <c r="F351" i="32"/>
  <c r="H350" i="32"/>
  <c r="I350" i="32" s="1"/>
  <c r="G350" i="32"/>
  <c r="F350" i="32"/>
  <c r="H349" i="32"/>
  <c r="G349" i="32"/>
  <c r="F349" i="32"/>
  <c r="H348" i="32"/>
  <c r="G348" i="32"/>
  <c r="F348" i="32"/>
  <c r="H347" i="32"/>
  <c r="I347" i="32" s="1"/>
  <c r="G347" i="32"/>
  <c r="F347" i="32"/>
  <c r="H130" i="32"/>
  <c r="I130" i="32" s="1"/>
  <c r="G130" i="32"/>
  <c r="F130" i="32"/>
  <c r="H129" i="32"/>
  <c r="G129" i="32"/>
  <c r="F129" i="32"/>
  <c r="H128" i="32"/>
  <c r="G128" i="32"/>
  <c r="F128" i="32"/>
  <c r="H127" i="32"/>
  <c r="G127" i="32"/>
  <c r="F127" i="32"/>
  <c r="H126" i="32"/>
  <c r="I126" i="32" s="1"/>
  <c r="G126" i="32"/>
  <c r="F126" i="32"/>
  <c r="H125" i="32"/>
  <c r="G125" i="32"/>
  <c r="F125" i="32"/>
  <c r="H124" i="32"/>
  <c r="G124" i="32"/>
  <c r="F124" i="32"/>
  <c r="H123" i="32"/>
  <c r="I123" i="32" s="1"/>
  <c r="G123" i="32"/>
  <c r="F123" i="32"/>
  <c r="H122" i="32"/>
  <c r="I122" i="32" s="1"/>
  <c r="G122" i="32"/>
  <c r="F122" i="32"/>
  <c r="H121" i="32"/>
  <c r="G121" i="32"/>
  <c r="F121" i="32"/>
  <c r="H120" i="32"/>
  <c r="G120" i="32"/>
  <c r="F120" i="32"/>
  <c r="H119" i="32"/>
  <c r="G119" i="32"/>
  <c r="F119" i="32"/>
  <c r="H118" i="32"/>
  <c r="I118" i="32" s="1"/>
  <c r="G118" i="32"/>
  <c r="F118" i="32"/>
  <c r="H117" i="32"/>
  <c r="G117" i="32"/>
  <c r="F117" i="32"/>
  <c r="H116" i="32"/>
  <c r="G116" i="32"/>
  <c r="F116" i="32"/>
  <c r="H115" i="32"/>
  <c r="G115" i="32"/>
  <c r="F115" i="32"/>
  <c r="H114" i="32"/>
  <c r="G114" i="32"/>
  <c r="F114" i="32"/>
  <c r="H113" i="32"/>
  <c r="G113" i="32"/>
  <c r="F113" i="32"/>
  <c r="H112" i="32"/>
  <c r="G112" i="32"/>
  <c r="F112" i="32"/>
  <c r="H111" i="32"/>
  <c r="I111" i="32" s="1"/>
  <c r="G111" i="32"/>
  <c r="F111" i="32"/>
  <c r="H110" i="32"/>
  <c r="I110" i="32" s="1"/>
  <c r="G110" i="32"/>
  <c r="F110" i="32"/>
  <c r="H109" i="32"/>
  <c r="G109" i="32"/>
  <c r="F109" i="32"/>
  <c r="H108" i="32"/>
  <c r="G108" i="32"/>
  <c r="F108" i="32"/>
  <c r="H107" i="32"/>
  <c r="I107" i="32" s="1"/>
  <c r="G107" i="32"/>
  <c r="F107" i="32"/>
  <c r="H106" i="32"/>
  <c r="G106" i="32"/>
  <c r="F106" i="32"/>
  <c r="H105" i="32"/>
  <c r="G105" i="32"/>
  <c r="F105" i="32"/>
  <c r="H104" i="32"/>
  <c r="G104" i="32"/>
  <c r="F104" i="32"/>
  <c r="H103" i="32"/>
  <c r="I103" i="32" s="1"/>
  <c r="G103" i="32"/>
  <c r="F103" i="32"/>
  <c r="H102" i="32"/>
  <c r="I102" i="32" s="1"/>
  <c r="G102" i="32"/>
  <c r="F102" i="32"/>
  <c r="H101" i="32"/>
  <c r="G101" i="32"/>
  <c r="F101" i="32"/>
  <c r="H100" i="32"/>
  <c r="G100" i="32"/>
  <c r="F100" i="32"/>
  <c r="H99" i="32"/>
  <c r="I99" i="32" s="1"/>
  <c r="G99" i="32"/>
  <c r="F99" i="32"/>
  <c r="H98" i="32"/>
  <c r="I98" i="32" s="1"/>
  <c r="G98" i="32"/>
  <c r="F98" i="32"/>
  <c r="H97" i="32"/>
  <c r="I97" i="32" s="1"/>
  <c r="G97" i="32"/>
  <c r="F97" i="32"/>
  <c r="H96" i="32"/>
  <c r="G96" i="32"/>
  <c r="F96" i="32"/>
  <c r="H95" i="32"/>
  <c r="I95" i="32" s="1"/>
  <c r="G95" i="32"/>
  <c r="F95" i="32"/>
  <c r="H94" i="32"/>
  <c r="I94" i="32" s="1"/>
  <c r="G94" i="32"/>
  <c r="F94" i="32"/>
  <c r="H93" i="32"/>
  <c r="G93" i="32"/>
  <c r="F93" i="32"/>
  <c r="H92" i="32"/>
  <c r="G92" i="32"/>
  <c r="F92" i="32"/>
  <c r="H91" i="32"/>
  <c r="I91" i="32" s="1"/>
  <c r="G91" i="32"/>
  <c r="F91" i="32"/>
  <c r="H90" i="32"/>
  <c r="I90" i="32" s="1"/>
  <c r="G90" i="32"/>
  <c r="F90" i="32"/>
  <c r="H89" i="32"/>
  <c r="I89" i="32" s="1"/>
  <c r="G89" i="32"/>
  <c r="F89" i="32"/>
  <c r="H373" i="30"/>
  <c r="G373" i="30"/>
  <c r="F373" i="30"/>
  <c r="H1241" i="30"/>
  <c r="G1241" i="30"/>
  <c r="F1241" i="30"/>
  <c r="H1179" i="30"/>
  <c r="G1179" i="30"/>
  <c r="F1179" i="30"/>
  <c r="H652" i="30"/>
  <c r="I652" i="30" s="1"/>
  <c r="G652" i="30"/>
  <c r="F652" i="30"/>
  <c r="H1117" i="30"/>
  <c r="G1117" i="30"/>
  <c r="F1117" i="30"/>
  <c r="H249" i="30"/>
  <c r="G249" i="30"/>
  <c r="F249" i="30"/>
  <c r="H1055" i="30"/>
  <c r="G1055" i="30"/>
  <c r="F1055" i="30"/>
  <c r="H218" i="30"/>
  <c r="I218" i="30" s="1"/>
  <c r="G218" i="30"/>
  <c r="F218" i="30"/>
  <c r="H528" i="30"/>
  <c r="G528" i="30"/>
  <c r="F528" i="30"/>
  <c r="H590" i="30"/>
  <c r="G590" i="30"/>
  <c r="F590" i="30"/>
  <c r="H807" i="30"/>
  <c r="G807" i="30"/>
  <c r="F807" i="30"/>
  <c r="H497" i="30"/>
  <c r="I497" i="30" s="1"/>
  <c r="G497" i="30"/>
  <c r="F497" i="30"/>
  <c r="H435" i="30"/>
  <c r="I435" i="30" s="1"/>
  <c r="G435" i="30"/>
  <c r="F435" i="30"/>
  <c r="H1024" i="30"/>
  <c r="G1024" i="30"/>
  <c r="F1024" i="30"/>
  <c r="H683" i="30"/>
  <c r="G683" i="30"/>
  <c r="F683" i="30"/>
  <c r="H962" i="30"/>
  <c r="I962" i="30" s="1"/>
  <c r="G962" i="30"/>
  <c r="F962" i="30"/>
  <c r="H94" i="30"/>
  <c r="G94" i="30"/>
  <c r="F94" i="30"/>
  <c r="H869" i="30"/>
  <c r="G869" i="30"/>
  <c r="F869" i="30"/>
  <c r="H1086" i="30"/>
  <c r="G1086" i="30"/>
  <c r="F1086" i="30"/>
  <c r="H900" i="30"/>
  <c r="I900" i="30" s="1"/>
  <c r="G900" i="30"/>
  <c r="F900" i="30"/>
  <c r="H559" i="30"/>
  <c r="I559" i="30" s="1"/>
  <c r="G559" i="30"/>
  <c r="F559" i="30"/>
  <c r="H1210" i="30"/>
  <c r="G1210" i="30"/>
  <c r="F1210" i="30"/>
  <c r="H1303" i="30"/>
  <c r="G1303" i="30"/>
  <c r="F1303" i="30"/>
  <c r="H993" i="30"/>
  <c r="I993" i="30" s="1"/>
  <c r="G993" i="30"/>
  <c r="F993" i="30"/>
  <c r="H404" i="30"/>
  <c r="I404" i="30" s="1"/>
  <c r="G404" i="30"/>
  <c r="F404" i="30"/>
  <c r="H342" i="30"/>
  <c r="G342" i="30"/>
  <c r="F342" i="30"/>
  <c r="H125" i="30"/>
  <c r="G125" i="30"/>
  <c r="F125" i="30"/>
  <c r="H32" i="30"/>
  <c r="G32" i="30"/>
  <c r="F32" i="30"/>
  <c r="H63" i="30"/>
  <c r="I63" i="30" s="1"/>
  <c r="G63" i="30"/>
  <c r="F63" i="30"/>
  <c r="H745" i="30"/>
  <c r="G745" i="30"/>
  <c r="F745" i="30"/>
  <c r="H466" i="30"/>
  <c r="G466" i="30"/>
  <c r="F466" i="30"/>
  <c r="H714" i="30"/>
  <c r="I714" i="30" s="1"/>
  <c r="G714" i="30"/>
  <c r="F714" i="30"/>
  <c r="H280" i="30"/>
  <c r="G280" i="30"/>
  <c r="F280" i="30"/>
  <c r="H776" i="30"/>
  <c r="G776" i="30"/>
  <c r="F776" i="30"/>
  <c r="H311" i="30"/>
  <c r="G311" i="30"/>
  <c r="F311" i="30"/>
  <c r="H1272" i="30"/>
  <c r="I1272" i="30" s="1"/>
  <c r="G1272" i="30"/>
  <c r="F1272" i="30"/>
  <c r="H1148" i="30"/>
  <c r="I1148" i="30" s="1"/>
  <c r="G1148" i="30"/>
  <c r="F1148" i="30"/>
  <c r="H621" i="30"/>
  <c r="G621" i="30"/>
  <c r="F621" i="30"/>
  <c r="H931" i="30"/>
  <c r="G931" i="30"/>
  <c r="F931" i="30"/>
  <c r="H156" i="30"/>
  <c r="G156" i="30"/>
  <c r="F156" i="30"/>
  <c r="H838" i="30"/>
  <c r="I838" i="30" s="1"/>
  <c r="G838" i="30"/>
  <c r="F838" i="30"/>
  <c r="H187" i="30"/>
  <c r="I187" i="30" s="1"/>
  <c r="G187" i="30"/>
  <c r="F187" i="30"/>
  <c r="H930" i="30"/>
  <c r="G930" i="30"/>
  <c r="F930" i="30"/>
  <c r="H31" i="30"/>
  <c r="G31" i="30"/>
  <c r="F31" i="30"/>
  <c r="H775" i="30"/>
  <c r="I775" i="30" s="1"/>
  <c r="G775" i="30"/>
  <c r="F775" i="30"/>
  <c r="H651" i="30"/>
  <c r="G651" i="30"/>
  <c r="F651" i="30"/>
  <c r="H93" i="30"/>
  <c r="G93" i="30"/>
  <c r="F93" i="30"/>
  <c r="H372" i="30"/>
  <c r="I372" i="30" s="1"/>
  <c r="G372" i="30"/>
  <c r="F372" i="30"/>
  <c r="H496" i="30"/>
  <c r="I496" i="30" s="1"/>
  <c r="G496" i="30"/>
  <c r="F496" i="30"/>
  <c r="H1147" i="30"/>
  <c r="I1147" i="30" s="1"/>
  <c r="G1147" i="30"/>
  <c r="F1147" i="30"/>
  <c r="H403" i="30"/>
  <c r="G403" i="30"/>
  <c r="F403" i="30"/>
  <c r="H217" i="30"/>
  <c r="G217" i="30"/>
  <c r="F217" i="30"/>
  <c r="H1302" i="30"/>
  <c r="I1302" i="30" s="1"/>
  <c r="G1302" i="30"/>
  <c r="F1302" i="30"/>
  <c r="H62" i="30"/>
  <c r="I62" i="30" s="1"/>
  <c r="G62" i="30"/>
  <c r="F62" i="30"/>
  <c r="H868" i="30"/>
  <c r="G868" i="30"/>
  <c r="F868" i="30"/>
  <c r="H465" i="30"/>
  <c r="G465" i="30"/>
  <c r="F465" i="30"/>
  <c r="H341" i="30"/>
  <c r="I341" i="30" s="1"/>
  <c r="G341" i="30"/>
  <c r="F341" i="30"/>
  <c r="H310" i="30"/>
  <c r="G310" i="30"/>
  <c r="F310" i="30"/>
  <c r="H1271" i="30"/>
  <c r="G1271" i="30"/>
  <c r="F1271" i="30"/>
  <c r="H155" i="30"/>
  <c r="I155" i="30" s="1"/>
  <c r="G155" i="30"/>
  <c r="F155" i="30"/>
  <c r="H279" i="30"/>
  <c r="I279" i="30" s="1"/>
  <c r="G279" i="30"/>
  <c r="F279" i="30"/>
  <c r="H1085" i="30"/>
  <c r="G1085" i="30"/>
  <c r="F1085" i="30"/>
  <c r="H744" i="30"/>
  <c r="G744" i="30"/>
  <c r="F744" i="30"/>
  <c r="H899" i="30"/>
  <c r="G899" i="30"/>
  <c r="F899" i="30"/>
  <c r="H186" i="30"/>
  <c r="I186" i="30" s="1"/>
  <c r="G186" i="30"/>
  <c r="F186" i="30"/>
  <c r="H1240" i="30"/>
  <c r="G1240" i="30"/>
  <c r="F1240" i="30"/>
  <c r="H527" i="30"/>
  <c r="G527" i="30"/>
  <c r="F527" i="30"/>
  <c r="H589" i="30"/>
  <c r="G589" i="30"/>
  <c r="F589" i="30"/>
  <c r="H682" i="30"/>
  <c r="I682" i="30" s="1"/>
  <c r="G682" i="30"/>
  <c r="F682" i="30"/>
  <c r="H248" i="30"/>
  <c r="G248" i="30"/>
  <c r="F248" i="30"/>
  <c r="H1209" i="30"/>
  <c r="G1209" i="30"/>
  <c r="F1209" i="30"/>
  <c r="H620" i="30"/>
  <c r="G620" i="30"/>
  <c r="F620" i="30"/>
  <c r="H1116" i="30"/>
  <c r="I1116" i="30" s="1"/>
  <c r="G1116" i="30"/>
  <c r="F1116" i="30"/>
  <c r="H806" i="30"/>
  <c r="G806" i="30"/>
  <c r="F806" i="30"/>
  <c r="H1023" i="30"/>
  <c r="G1023" i="30"/>
  <c r="F1023" i="30"/>
  <c r="H837" i="30"/>
  <c r="I837" i="30" s="1"/>
  <c r="G837" i="30"/>
  <c r="F837" i="30"/>
  <c r="H1054" i="30"/>
  <c r="I1054" i="30" s="1"/>
  <c r="G1054" i="30"/>
  <c r="F1054" i="30"/>
  <c r="H434" i="30"/>
  <c r="G434" i="30"/>
  <c r="F434" i="30"/>
  <c r="H713" i="30"/>
  <c r="G713" i="30"/>
  <c r="F713" i="30"/>
  <c r="H124" i="30"/>
  <c r="G124" i="30"/>
  <c r="F124" i="30"/>
  <c r="H1178" i="30"/>
  <c r="I1178" i="30" s="1"/>
  <c r="G1178" i="30"/>
  <c r="F1178" i="30"/>
  <c r="H992" i="30"/>
  <c r="G992" i="30"/>
  <c r="F992" i="30"/>
  <c r="H558" i="30"/>
  <c r="G558" i="30"/>
  <c r="F558" i="30"/>
  <c r="H961" i="30"/>
  <c r="G961" i="30"/>
  <c r="F961" i="30"/>
  <c r="H1270" i="30"/>
  <c r="I1270" i="30" s="1"/>
  <c r="G1270" i="30"/>
  <c r="F1270" i="30"/>
  <c r="H1022" i="30"/>
  <c r="G1022" i="30"/>
  <c r="F1022" i="30"/>
  <c r="H1239" i="30"/>
  <c r="G1239" i="30"/>
  <c r="F1239" i="30"/>
  <c r="H681" i="30"/>
  <c r="I681" i="30" s="1"/>
  <c r="G681" i="30"/>
  <c r="F681" i="30"/>
  <c r="H1053" i="30"/>
  <c r="I1053" i="30" s="1"/>
  <c r="G1053" i="30"/>
  <c r="F1053" i="30"/>
  <c r="H774" i="30"/>
  <c r="G774" i="30"/>
  <c r="F774" i="30"/>
  <c r="H123" i="30"/>
  <c r="G123" i="30"/>
  <c r="F123" i="30"/>
  <c r="H464" i="30"/>
  <c r="G464" i="30"/>
  <c r="F464" i="30"/>
  <c r="H743" i="30"/>
  <c r="I743" i="30" s="1"/>
  <c r="G743" i="30"/>
  <c r="F743" i="30"/>
  <c r="H247" i="30"/>
  <c r="G247" i="30"/>
  <c r="F247" i="30"/>
  <c r="H1177" i="30"/>
  <c r="G1177" i="30"/>
  <c r="F1177" i="30"/>
  <c r="H588" i="30"/>
  <c r="I588" i="30" s="1"/>
  <c r="G588" i="30"/>
  <c r="F588" i="30"/>
  <c r="H836" i="30"/>
  <c r="G836" i="30"/>
  <c r="F836" i="30"/>
  <c r="H991" i="30"/>
  <c r="I991" i="30" s="1"/>
  <c r="G991" i="30"/>
  <c r="F991" i="30"/>
  <c r="H619" i="30"/>
  <c r="G619" i="30"/>
  <c r="F619" i="30"/>
  <c r="H1146" i="30"/>
  <c r="I1146" i="30" s="1"/>
  <c r="G1146" i="30"/>
  <c r="F1146" i="30"/>
  <c r="H309" i="30"/>
  <c r="I309" i="30" s="1"/>
  <c r="G309" i="30"/>
  <c r="F309" i="30"/>
  <c r="H433" i="30"/>
  <c r="G433" i="30"/>
  <c r="F433" i="30"/>
  <c r="H898" i="30"/>
  <c r="G898" i="30"/>
  <c r="F898" i="30"/>
  <c r="H650" i="30"/>
  <c r="I650" i="30" s="1"/>
  <c r="G650" i="30"/>
  <c r="F650" i="30"/>
  <c r="H1115" i="30"/>
  <c r="I1115" i="30" s="1"/>
  <c r="G1115" i="30"/>
  <c r="F1115" i="30"/>
  <c r="H340" i="30"/>
  <c r="G340" i="30"/>
  <c r="F340" i="30"/>
  <c r="H867" i="30"/>
  <c r="G867" i="30"/>
  <c r="F867" i="30"/>
  <c r="H557" i="30"/>
  <c r="G557" i="30"/>
  <c r="F557" i="30"/>
  <c r="H1208" i="30"/>
  <c r="I1208" i="30" s="1"/>
  <c r="G1208" i="30"/>
  <c r="F1208" i="30"/>
  <c r="H712" i="30"/>
  <c r="G712" i="30"/>
  <c r="F712" i="30"/>
  <c r="H526" i="30"/>
  <c r="G526" i="30"/>
  <c r="F526" i="30"/>
  <c r="H30" i="30"/>
  <c r="G30" i="30"/>
  <c r="F30" i="30"/>
  <c r="H1084" i="30"/>
  <c r="I1084" i="30" s="1"/>
  <c r="G1084" i="30"/>
  <c r="F1084" i="30"/>
  <c r="H92" i="30"/>
  <c r="G92" i="30"/>
  <c r="F92" i="30"/>
  <c r="H154" i="30"/>
  <c r="G154" i="30"/>
  <c r="F154" i="30"/>
  <c r="H402" i="30"/>
  <c r="G402" i="30"/>
  <c r="F402" i="30"/>
  <c r="H216" i="30"/>
  <c r="G216" i="30"/>
  <c r="F216" i="30"/>
  <c r="H929" i="30"/>
  <c r="G929" i="30"/>
  <c r="F929" i="30"/>
  <c r="H185" i="30"/>
  <c r="G185" i="30"/>
  <c r="F185" i="30"/>
  <c r="H61" i="30"/>
  <c r="I61" i="30" s="1"/>
  <c r="G61" i="30"/>
  <c r="F61" i="30"/>
  <c r="H495" i="30"/>
  <c r="G495" i="30"/>
  <c r="F495" i="30"/>
  <c r="H960" i="30"/>
  <c r="G960" i="30"/>
  <c r="F960" i="30"/>
  <c r="H1301" i="30"/>
  <c r="G1301" i="30"/>
  <c r="F1301" i="30"/>
  <c r="H278" i="30"/>
  <c r="G278" i="30"/>
  <c r="F278" i="30"/>
  <c r="H371" i="30"/>
  <c r="I371" i="30" s="1"/>
  <c r="G371" i="30"/>
  <c r="F371" i="30"/>
  <c r="H805" i="30"/>
  <c r="G805" i="30"/>
  <c r="F805" i="30"/>
  <c r="H1269" i="30"/>
  <c r="G1269" i="30"/>
  <c r="F1269" i="30"/>
  <c r="H1021" i="30"/>
  <c r="I1021" i="30" s="1"/>
  <c r="G1021" i="30"/>
  <c r="F1021" i="30"/>
  <c r="H1238" i="30"/>
  <c r="I1238" i="30" s="1"/>
  <c r="G1238" i="30"/>
  <c r="F1238" i="30"/>
  <c r="H680" i="30"/>
  <c r="G680" i="30"/>
  <c r="F680" i="30"/>
  <c r="H1052" i="30"/>
  <c r="G1052" i="30"/>
  <c r="F1052" i="30"/>
  <c r="H773" i="30"/>
  <c r="I773" i="30" s="1"/>
  <c r="G773" i="30"/>
  <c r="F773" i="30"/>
  <c r="H122" i="30"/>
  <c r="G122" i="30"/>
  <c r="F122" i="30"/>
  <c r="H463" i="30"/>
  <c r="G463" i="30"/>
  <c r="F463" i="30"/>
  <c r="H742" i="30"/>
  <c r="G742" i="30"/>
  <c r="F742" i="30"/>
  <c r="H246" i="30"/>
  <c r="G246" i="30"/>
  <c r="F246" i="30"/>
  <c r="H1176" i="30"/>
  <c r="I1176" i="30" s="1"/>
  <c r="G1176" i="30"/>
  <c r="F1176" i="30"/>
  <c r="H587" i="30"/>
  <c r="G587" i="30"/>
  <c r="F587" i="30"/>
  <c r="H835" i="30"/>
  <c r="G835" i="30"/>
  <c r="F835" i="30"/>
  <c r="H990" i="30"/>
  <c r="I990" i="30" s="1"/>
  <c r="G990" i="30"/>
  <c r="F990" i="30"/>
  <c r="H618" i="30"/>
  <c r="I618" i="30" s="1"/>
  <c r="G618" i="30"/>
  <c r="F618" i="30"/>
  <c r="H1145" i="30"/>
  <c r="G1145" i="30"/>
  <c r="F1145" i="30"/>
  <c r="H308" i="30"/>
  <c r="G308" i="30"/>
  <c r="F308" i="30"/>
  <c r="H432" i="30"/>
  <c r="G432" i="30"/>
  <c r="F432" i="30"/>
  <c r="H897" i="30"/>
  <c r="I897" i="30" s="1"/>
  <c r="G897" i="30"/>
  <c r="F897" i="30"/>
  <c r="H649" i="30"/>
  <c r="G649" i="30"/>
  <c r="F649" i="30"/>
  <c r="H1114" i="30"/>
  <c r="G1114" i="30"/>
  <c r="F1114" i="30"/>
  <c r="H339" i="30"/>
  <c r="G339" i="30"/>
  <c r="F339" i="30"/>
  <c r="H866" i="30"/>
  <c r="I866" i="30" s="1"/>
  <c r="G866" i="30"/>
  <c r="F866" i="30"/>
  <c r="H556" i="30"/>
  <c r="G556" i="30"/>
  <c r="F556" i="30"/>
  <c r="H1207" i="30"/>
  <c r="G1207" i="30"/>
  <c r="F1207" i="30"/>
  <c r="H711" i="30"/>
  <c r="I711" i="30" s="1"/>
  <c r="G711" i="30"/>
  <c r="F711" i="30"/>
  <c r="H525" i="30"/>
  <c r="I525" i="30" s="1"/>
  <c r="G525" i="30"/>
  <c r="F525" i="30"/>
  <c r="H29" i="30"/>
  <c r="G29" i="30"/>
  <c r="F29" i="30"/>
  <c r="H1083" i="30"/>
  <c r="G1083" i="30"/>
  <c r="F1083" i="30"/>
  <c r="H91" i="30"/>
  <c r="I91" i="30" s="1"/>
  <c r="G91" i="30"/>
  <c r="F91" i="30"/>
  <c r="H153" i="30"/>
  <c r="I153" i="30" s="1"/>
  <c r="G153" i="30"/>
  <c r="F153" i="30"/>
  <c r="H401" i="30"/>
  <c r="I401" i="30" s="1"/>
  <c r="G401" i="30"/>
  <c r="F401" i="30"/>
  <c r="H215" i="30"/>
  <c r="G215" i="30"/>
  <c r="F215" i="30"/>
  <c r="H928" i="30"/>
  <c r="I928" i="30" s="1"/>
  <c r="G928" i="30"/>
  <c r="F928" i="30"/>
  <c r="H184" i="30"/>
  <c r="I184" i="30" s="1"/>
  <c r="G184" i="30"/>
  <c r="F184" i="30"/>
  <c r="H60" i="30"/>
  <c r="G60" i="30"/>
  <c r="F60" i="30"/>
  <c r="H494" i="30"/>
  <c r="G494" i="30"/>
  <c r="F494" i="30"/>
  <c r="H959" i="30"/>
  <c r="I959" i="30" s="1"/>
  <c r="G959" i="30"/>
  <c r="F959" i="30"/>
  <c r="H1300" i="30"/>
  <c r="I1300" i="30" s="1"/>
  <c r="G1300" i="30"/>
  <c r="F1300" i="30"/>
  <c r="H277" i="30"/>
  <c r="G277" i="30"/>
  <c r="F277" i="30"/>
  <c r="H370" i="30"/>
  <c r="G370" i="30"/>
  <c r="F370" i="30"/>
  <c r="H804" i="30"/>
  <c r="G804" i="30"/>
  <c r="F804" i="30"/>
  <c r="H1020" i="30"/>
  <c r="I1020" i="30" s="1"/>
  <c r="G1020" i="30"/>
  <c r="F1020" i="30"/>
  <c r="H214" i="30"/>
  <c r="G214" i="30"/>
  <c r="F214" i="30"/>
  <c r="H617" i="30"/>
  <c r="G617" i="30"/>
  <c r="F617" i="30"/>
  <c r="H1144" i="30"/>
  <c r="G1144" i="30"/>
  <c r="F1144" i="30"/>
  <c r="H493" i="30"/>
  <c r="I493" i="30" s="1"/>
  <c r="G493" i="30"/>
  <c r="F493" i="30"/>
  <c r="H648" i="30"/>
  <c r="G648" i="30"/>
  <c r="F648" i="30"/>
  <c r="H524" i="30"/>
  <c r="G524" i="30"/>
  <c r="F524" i="30"/>
  <c r="H1051" i="30"/>
  <c r="G1051" i="30"/>
  <c r="F1051" i="30"/>
  <c r="H1113" i="30"/>
  <c r="I1113" i="30" s="1"/>
  <c r="G1113" i="30"/>
  <c r="F1113" i="30"/>
  <c r="H338" i="30"/>
  <c r="G338" i="30"/>
  <c r="F338" i="30"/>
  <c r="H276" i="30"/>
  <c r="I276" i="30" s="1"/>
  <c r="G276" i="30"/>
  <c r="F276" i="30"/>
  <c r="H834" i="30"/>
  <c r="G834" i="30"/>
  <c r="F834" i="30"/>
  <c r="H245" i="30"/>
  <c r="G245" i="30"/>
  <c r="F245" i="30"/>
  <c r="H1082" i="30"/>
  <c r="G1082" i="30"/>
  <c r="F1082" i="30"/>
  <c r="H307" i="30"/>
  <c r="I307" i="30" s="1"/>
  <c r="G307" i="30"/>
  <c r="F307" i="30"/>
  <c r="H90" i="30"/>
  <c r="I90" i="30" s="1"/>
  <c r="G90" i="30"/>
  <c r="F90" i="30"/>
  <c r="H1237" i="30"/>
  <c r="I1237" i="30" s="1"/>
  <c r="G1237" i="30"/>
  <c r="F1237" i="30"/>
  <c r="H1268" i="30"/>
  <c r="G1268" i="30"/>
  <c r="F1268" i="30"/>
  <c r="H121" i="30"/>
  <c r="I121" i="30" s="1"/>
  <c r="G121" i="30"/>
  <c r="F121" i="30"/>
  <c r="H183" i="30"/>
  <c r="I183" i="30" s="1"/>
  <c r="G183" i="30"/>
  <c r="F183" i="30"/>
  <c r="H1175" i="30"/>
  <c r="I1175" i="30" s="1"/>
  <c r="G1175" i="30"/>
  <c r="F1175" i="30"/>
  <c r="H586" i="30"/>
  <c r="G586" i="30"/>
  <c r="F586" i="30"/>
  <c r="H1206" i="30"/>
  <c r="I1206" i="30" s="1"/>
  <c r="G1206" i="30"/>
  <c r="F1206" i="30"/>
  <c r="H152" i="30"/>
  <c r="I152" i="30" s="1"/>
  <c r="G152" i="30"/>
  <c r="F152" i="30"/>
  <c r="H28" i="30"/>
  <c r="G28" i="30"/>
  <c r="F28" i="30"/>
  <c r="H431" i="30"/>
  <c r="G431" i="30"/>
  <c r="F431" i="30"/>
  <c r="H462" i="30"/>
  <c r="I462" i="30" s="1"/>
  <c r="G462" i="30"/>
  <c r="F462" i="30"/>
  <c r="H896" i="30"/>
  <c r="I896" i="30" s="1"/>
  <c r="G896" i="30"/>
  <c r="F896" i="30"/>
  <c r="H741" i="30"/>
  <c r="I741" i="30" s="1"/>
  <c r="G741" i="30"/>
  <c r="F741" i="30"/>
  <c r="H710" i="30"/>
  <c r="G710" i="30"/>
  <c r="F710" i="30"/>
  <c r="H555" i="30"/>
  <c r="I555" i="30" s="1"/>
  <c r="G555" i="30"/>
  <c r="F555" i="30"/>
  <c r="H772" i="30"/>
  <c r="I772" i="30" s="1"/>
  <c r="G772" i="30"/>
  <c r="F772" i="30"/>
  <c r="H958" i="30"/>
  <c r="G958" i="30"/>
  <c r="F958" i="30"/>
  <c r="H369" i="30"/>
  <c r="G369" i="30"/>
  <c r="F369" i="30"/>
  <c r="H1299" i="30"/>
  <c r="I1299" i="30" s="1"/>
  <c r="G1299" i="30"/>
  <c r="F1299" i="30"/>
  <c r="H865" i="30"/>
  <c r="I865" i="30" s="1"/>
  <c r="G865" i="30"/>
  <c r="F865" i="30"/>
  <c r="H59" i="30"/>
  <c r="I59" i="30" s="1"/>
  <c r="G59" i="30"/>
  <c r="F59" i="30"/>
  <c r="H927" i="30"/>
  <c r="G927" i="30"/>
  <c r="F927" i="30"/>
  <c r="H803" i="30"/>
  <c r="I803" i="30" s="1"/>
  <c r="G803" i="30"/>
  <c r="F803" i="30"/>
  <c r="H400" i="30"/>
  <c r="I400" i="30" s="1"/>
  <c r="G400" i="30"/>
  <c r="F400" i="30"/>
  <c r="H989" i="30"/>
  <c r="G989" i="30"/>
  <c r="F989" i="30"/>
  <c r="H679" i="30"/>
  <c r="G679" i="30"/>
  <c r="F679" i="30"/>
  <c r="H1081" i="30"/>
  <c r="I1081" i="30" s="1"/>
  <c r="G1081" i="30"/>
  <c r="F1081" i="30"/>
  <c r="H1019" i="30"/>
  <c r="I1019" i="30" s="1"/>
  <c r="G1019" i="30"/>
  <c r="F1019" i="30"/>
  <c r="H213" i="30"/>
  <c r="I213" i="30" s="1"/>
  <c r="G213" i="30"/>
  <c r="F213" i="30"/>
  <c r="H1205" i="30"/>
  <c r="G1205" i="30"/>
  <c r="F1205" i="30"/>
  <c r="H182" i="30"/>
  <c r="I182" i="30" s="1"/>
  <c r="G182" i="30"/>
  <c r="F182" i="30"/>
  <c r="H771" i="30"/>
  <c r="I771" i="30" s="1"/>
  <c r="G771" i="30"/>
  <c r="F771" i="30"/>
  <c r="H1050" i="30"/>
  <c r="G1050" i="30"/>
  <c r="F1050" i="30"/>
  <c r="H368" i="30"/>
  <c r="G368" i="30"/>
  <c r="F368" i="30"/>
  <c r="H275" i="30"/>
  <c r="I275" i="30" s="1"/>
  <c r="G275" i="30"/>
  <c r="F275" i="30"/>
  <c r="H337" i="30"/>
  <c r="I337" i="30" s="1"/>
  <c r="G337" i="30"/>
  <c r="F337" i="30"/>
  <c r="H1298" i="30"/>
  <c r="I1298" i="30" s="1"/>
  <c r="G1298" i="30"/>
  <c r="F1298" i="30"/>
  <c r="H585" i="30"/>
  <c r="G585" i="30"/>
  <c r="F585" i="30"/>
  <c r="H647" i="30"/>
  <c r="I647" i="30" s="1"/>
  <c r="G647" i="30"/>
  <c r="F647" i="30"/>
  <c r="H616" i="30"/>
  <c r="I616" i="30" s="1"/>
  <c r="G616" i="30"/>
  <c r="F616" i="30"/>
  <c r="H678" i="30"/>
  <c r="G678" i="30"/>
  <c r="F678" i="30"/>
  <c r="H554" i="30"/>
  <c r="G554" i="30"/>
  <c r="F554" i="30"/>
  <c r="H1236" i="30"/>
  <c r="I1236" i="30" s="1"/>
  <c r="G1236" i="30"/>
  <c r="F1236" i="30"/>
  <c r="H802" i="30"/>
  <c r="I802" i="30" s="1"/>
  <c r="G802" i="30"/>
  <c r="F802" i="30"/>
  <c r="H27" i="30"/>
  <c r="I27" i="30" s="1"/>
  <c r="G27" i="30"/>
  <c r="F27" i="30"/>
  <c r="H151" i="30"/>
  <c r="G151" i="30"/>
  <c r="F151" i="30"/>
  <c r="H492" i="30"/>
  <c r="I492" i="30" s="1"/>
  <c r="G492" i="30"/>
  <c r="F492" i="30"/>
  <c r="H1143" i="30"/>
  <c r="I1143" i="30" s="1"/>
  <c r="G1143" i="30"/>
  <c r="F1143" i="30"/>
  <c r="H1112" i="30"/>
  <c r="G1112" i="30"/>
  <c r="F1112" i="30"/>
  <c r="H399" i="30"/>
  <c r="G399" i="30"/>
  <c r="F399" i="30"/>
  <c r="H58" i="30"/>
  <c r="I58" i="30" s="1"/>
  <c r="G58" i="30"/>
  <c r="F58" i="30"/>
  <c r="H740" i="30"/>
  <c r="I740" i="30" s="1"/>
  <c r="G740" i="30"/>
  <c r="F740" i="30"/>
  <c r="H461" i="30"/>
  <c r="I461" i="30" s="1"/>
  <c r="G461" i="30"/>
  <c r="F461" i="30"/>
  <c r="H895" i="30"/>
  <c r="G895" i="30"/>
  <c r="F895" i="30"/>
  <c r="H833" i="30"/>
  <c r="I833" i="30" s="1"/>
  <c r="G833" i="30"/>
  <c r="F833" i="30"/>
  <c r="H988" i="30"/>
  <c r="I988" i="30" s="1"/>
  <c r="G988" i="30"/>
  <c r="F988" i="30"/>
  <c r="H244" i="30"/>
  <c r="G244" i="30"/>
  <c r="F244" i="30"/>
  <c r="H523" i="30"/>
  <c r="G523" i="30"/>
  <c r="F523" i="30"/>
  <c r="H1267" i="30"/>
  <c r="I1267" i="30" s="1"/>
  <c r="G1267" i="30"/>
  <c r="F1267" i="30"/>
  <c r="H957" i="30"/>
  <c r="I957" i="30" s="1"/>
  <c r="G957" i="30"/>
  <c r="F957" i="30"/>
  <c r="H1174" i="30"/>
  <c r="I1174" i="30" s="1"/>
  <c r="G1174" i="30"/>
  <c r="F1174" i="30"/>
  <c r="H709" i="30"/>
  <c r="G709" i="30"/>
  <c r="F709" i="30"/>
  <c r="H926" i="30"/>
  <c r="I926" i="30" s="1"/>
  <c r="G926" i="30"/>
  <c r="F926" i="30"/>
  <c r="H430" i="30"/>
  <c r="I430" i="30" s="1"/>
  <c r="G430" i="30"/>
  <c r="F430" i="30"/>
  <c r="H120" i="30"/>
  <c r="G120" i="30"/>
  <c r="F120" i="30"/>
  <c r="H89" i="30"/>
  <c r="G89" i="30"/>
  <c r="F89" i="30"/>
  <c r="H306" i="30"/>
  <c r="I306" i="30" s="1"/>
  <c r="G306" i="30"/>
  <c r="F306" i="30"/>
  <c r="H864" i="30"/>
  <c r="I864" i="30" s="1"/>
  <c r="G864" i="30"/>
  <c r="F864" i="30"/>
  <c r="H1204" i="30"/>
  <c r="I1204" i="30" s="1"/>
  <c r="G1204" i="30"/>
  <c r="F1204" i="30"/>
  <c r="H677" i="30"/>
  <c r="G677" i="30"/>
  <c r="F677" i="30"/>
  <c r="H1142" i="30"/>
  <c r="I1142" i="30" s="1"/>
  <c r="G1142" i="30"/>
  <c r="F1142" i="30"/>
  <c r="H987" i="30"/>
  <c r="I987" i="30" s="1"/>
  <c r="G987" i="30"/>
  <c r="F987" i="30"/>
  <c r="H1080" i="30"/>
  <c r="I1080" i="30" s="1"/>
  <c r="G1080" i="30"/>
  <c r="F1080" i="30"/>
  <c r="H1266" i="30"/>
  <c r="G1266" i="30"/>
  <c r="F1266" i="30"/>
  <c r="H1297" i="30"/>
  <c r="G1297" i="30"/>
  <c r="F1297" i="30"/>
  <c r="H646" i="30"/>
  <c r="I646" i="30" s="1"/>
  <c r="G646" i="30"/>
  <c r="F646" i="30"/>
  <c r="H119" i="30"/>
  <c r="I119" i="30" s="1"/>
  <c r="G119" i="30"/>
  <c r="F119" i="30"/>
  <c r="H181" i="30"/>
  <c r="G181" i="30"/>
  <c r="F181" i="30"/>
  <c r="H1111" i="30"/>
  <c r="G1111" i="30"/>
  <c r="F1111" i="30"/>
  <c r="H1173" i="30"/>
  <c r="I1173" i="30" s="1"/>
  <c r="G1173" i="30"/>
  <c r="F1173" i="30"/>
  <c r="H522" i="30"/>
  <c r="G522" i="30"/>
  <c r="F522" i="30"/>
  <c r="H956" i="30"/>
  <c r="G956" i="30"/>
  <c r="F956" i="30"/>
  <c r="H801" i="30"/>
  <c r="I801" i="30" s="1"/>
  <c r="G801" i="30"/>
  <c r="F801" i="30"/>
  <c r="H336" i="30"/>
  <c r="I336" i="30" s="1"/>
  <c r="G336" i="30"/>
  <c r="F336" i="30"/>
  <c r="H770" i="30"/>
  <c r="I770" i="30" s="1"/>
  <c r="G770" i="30"/>
  <c r="F770" i="30"/>
  <c r="H429" i="30"/>
  <c r="G429" i="30"/>
  <c r="F429" i="30"/>
  <c r="H398" i="30"/>
  <c r="G398" i="30"/>
  <c r="F398" i="30"/>
  <c r="H553" i="30"/>
  <c r="I553" i="30" s="1"/>
  <c r="G553" i="30"/>
  <c r="F553" i="30"/>
  <c r="H243" i="30"/>
  <c r="G243" i="30"/>
  <c r="F243" i="30"/>
  <c r="H274" i="30"/>
  <c r="G274" i="30"/>
  <c r="F274" i="30"/>
  <c r="H305" i="30"/>
  <c r="G305" i="30"/>
  <c r="F305" i="30"/>
  <c r="H863" i="30"/>
  <c r="I863" i="30" s="1"/>
  <c r="G863" i="30"/>
  <c r="F863" i="30"/>
  <c r="H88" i="30"/>
  <c r="I88" i="30" s="1"/>
  <c r="G88" i="30"/>
  <c r="F88" i="30"/>
  <c r="H708" i="30"/>
  <c r="G708" i="30"/>
  <c r="F708" i="30"/>
  <c r="H615" i="30"/>
  <c r="I615" i="30" s="1"/>
  <c r="G615" i="30"/>
  <c r="F615" i="30"/>
  <c r="H1018" i="30"/>
  <c r="I1018" i="30" s="1"/>
  <c r="G1018" i="30"/>
  <c r="F1018" i="30"/>
  <c r="H491" i="30"/>
  <c r="I491" i="30" s="1"/>
  <c r="G491" i="30"/>
  <c r="F491" i="30"/>
  <c r="H1049" i="30"/>
  <c r="G1049" i="30"/>
  <c r="F1049" i="30"/>
  <c r="H584" i="30"/>
  <c r="I584" i="30" s="1"/>
  <c r="G584" i="30"/>
  <c r="F584" i="30"/>
  <c r="H367" i="30"/>
  <c r="I367" i="30" s="1"/>
  <c r="G367" i="30"/>
  <c r="F367" i="30"/>
  <c r="H460" i="30"/>
  <c r="I460" i="30" s="1"/>
  <c r="G460" i="30"/>
  <c r="F460" i="30"/>
  <c r="H150" i="30"/>
  <c r="G150" i="30"/>
  <c r="F150" i="30"/>
  <c r="H832" i="30"/>
  <c r="I832" i="30" s="1"/>
  <c r="G832" i="30"/>
  <c r="F832" i="30"/>
  <c r="H212" i="30"/>
  <c r="I212" i="30" s="1"/>
  <c r="G212" i="30"/>
  <c r="F212" i="30"/>
  <c r="H739" i="30"/>
  <c r="I739" i="30" s="1"/>
  <c r="G739" i="30"/>
  <c r="F739" i="30"/>
  <c r="H57" i="30"/>
  <c r="G57" i="30"/>
  <c r="F57" i="30"/>
  <c r="H925" i="30"/>
  <c r="G925" i="30"/>
  <c r="F925" i="30"/>
  <c r="H894" i="30"/>
  <c r="I894" i="30" s="1"/>
  <c r="G894" i="30"/>
  <c r="F894" i="30"/>
  <c r="H1235" i="30"/>
  <c r="I1235" i="30" s="1"/>
  <c r="G1235" i="30"/>
  <c r="F1235" i="30"/>
  <c r="H26" i="30"/>
  <c r="G26" i="30"/>
  <c r="F26" i="30"/>
  <c r="H707" i="30"/>
  <c r="G707" i="30"/>
  <c r="F707" i="30"/>
  <c r="H769" i="30"/>
  <c r="G769" i="30"/>
  <c r="F769" i="30"/>
  <c r="H893" i="30"/>
  <c r="I893" i="30" s="1"/>
  <c r="G893" i="30"/>
  <c r="F893" i="30"/>
  <c r="H676" i="30"/>
  <c r="G676" i="30"/>
  <c r="F676" i="30"/>
  <c r="H800" i="30"/>
  <c r="G800" i="30"/>
  <c r="F800" i="30"/>
  <c r="H211" i="30"/>
  <c r="I211" i="30" s="1"/>
  <c r="G211" i="30"/>
  <c r="F211" i="30"/>
  <c r="H118" i="30"/>
  <c r="G118" i="30"/>
  <c r="F118" i="30"/>
  <c r="H428" i="30"/>
  <c r="G428" i="30"/>
  <c r="F428" i="30"/>
  <c r="H1265" i="30"/>
  <c r="I1265" i="30" s="1"/>
  <c r="G1265" i="30"/>
  <c r="F1265" i="30"/>
  <c r="H552" i="30"/>
  <c r="I552" i="30" s="1"/>
  <c r="G552" i="30"/>
  <c r="F552" i="30"/>
  <c r="H521" i="30"/>
  <c r="I521" i="30" s="1"/>
  <c r="G521" i="30"/>
  <c r="F521" i="30"/>
  <c r="H1141" i="30"/>
  <c r="G1141" i="30"/>
  <c r="F1141" i="30"/>
  <c r="H924" i="30"/>
  <c r="I924" i="30" s="1"/>
  <c r="G924" i="30"/>
  <c r="F924" i="30"/>
  <c r="H304" i="30"/>
  <c r="I304" i="30" s="1"/>
  <c r="G304" i="30"/>
  <c r="F304" i="30"/>
  <c r="H1079" i="30"/>
  <c r="I1079" i="30" s="1"/>
  <c r="G1079" i="30"/>
  <c r="F1079" i="30"/>
  <c r="H56" i="30"/>
  <c r="G56" i="30"/>
  <c r="F56" i="30"/>
  <c r="H1234" i="30"/>
  <c r="I1234" i="30" s="1"/>
  <c r="G1234" i="30"/>
  <c r="F1234" i="30"/>
  <c r="H1048" i="30"/>
  <c r="I1048" i="30" s="1"/>
  <c r="G1048" i="30"/>
  <c r="F1048" i="30"/>
  <c r="H614" i="30"/>
  <c r="I614" i="30" s="1"/>
  <c r="G614" i="30"/>
  <c r="F614" i="30"/>
  <c r="H335" i="30"/>
  <c r="G335" i="30"/>
  <c r="F335" i="30"/>
  <c r="H242" i="30"/>
  <c r="I242" i="30" s="1"/>
  <c r="G242" i="30"/>
  <c r="F242" i="30"/>
  <c r="H25" i="30"/>
  <c r="I25" i="30" s="1"/>
  <c r="G25" i="30"/>
  <c r="F25" i="30"/>
  <c r="H645" i="30"/>
  <c r="I645" i="30" s="1"/>
  <c r="G645" i="30"/>
  <c r="F645" i="30"/>
  <c r="H583" i="30"/>
  <c r="G583" i="30"/>
  <c r="F583" i="30"/>
  <c r="H1110" i="30"/>
  <c r="G1110" i="30"/>
  <c r="F1110" i="30"/>
  <c r="H180" i="30"/>
  <c r="I180" i="30" s="1"/>
  <c r="G180" i="30"/>
  <c r="F180" i="30"/>
  <c r="H490" i="30"/>
  <c r="I490" i="30" s="1"/>
  <c r="G490" i="30"/>
  <c r="F490" i="30"/>
  <c r="H831" i="30"/>
  <c r="G831" i="30"/>
  <c r="F831" i="30"/>
  <c r="H1296" i="30"/>
  <c r="G1296" i="30"/>
  <c r="F1296" i="30"/>
  <c r="H1203" i="30"/>
  <c r="I1203" i="30" s="1"/>
  <c r="G1203" i="30"/>
  <c r="F1203" i="30"/>
  <c r="H1017" i="30"/>
  <c r="I1017" i="30" s="1"/>
  <c r="G1017" i="30"/>
  <c r="F1017" i="30"/>
  <c r="H986" i="30"/>
  <c r="G986" i="30"/>
  <c r="F986" i="30"/>
  <c r="H149" i="30"/>
  <c r="G149" i="30"/>
  <c r="F149" i="30"/>
  <c r="H1172" i="30"/>
  <c r="I1172" i="30" s="1"/>
  <c r="G1172" i="30"/>
  <c r="F1172" i="30"/>
  <c r="H459" i="30"/>
  <c r="I459" i="30" s="1"/>
  <c r="G459" i="30"/>
  <c r="F459" i="30"/>
  <c r="H862" i="30"/>
  <c r="G862" i="30"/>
  <c r="F862" i="30"/>
  <c r="H87" i="30"/>
  <c r="G87" i="30"/>
  <c r="F87" i="30"/>
  <c r="H955" i="30"/>
  <c r="I955" i="30" s="1"/>
  <c r="G955" i="30"/>
  <c r="F955" i="30"/>
  <c r="H397" i="30"/>
  <c r="I397" i="30" s="1"/>
  <c r="G397" i="30"/>
  <c r="F397" i="30"/>
  <c r="H366" i="30"/>
  <c r="G366" i="30"/>
  <c r="F366" i="30"/>
  <c r="H273" i="30"/>
  <c r="G273" i="30"/>
  <c r="F273" i="30"/>
  <c r="H738" i="30"/>
  <c r="I738" i="30" s="1"/>
  <c r="G738" i="30"/>
  <c r="F738" i="30"/>
  <c r="H1016" i="30"/>
  <c r="I1016" i="30" s="1"/>
  <c r="G1016" i="30"/>
  <c r="F1016" i="30"/>
  <c r="H799" i="30"/>
  <c r="G799" i="30"/>
  <c r="F799" i="30"/>
  <c r="H458" i="30"/>
  <c r="I458" i="30" s="1"/>
  <c r="G458" i="30"/>
  <c r="F458" i="30"/>
  <c r="H768" i="30"/>
  <c r="I768" i="30" s="1"/>
  <c r="G768" i="30"/>
  <c r="F768" i="30"/>
  <c r="H241" i="30"/>
  <c r="I241" i="30" s="1"/>
  <c r="G241" i="30"/>
  <c r="F241" i="30"/>
  <c r="H954" i="30"/>
  <c r="G954" i="30"/>
  <c r="F954" i="30"/>
  <c r="H334" i="30"/>
  <c r="I334" i="30" s="1"/>
  <c r="G334" i="30"/>
  <c r="F334" i="30"/>
  <c r="H923" i="30"/>
  <c r="I923" i="30" s="1"/>
  <c r="G923" i="30"/>
  <c r="F923" i="30"/>
  <c r="H861" i="30"/>
  <c r="I861" i="30" s="1"/>
  <c r="G861" i="30"/>
  <c r="F861" i="30"/>
  <c r="H427" i="30"/>
  <c r="G427" i="30"/>
  <c r="F427" i="30"/>
  <c r="H1202" i="30"/>
  <c r="G1202" i="30"/>
  <c r="F1202" i="30"/>
  <c r="H830" i="30"/>
  <c r="G830" i="30"/>
  <c r="F830" i="30"/>
  <c r="H1264" i="30"/>
  <c r="I1264" i="30" s="1"/>
  <c r="G1264" i="30"/>
  <c r="F1264" i="30"/>
  <c r="H148" i="30"/>
  <c r="G148" i="30"/>
  <c r="F148" i="30"/>
  <c r="H706" i="30"/>
  <c r="I706" i="30" s="1"/>
  <c r="G706" i="30"/>
  <c r="F706" i="30"/>
  <c r="H1295" i="30"/>
  <c r="I1295" i="30" s="1"/>
  <c r="G1295" i="30"/>
  <c r="F1295" i="30"/>
  <c r="H396" i="30"/>
  <c r="G396" i="30"/>
  <c r="F396" i="30"/>
  <c r="H737" i="30"/>
  <c r="G737" i="30"/>
  <c r="F737" i="30"/>
  <c r="H1047" i="30"/>
  <c r="G1047" i="30"/>
  <c r="F1047" i="30"/>
  <c r="H24" i="30"/>
  <c r="I24" i="30" s="1"/>
  <c r="G24" i="30"/>
  <c r="F24" i="30"/>
  <c r="H303" i="30"/>
  <c r="I303" i="30" s="1"/>
  <c r="G303" i="30"/>
  <c r="F303" i="30"/>
  <c r="H892" i="30"/>
  <c r="I892" i="30" s="1"/>
  <c r="G892" i="30"/>
  <c r="F892" i="30"/>
  <c r="H551" i="30"/>
  <c r="G551" i="30"/>
  <c r="F551" i="30"/>
  <c r="H520" i="30"/>
  <c r="I520" i="30" s="1"/>
  <c r="G520" i="30"/>
  <c r="F520" i="30"/>
  <c r="H613" i="30"/>
  <c r="I613" i="30" s="1"/>
  <c r="G613" i="30"/>
  <c r="F613" i="30"/>
  <c r="H272" i="30"/>
  <c r="I272" i="30" s="1"/>
  <c r="G272" i="30"/>
  <c r="F272" i="30"/>
  <c r="H55" i="30"/>
  <c r="G55" i="30"/>
  <c r="F55" i="30"/>
  <c r="H489" i="30"/>
  <c r="I489" i="30" s="1"/>
  <c r="G489" i="30"/>
  <c r="F489" i="30"/>
  <c r="H1140" i="30"/>
  <c r="I1140" i="30" s="1"/>
  <c r="G1140" i="30"/>
  <c r="F1140" i="30"/>
  <c r="H985" i="30"/>
  <c r="I985" i="30" s="1"/>
  <c r="G985" i="30"/>
  <c r="F985" i="30"/>
  <c r="H644" i="30"/>
  <c r="G644" i="30"/>
  <c r="F644" i="30"/>
  <c r="H1171" i="30"/>
  <c r="I1171" i="30" s="1"/>
  <c r="G1171" i="30"/>
  <c r="F1171" i="30"/>
  <c r="H1109" i="30"/>
  <c r="G1109" i="30"/>
  <c r="F1109" i="30"/>
  <c r="H86" i="30"/>
  <c r="G86" i="30"/>
  <c r="F86" i="30"/>
  <c r="H365" i="30"/>
  <c r="G365" i="30"/>
  <c r="F365" i="30"/>
  <c r="H1078" i="30"/>
  <c r="I1078" i="30" s="1"/>
  <c r="G1078" i="30"/>
  <c r="F1078" i="30"/>
  <c r="H1233" i="30"/>
  <c r="I1233" i="30" s="1"/>
  <c r="G1233" i="30"/>
  <c r="F1233" i="30"/>
  <c r="H179" i="30"/>
  <c r="I179" i="30" s="1"/>
  <c r="G179" i="30"/>
  <c r="F179" i="30"/>
  <c r="H210" i="30"/>
  <c r="G210" i="30"/>
  <c r="F210" i="30"/>
  <c r="H117" i="30"/>
  <c r="I117" i="30" s="1"/>
  <c r="G117" i="30"/>
  <c r="F117" i="30"/>
  <c r="H675" i="30"/>
  <c r="I675" i="30" s="1"/>
  <c r="G675" i="30"/>
  <c r="F675" i="30"/>
  <c r="H582" i="30"/>
  <c r="I582" i="30" s="1"/>
  <c r="G582" i="30"/>
  <c r="F582" i="30"/>
  <c r="H1232" i="30"/>
  <c r="G1232" i="30"/>
  <c r="F1232" i="30"/>
  <c r="H767" i="30"/>
  <c r="I767" i="30" s="1"/>
  <c r="G767" i="30"/>
  <c r="F767" i="30"/>
  <c r="H953" i="30"/>
  <c r="I953" i="30" s="1"/>
  <c r="G953" i="30"/>
  <c r="F953" i="30"/>
  <c r="H488" i="30"/>
  <c r="I488" i="30" s="1"/>
  <c r="G488" i="30"/>
  <c r="F488" i="30"/>
  <c r="H23" i="30"/>
  <c r="G23" i="30"/>
  <c r="F23" i="30"/>
  <c r="H457" i="30"/>
  <c r="I457" i="30" s="1"/>
  <c r="G457" i="30"/>
  <c r="F457" i="30"/>
  <c r="H240" i="30"/>
  <c r="G240" i="30"/>
  <c r="F240" i="30"/>
  <c r="H550" i="30"/>
  <c r="G550" i="30"/>
  <c r="F550" i="30"/>
  <c r="H333" i="30"/>
  <c r="G333" i="30"/>
  <c r="F333" i="30"/>
  <c r="H736" i="30"/>
  <c r="I736" i="30" s="1"/>
  <c r="G736" i="30"/>
  <c r="F736" i="30"/>
  <c r="H674" i="30"/>
  <c r="I674" i="30" s="1"/>
  <c r="G674" i="30"/>
  <c r="F674" i="30"/>
  <c r="H612" i="30"/>
  <c r="I612" i="30" s="1"/>
  <c r="G612" i="30"/>
  <c r="F612" i="30"/>
  <c r="H922" i="30"/>
  <c r="G922" i="30"/>
  <c r="F922" i="30"/>
  <c r="H705" i="30"/>
  <c r="I705" i="30" s="1"/>
  <c r="G705" i="30"/>
  <c r="F705" i="30"/>
  <c r="H209" i="30"/>
  <c r="I209" i="30" s="1"/>
  <c r="G209" i="30"/>
  <c r="F209" i="30"/>
  <c r="H1046" i="30"/>
  <c r="I1046" i="30" s="1"/>
  <c r="G1046" i="30"/>
  <c r="F1046" i="30"/>
  <c r="H116" i="30"/>
  <c r="G116" i="30"/>
  <c r="F116" i="30"/>
  <c r="H643" i="30"/>
  <c r="I643" i="30" s="1"/>
  <c r="G643" i="30"/>
  <c r="F643" i="30"/>
  <c r="H798" i="30"/>
  <c r="I798" i="30" s="1"/>
  <c r="G798" i="30"/>
  <c r="F798" i="30"/>
  <c r="H1077" i="30"/>
  <c r="I1077" i="30" s="1"/>
  <c r="G1077" i="30"/>
  <c r="F1077" i="30"/>
  <c r="H1170" i="30"/>
  <c r="G1170" i="30"/>
  <c r="F1170" i="30"/>
  <c r="H860" i="30"/>
  <c r="I860" i="30" s="1"/>
  <c r="G860" i="30"/>
  <c r="F860" i="30"/>
  <c r="H395" i="30"/>
  <c r="G395" i="30"/>
  <c r="F395" i="30"/>
  <c r="H519" i="30"/>
  <c r="G519" i="30"/>
  <c r="F519" i="30"/>
  <c r="H1263" i="30"/>
  <c r="G1263" i="30"/>
  <c r="F1263" i="30"/>
  <c r="H1015" i="30"/>
  <c r="I1015" i="30" s="1"/>
  <c r="G1015" i="30"/>
  <c r="F1015" i="30"/>
  <c r="H302" i="30"/>
  <c r="I302" i="30" s="1"/>
  <c r="G302" i="30"/>
  <c r="F302" i="30"/>
  <c r="H581" i="30"/>
  <c r="I581" i="30" s="1"/>
  <c r="G581" i="30"/>
  <c r="F581" i="30"/>
  <c r="H54" i="30"/>
  <c r="G54" i="30"/>
  <c r="F54" i="30"/>
  <c r="H1294" i="30"/>
  <c r="I1294" i="30" s="1"/>
  <c r="G1294" i="30"/>
  <c r="F1294" i="30"/>
  <c r="H426" i="30"/>
  <c r="I426" i="30" s="1"/>
  <c r="G426" i="30"/>
  <c r="F426" i="30"/>
  <c r="H1139" i="30"/>
  <c r="I1139" i="30" s="1"/>
  <c r="G1139" i="30"/>
  <c r="F1139" i="30"/>
  <c r="H1108" i="30"/>
  <c r="G1108" i="30"/>
  <c r="F1108" i="30"/>
  <c r="H829" i="30"/>
  <c r="I829" i="30" s="1"/>
  <c r="G829" i="30"/>
  <c r="F829" i="30"/>
  <c r="H891" i="30"/>
  <c r="I891" i="30" s="1"/>
  <c r="G891" i="30"/>
  <c r="F891" i="30"/>
  <c r="H85" i="30"/>
  <c r="I85" i="30" s="1"/>
  <c r="G85" i="30"/>
  <c r="F85" i="30"/>
  <c r="H178" i="30"/>
  <c r="G178" i="30"/>
  <c r="F178" i="30"/>
  <c r="H147" i="30"/>
  <c r="I147" i="30" s="1"/>
  <c r="G147" i="30"/>
  <c r="F147" i="30"/>
  <c r="H984" i="30"/>
  <c r="G984" i="30"/>
  <c r="F984" i="30"/>
  <c r="H271" i="30"/>
  <c r="G271" i="30"/>
  <c r="F271" i="30"/>
  <c r="H1201" i="30"/>
  <c r="G1201" i="30"/>
  <c r="F1201" i="30"/>
  <c r="H364" i="30"/>
  <c r="I364" i="30" s="1"/>
  <c r="G364" i="30"/>
  <c r="F364" i="30"/>
  <c r="H1045" i="30"/>
  <c r="I1045" i="30" s="1"/>
  <c r="G1045" i="30"/>
  <c r="F1045" i="30"/>
  <c r="H270" i="30"/>
  <c r="I270" i="30" s="1"/>
  <c r="G270" i="30"/>
  <c r="F270" i="30"/>
  <c r="H425" i="30"/>
  <c r="G425" i="30"/>
  <c r="F425" i="30"/>
  <c r="H115" i="30"/>
  <c r="I115" i="30" s="1"/>
  <c r="G115" i="30"/>
  <c r="F115" i="30"/>
  <c r="H456" i="30"/>
  <c r="I456" i="30" s="1"/>
  <c r="G456" i="30"/>
  <c r="F456" i="30"/>
  <c r="H239" i="30"/>
  <c r="I239" i="30" s="1"/>
  <c r="G239" i="30"/>
  <c r="F239" i="30"/>
  <c r="H1200" i="30"/>
  <c r="G1200" i="30"/>
  <c r="F1200" i="30"/>
  <c r="H394" i="30"/>
  <c r="I394" i="30" s="1"/>
  <c r="G394" i="30"/>
  <c r="F394" i="30"/>
  <c r="H22" i="30"/>
  <c r="I22" i="30" s="1"/>
  <c r="G22" i="30"/>
  <c r="F22" i="30"/>
  <c r="H332" i="30"/>
  <c r="I332" i="30" s="1"/>
  <c r="G332" i="30"/>
  <c r="F332" i="30"/>
  <c r="H363" i="30"/>
  <c r="G363" i="30"/>
  <c r="F363" i="30"/>
  <c r="H1169" i="30"/>
  <c r="I1169" i="30" s="1"/>
  <c r="G1169" i="30"/>
  <c r="F1169" i="30"/>
  <c r="H580" i="30"/>
  <c r="G580" i="30"/>
  <c r="F580" i="30"/>
  <c r="H642" i="30"/>
  <c r="G642" i="30"/>
  <c r="F642" i="30"/>
  <c r="H1138" i="30"/>
  <c r="G1138" i="30"/>
  <c r="F1138" i="30"/>
  <c r="H983" i="30"/>
  <c r="I983" i="30" s="1"/>
  <c r="G983" i="30"/>
  <c r="F983" i="30"/>
  <c r="H518" i="30"/>
  <c r="I518" i="30" s="1"/>
  <c r="G518" i="30"/>
  <c r="F518" i="30"/>
  <c r="H549" i="30"/>
  <c r="I549" i="30" s="1"/>
  <c r="G549" i="30"/>
  <c r="F549" i="30"/>
  <c r="H1262" i="30"/>
  <c r="G1262" i="30"/>
  <c r="F1262" i="30"/>
  <c r="H1014" i="30"/>
  <c r="I1014" i="30" s="1"/>
  <c r="G1014" i="30"/>
  <c r="F1014" i="30"/>
  <c r="H673" i="30"/>
  <c r="I673" i="30" s="1"/>
  <c r="G673" i="30"/>
  <c r="F673" i="30"/>
  <c r="H208" i="30"/>
  <c r="I208" i="30" s="1"/>
  <c r="G208" i="30"/>
  <c r="F208" i="30"/>
  <c r="H797" i="30"/>
  <c r="G797" i="30"/>
  <c r="F797" i="30"/>
  <c r="H177" i="30"/>
  <c r="I177" i="30" s="1"/>
  <c r="G177" i="30"/>
  <c r="F177" i="30"/>
  <c r="H828" i="30"/>
  <c r="I828" i="30" s="1"/>
  <c r="G828" i="30"/>
  <c r="F828" i="30"/>
  <c r="H735" i="30"/>
  <c r="I735" i="30" s="1"/>
  <c r="G735" i="30"/>
  <c r="F735" i="30"/>
  <c r="H952" i="30"/>
  <c r="G952" i="30"/>
  <c r="F952" i="30"/>
  <c r="H301" i="30"/>
  <c r="I301" i="30" s="1"/>
  <c r="G301" i="30"/>
  <c r="F301" i="30"/>
  <c r="H84" i="30"/>
  <c r="G84" i="30"/>
  <c r="F84" i="30"/>
  <c r="H53" i="30"/>
  <c r="G53" i="30"/>
  <c r="F53" i="30"/>
  <c r="H859" i="30"/>
  <c r="G859" i="30"/>
  <c r="F859" i="30"/>
  <c r="H766" i="30"/>
  <c r="I766" i="30" s="1"/>
  <c r="G766" i="30"/>
  <c r="F766" i="30"/>
  <c r="H611" i="30"/>
  <c r="I611" i="30" s="1"/>
  <c r="G611" i="30"/>
  <c r="F611" i="30"/>
  <c r="H146" i="30"/>
  <c r="I146" i="30" s="1"/>
  <c r="G146" i="30"/>
  <c r="F146" i="30"/>
  <c r="H487" i="30"/>
  <c r="G487" i="30"/>
  <c r="F487" i="30"/>
  <c r="H1293" i="30"/>
  <c r="I1293" i="30" s="1"/>
  <c r="G1293" i="30"/>
  <c r="F1293" i="30"/>
  <c r="H890" i="30"/>
  <c r="I890" i="30" s="1"/>
  <c r="G890" i="30"/>
  <c r="F890" i="30"/>
  <c r="H1076" i="30"/>
  <c r="I1076" i="30" s="1"/>
  <c r="G1076" i="30"/>
  <c r="F1076" i="30"/>
  <c r="H1107" i="30"/>
  <c r="G1107" i="30"/>
  <c r="F1107" i="30"/>
  <c r="H704" i="30"/>
  <c r="I704" i="30" s="1"/>
  <c r="G704" i="30"/>
  <c r="F704" i="30"/>
  <c r="H921" i="30"/>
  <c r="I921" i="30" s="1"/>
  <c r="G921" i="30"/>
  <c r="F921" i="30"/>
  <c r="H1231" i="30"/>
  <c r="I1231" i="30" s="1"/>
  <c r="G1231" i="30"/>
  <c r="F1231" i="30"/>
  <c r="H486" i="30"/>
  <c r="G486" i="30"/>
  <c r="F486" i="30"/>
  <c r="H1292" i="30"/>
  <c r="I1292" i="30" s="1"/>
  <c r="G1292" i="30"/>
  <c r="F1292" i="30"/>
  <c r="H114" i="30"/>
  <c r="G114" i="30"/>
  <c r="F114" i="30"/>
  <c r="H238" i="30"/>
  <c r="G238" i="30"/>
  <c r="F238" i="30"/>
  <c r="H796" i="30"/>
  <c r="G796" i="30"/>
  <c r="F796" i="30"/>
  <c r="H393" i="30"/>
  <c r="I393" i="30" s="1"/>
  <c r="G393" i="30"/>
  <c r="F393" i="30"/>
  <c r="H951" i="30"/>
  <c r="I951" i="30" s="1"/>
  <c r="G951" i="30"/>
  <c r="F951" i="30"/>
  <c r="H765" i="30"/>
  <c r="G765" i="30"/>
  <c r="F765" i="30"/>
  <c r="H145" i="30"/>
  <c r="G145" i="30"/>
  <c r="F145" i="30"/>
  <c r="H1137" i="30"/>
  <c r="G1137" i="30"/>
  <c r="F1137" i="30"/>
  <c r="H889" i="30"/>
  <c r="I889" i="30" s="1"/>
  <c r="G889" i="30"/>
  <c r="F889" i="30"/>
  <c r="H1044" i="30"/>
  <c r="G1044" i="30"/>
  <c r="F1044" i="30"/>
  <c r="H548" i="30"/>
  <c r="G548" i="30"/>
  <c r="F548" i="30"/>
  <c r="H455" i="30"/>
  <c r="G455" i="30"/>
  <c r="F455" i="30"/>
  <c r="H827" i="30"/>
  <c r="G827" i="30"/>
  <c r="F827" i="30"/>
  <c r="H1075" i="30"/>
  <c r="G1075" i="30"/>
  <c r="F1075" i="30"/>
  <c r="H982" i="30"/>
  <c r="G982" i="30"/>
  <c r="F982" i="30"/>
  <c r="H1168" i="30"/>
  <c r="I1168" i="30" s="1"/>
  <c r="G1168" i="30"/>
  <c r="F1168" i="30"/>
  <c r="H1106" i="30"/>
  <c r="I1106" i="30" s="1"/>
  <c r="G1106" i="30"/>
  <c r="F1106" i="30"/>
  <c r="H362" i="30"/>
  <c r="G362" i="30"/>
  <c r="F362" i="30"/>
  <c r="H52" i="30"/>
  <c r="G52" i="30"/>
  <c r="F52" i="30"/>
  <c r="H517" i="30"/>
  <c r="I517" i="30" s="1"/>
  <c r="G517" i="30"/>
  <c r="F517" i="30"/>
  <c r="H269" i="30"/>
  <c r="I269" i="30" s="1"/>
  <c r="G269" i="30"/>
  <c r="F269" i="30"/>
  <c r="H1199" i="30"/>
  <c r="G1199" i="30"/>
  <c r="F1199" i="30"/>
  <c r="H176" i="30"/>
  <c r="G176" i="30"/>
  <c r="F176" i="30"/>
  <c r="H734" i="30"/>
  <c r="G734" i="30"/>
  <c r="F734" i="30"/>
  <c r="H1261" i="30"/>
  <c r="I1261" i="30" s="1"/>
  <c r="G1261" i="30"/>
  <c r="F1261" i="30"/>
  <c r="H920" i="30"/>
  <c r="G920" i="30"/>
  <c r="F920" i="30"/>
  <c r="H641" i="30"/>
  <c r="G641" i="30"/>
  <c r="F641" i="30"/>
  <c r="H1013" i="30"/>
  <c r="G1013" i="30"/>
  <c r="F1013" i="30"/>
  <c r="H858" i="30"/>
  <c r="G858" i="30"/>
  <c r="F858" i="30"/>
  <c r="H703" i="30"/>
  <c r="G703" i="30"/>
  <c r="F703" i="30"/>
  <c r="H672" i="30"/>
  <c r="G672" i="30"/>
  <c r="F672" i="30"/>
  <c r="H610" i="30"/>
  <c r="G610" i="30"/>
  <c r="F610" i="30"/>
  <c r="H424" i="30"/>
  <c r="I424" i="30" s="1"/>
  <c r="G424" i="30"/>
  <c r="F424" i="30"/>
  <c r="H300" i="30"/>
  <c r="I300" i="30" s="1"/>
  <c r="G300" i="30"/>
  <c r="F300" i="30"/>
  <c r="H1230" i="30"/>
  <c r="G1230" i="30"/>
  <c r="F1230" i="30"/>
  <c r="H207" i="30"/>
  <c r="I207" i="30" s="1"/>
  <c r="G207" i="30"/>
  <c r="F207" i="30"/>
  <c r="H83" i="30"/>
  <c r="I83" i="30" s="1"/>
  <c r="G83" i="30"/>
  <c r="F83" i="30"/>
  <c r="H331" i="30"/>
  <c r="I331" i="30" s="1"/>
  <c r="G331" i="30"/>
  <c r="F331" i="30"/>
  <c r="H21" i="30"/>
  <c r="G21" i="30"/>
  <c r="F21" i="30"/>
  <c r="H579" i="30"/>
  <c r="G579" i="30"/>
  <c r="F579" i="30"/>
  <c r="H361" i="30"/>
  <c r="I361" i="30" s="1"/>
  <c r="G361" i="30"/>
  <c r="F361" i="30"/>
  <c r="H1229" i="30"/>
  <c r="I1229" i="30" s="1"/>
  <c r="G1229" i="30"/>
  <c r="F1229" i="30"/>
  <c r="H1167" i="30"/>
  <c r="G1167" i="30"/>
  <c r="F1167" i="30"/>
  <c r="H640" i="30"/>
  <c r="G640" i="30"/>
  <c r="F640" i="30"/>
  <c r="H1105" i="30"/>
  <c r="I1105" i="30" s="1"/>
  <c r="G1105" i="30"/>
  <c r="F1105" i="30"/>
  <c r="H237" i="30"/>
  <c r="I237" i="30" s="1"/>
  <c r="G237" i="30"/>
  <c r="F237" i="30"/>
  <c r="H1043" i="30"/>
  <c r="G1043" i="30"/>
  <c r="F1043" i="30"/>
  <c r="H206" i="30"/>
  <c r="G206" i="30"/>
  <c r="F206" i="30"/>
  <c r="H516" i="30"/>
  <c r="I516" i="30" s="1"/>
  <c r="G516" i="30"/>
  <c r="F516" i="30"/>
  <c r="H578" i="30"/>
  <c r="I578" i="30" s="1"/>
  <c r="G578" i="30"/>
  <c r="F578" i="30"/>
  <c r="H795" i="30"/>
  <c r="G795" i="30"/>
  <c r="F795" i="30"/>
  <c r="H485" i="30"/>
  <c r="G485" i="30"/>
  <c r="F485" i="30"/>
  <c r="H423" i="30"/>
  <c r="I423" i="30" s="1"/>
  <c r="G423" i="30"/>
  <c r="F423" i="30"/>
  <c r="H1012" i="30"/>
  <c r="I1012" i="30" s="1"/>
  <c r="G1012" i="30"/>
  <c r="F1012" i="30"/>
  <c r="H671" i="30"/>
  <c r="G671" i="30"/>
  <c r="F671" i="30"/>
  <c r="H950" i="30"/>
  <c r="G950" i="30"/>
  <c r="F950" i="30"/>
  <c r="H82" i="30"/>
  <c r="I82" i="30" s="1"/>
  <c r="G82" i="30"/>
  <c r="F82" i="30"/>
  <c r="H857" i="30"/>
  <c r="I857" i="30" s="1"/>
  <c r="G857" i="30"/>
  <c r="F857" i="30"/>
  <c r="H1074" i="30"/>
  <c r="G1074" i="30"/>
  <c r="F1074" i="30"/>
  <c r="H888" i="30"/>
  <c r="G888" i="30"/>
  <c r="F888" i="30"/>
  <c r="H547" i="30"/>
  <c r="I547" i="30" s="1"/>
  <c r="G547" i="30"/>
  <c r="F547" i="30"/>
  <c r="H1198" i="30"/>
  <c r="I1198" i="30" s="1"/>
  <c r="G1198" i="30"/>
  <c r="F1198" i="30"/>
  <c r="H1291" i="30"/>
  <c r="G1291" i="30"/>
  <c r="F1291" i="30"/>
  <c r="H981" i="30"/>
  <c r="G981" i="30"/>
  <c r="F981" i="30"/>
  <c r="H392" i="30"/>
  <c r="I392" i="30" s="1"/>
  <c r="G392" i="30"/>
  <c r="F392" i="30"/>
  <c r="H330" i="30"/>
  <c r="I330" i="30" s="1"/>
  <c r="G330" i="30"/>
  <c r="F330" i="30"/>
  <c r="H113" i="30"/>
  <c r="G113" i="30"/>
  <c r="F113" i="30"/>
  <c r="H20" i="30"/>
  <c r="G20" i="30"/>
  <c r="F20" i="30"/>
  <c r="H51" i="30"/>
  <c r="I51" i="30" s="1"/>
  <c r="G51" i="30"/>
  <c r="F51" i="30"/>
  <c r="H733" i="30"/>
  <c r="I733" i="30" s="1"/>
  <c r="G733" i="30"/>
  <c r="F733" i="30"/>
  <c r="H454" i="30"/>
  <c r="G454" i="30"/>
  <c r="F454" i="30"/>
  <c r="H702" i="30"/>
  <c r="G702" i="30"/>
  <c r="F702" i="30"/>
  <c r="H268" i="30"/>
  <c r="I268" i="30" s="1"/>
  <c r="G268" i="30"/>
  <c r="F268" i="30"/>
  <c r="H764" i="30"/>
  <c r="I764" i="30" s="1"/>
  <c r="G764" i="30"/>
  <c r="F764" i="30"/>
  <c r="H299" i="30"/>
  <c r="G299" i="30"/>
  <c r="F299" i="30"/>
  <c r="H1260" i="30"/>
  <c r="G1260" i="30"/>
  <c r="F1260" i="30"/>
  <c r="H1136" i="30"/>
  <c r="I1136" i="30" s="1"/>
  <c r="G1136" i="30"/>
  <c r="F1136" i="30"/>
  <c r="H609" i="30"/>
  <c r="I609" i="30" s="1"/>
  <c r="G609" i="30"/>
  <c r="F609" i="30"/>
  <c r="H919" i="30"/>
  <c r="G919" i="30"/>
  <c r="F919" i="30"/>
  <c r="H144" i="30"/>
  <c r="G144" i="30"/>
  <c r="F144" i="30"/>
  <c r="H826" i="30"/>
  <c r="I826" i="30" s="1"/>
  <c r="G826" i="30"/>
  <c r="F826" i="30"/>
  <c r="H175" i="30"/>
  <c r="I175" i="30" s="1"/>
  <c r="G175" i="30"/>
  <c r="F175" i="30"/>
  <c r="H918" i="30"/>
  <c r="G918" i="30"/>
  <c r="F918" i="30"/>
  <c r="H19" i="30"/>
  <c r="G19" i="30"/>
  <c r="F19" i="30"/>
  <c r="H763" i="30"/>
  <c r="I763" i="30" s="1"/>
  <c r="G763" i="30"/>
  <c r="F763" i="30"/>
  <c r="H639" i="30"/>
  <c r="I639" i="30" s="1"/>
  <c r="G639" i="30"/>
  <c r="F639" i="30"/>
  <c r="H81" i="30"/>
  <c r="G81" i="30"/>
  <c r="F81" i="30"/>
  <c r="H360" i="30"/>
  <c r="G360" i="30"/>
  <c r="F360" i="30"/>
  <c r="H484" i="30"/>
  <c r="I484" i="30" s="1"/>
  <c r="G484" i="30"/>
  <c r="F484" i="30"/>
  <c r="H1135" i="30"/>
  <c r="I1135" i="30" s="1"/>
  <c r="G1135" i="30"/>
  <c r="F1135" i="30"/>
  <c r="H391" i="30"/>
  <c r="G391" i="30"/>
  <c r="F391" i="30"/>
  <c r="H205" i="30"/>
  <c r="G205" i="30"/>
  <c r="F205" i="30"/>
  <c r="H1290" i="30"/>
  <c r="I1290" i="30" s="1"/>
  <c r="G1290" i="30"/>
  <c r="F1290" i="30"/>
  <c r="H50" i="30"/>
  <c r="I50" i="30" s="1"/>
  <c r="G50" i="30"/>
  <c r="F50" i="30"/>
  <c r="H856" i="30"/>
  <c r="G856" i="30"/>
  <c r="F856" i="30"/>
  <c r="H453" i="30"/>
  <c r="G453" i="30"/>
  <c r="F453" i="30"/>
  <c r="H329" i="30"/>
  <c r="I329" i="30" s="1"/>
  <c r="G329" i="30"/>
  <c r="F329" i="30"/>
  <c r="H298" i="30"/>
  <c r="I298" i="30" s="1"/>
  <c r="G298" i="30"/>
  <c r="F298" i="30"/>
  <c r="H1259" i="30"/>
  <c r="G1259" i="30"/>
  <c r="F1259" i="30"/>
  <c r="H143" i="30"/>
  <c r="G143" i="30"/>
  <c r="F143" i="30"/>
  <c r="H267" i="30"/>
  <c r="I267" i="30" s="1"/>
  <c r="G267" i="30"/>
  <c r="F267" i="30"/>
  <c r="H1073" i="30"/>
  <c r="G1073" i="30"/>
  <c r="F1073" i="30"/>
  <c r="H732" i="30"/>
  <c r="G732" i="30"/>
  <c r="F732" i="30"/>
  <c r="H887" i="30"/>
  <c r="G887" i="30"/>
  <c r="F887" i="30"/>
  <c r="H174" i="30"/>
  <c r="I174" i="30" s="1"/>
  <c r="G174" i="30"/>
  <c r="F174" i="30"/>
  <c r="H1228" i="30"/>
  <c r="G1228" i="30"/>
  <c r="F1228" i="30"/>
  <c r="H515" i="30"/>
  <c r="I515" i="30" s="1"/>
  <c r="G515" i="30"/>
  <c r="F515" i="30"/>
  <c r="H577" i="30"/>
  <c r="G577" i="30"/>
  <c r="F577" i="30"/>
  <c r="H670" i="30"/>
  <c r="I670" i="30" s="1"/>
  <c r="G670" i="30"/>
  <c r="F670" i="30"/>
  <c r="H236" i="30"/>
  <c r="G236" i="30"/>
  <c r="F236" i="30"/>
  <c r="H1197" i="30"/>
  <c r="G1197" i="30"/>
  <c r="F1197" i="30"/>
  <c r="H608" i="30"/>
  <c r="G608" i="30"/>
  <c r="F608" i="30"/>
  <c r="H1104" i="30"/>
  <c r="I1104" i="30" s="1"/>
  <c r="G1104" i="30"/>
  <c r="F1104" i="30"/>
  <c r="H794" i="30"/>
  <c r="G794" i="30"/>
  <c r="F794" i="30"/>
  <c r="H1011" i="30"/>
  <c r="G1011" i="30"/>
  <c r="F1011" i="30"/>
  <c r="H825" i="30"/>
  <c r="G825" i="30"/>
  <c r="F825" i="30"/>
  <c r="H1042" i="30"/>
  <c r="I1042" i="30" s="1"/>
  <c r="G1042" i="30"/>
  <c r="F1042" i="30"/>
  <c r="H422" i="30"/>
  <c r="G422" i="30"/>
  <c r="F422" i="30"/>
  <c r="H701" i="30"/>
  <c r="G701" i="30"/>
  <c r="F701" i="30"/>
  <c r="H112" i="30"/>
  <c r="G112" i="30"/>
  <c r="F112" i="30"/>
  <c r="H1166" i="30"/>
  <c r="I1166" i="30" s="1"/>
  <c r="G1166" i="30"/>
  <c r="F1166" i="30"/>
  <c r="H980" i="30"/>
  <c r="G980" i="30"/>
  <c r="F980" i="30"/>
  <c r="H546" i="30"/>
  <c r="I546" i="30" s="1"/>
  <c r="G546" i="30"/>
  <c r="F546" i="30"/>
  <c r="H949" i="30"/>
  <c r="G949" i="30"/>
  <c r="F949" i="30"/>
  <c r="H1258" i="30"/>
  <c r="I1258" i="30" s="1"/>
  <c r="G1258" i="30"/>
  <c r="F1258" i="30"/>
  <c r="H1010" i="30"/>
  <c r="G1010" i="30"/>
  <c r="F1010" i="30"/>
  <c r="H1227" i="30"/>
  <c r="G1227" i="30"/>
  <c r="F1227" i="30"/>
  <c r="H669" i="30"/>
  <c r="G669" i="30"/>
  <c r="F669" i="30"/>
  <c r="H1041" i="30"/>
  <c r="G1041" i="30"/>
  <c r="F1041" i="30"/>
  <c r="H762" i="30"/>
  <c r="G762" i="30"/>
  <c r="F762" i="30"/>
  <c r="H111" i="30"/>
  <c r="G111" i="30"/>
  <c r="F111" i="30"/>
  <c r="H452" i="30"/>
  <c r="G452" i="30"/>
  <c r="F452" i="30"/>
  <c r="H731" i="30"/>
  <c r="G731" i="30"/>
  <c r="F731" i="30"/>
  <c r="H235" i="30"/>
  <c r="G235" i="30"/>
  <c r="F235" i="30"/>
  <c r="H1165" i="30"/>
  <c r="G1165" i="30"/>
  <c r="F1165" i="30"/>
  <c r="H576" i="30"/>
  <c r="G576" i="30"/>
  <c r="F576" i="30"/>
  <c r="H824" i="30"/>
  <c r="G824" i="30"/>
  <c r="F824" i="30"/>
  <c r="H979" i="30"/>
  <c r="G979" i="30"/>
  <c r="F979" i="30"/>
  <c r="H607" i="30"/>
  <c r="I607" i="30" s="1"/>
  <c r="G607" i="30"/>
  <c r="F607" i="30"/>
  <c r="H1134" i="30"/>
  <c r="G1134" i="30"/>
  <c r="F1134" i="30"/>
  <c r="H297" i="30"/>
  <c r="G297" i="30"/>
  <c r="F297" i="30"/>
  <c r="H421" i="30"/>
  <c r="G421" i="30"/>
  <c r="F421" i="30"/>
  <c r="H886" i="30"/>
  <c r="G886" i="30"/>
  <c r="F886" i="30"/>
  <c r="H638" i="30"/>
  <c r="G638" i="30"/>
  <c r="F638" i="30"/>
  <c r="H1103" i="30"/>
  <c r="G1103" i="30"/>
  <c r="F1103" i="30"/>
  <c r="H328" i="30"/>
  <c r="G328" i="30"/>
  <c r="F328" i="30"/>
  <c r="H855" i="30"/>
  <c r="G855" i="30"/>
  <c r="F855" i="30"/>
  <c r="H545" i="30"/>
  <c r="G545" i="30"/>
  <c r="F545" i="30"/>
  <c r="H1196" i="30"/>
  <c r="G1196" i="30"/>
  <c r="F1196" i="30"/>
  <c r="H700" i="30"/>
  <c r="G700" i="30"/>
  <c r="F700" i="30"/>
  <c r="H514" i="30"/>
  <c r="G514" i="30"/>
  <c r="F514" i="30"/>
  <c r="H18" i="30"/>
  <c r="G18" i="30"/>
  <c r="F18" i="30"/>
  <c r="H1072" i="30"/>
  <c r="G1072" i="30"/>
  <c r="F1072" i="30"/>
  <c r="H80" i="30"/>
  <c r="G80" i="30"/>
  <c r="F80" i="30"/>
  <c r="H142" i="30"/>
  <c r="I142" i="30" s="1"/>
  <c r="G142" i="30"/>
  <c r="F142" i="30"/>
  <c r="H390" i="30"/>
  <c r="G390" i="30"/>
  <c r="F390" i="30"/>
  <c r="H204" i="30"/>
  <c r="G204" i="30"/>
  <c r="F204" i="30"/>
  <c r="H917" i="30"/>
  <c r="G917" i="30"/>
  <c r="F917" i="30"/>
  <c r="H173" i="30"/>
  <c r="G173" i="30"/>
  <c r="F173" i="30"/>
  <c r="H49" i="30"/>
  <c r="G49" i="30"/>
  <c r="F49" i="30"/>
  <c r="H483" i="30"/>
  <c r="G483" i="30"/>
  <c r="F483" i="30"/>
  <c r="H948" i="30"/>
  <c r="G948" i="30"/>
  <c r="F948" i="30"/>
  <c r="H1289" i="30"/>
  <c r="G1289" i="30"/>
  <c r="F1289" i="30"/>
  <c r="H266" i="30"/>
  <c r="G266" i="30"/>
  <c r="F266" i="30"/>
  <c r="H359" i="30"/>
  <c r="G359" i="30"/>
  <c r="F359" i="30"/>
  <c r="H793" i="30"/>
  <c r="G793" i="30"/>
  <c r="F793" i="30"/>
  <c r="H1257" i="30"/>
  <c r="G1257" i="30"/>
  <c r="F1257" i="30"/>
  <c r="H1009" i="30"/>
  <c r="G1009" i="30"/>
  <c r="F1009" i="30"/>
  <c r="H1226" i="30"/>
  <c r="G1226" i="30"/>
  <c r="F1226" i="30"/>
  <c r="H668" i="30"/>
  <c r="G668" i="30"/>
  <c r="F668" i="30"/>
  <c r="H1040" i="30"/>
  <c r="I1040" i="30" s="1"/>
  <c r="G1040" i="30"/>
  <c r="F1040" i="30"/>
  <c r="H761" i="30"/>
  <c r="G761" i="30"/>
  <c r="F761" i="30"/>
  <c r="H110" i="30"/>
  <c r="G110" i="30"/>
  <c r="F110" i="30"/>
  <c r="H451" i="30"/>
  <c r="G451" i="30"/>
  <c r="F451" i="30"/>
  <c r="H730" i="30"/>
  <c r="G730" i="30"/>
  <c r="F730" i="30"/>
  <c r="H234" i="30"/>
  <c r="G234" i="30"/>
  <c r="F234" i="30"/>
  <c r="H1164" i="30"/>
  <c r="G1164" i="30"/>
  <c r="F1164" i="30"/>
  <c r="H575" i="30"/>
  <c r="G575" i="30"/>
  <c r="F575" i="30"/>
  <c r="H823" i="30"/>
  <c r="G823" i="30"/>
  <c r="F823" i="30"/>
  <c r="H978" i="30"/>
  <c r="G978" i="30"/>
  <c r="F978" i="30"/>
  <c r="H606" i="30"/>
  <c r="G606" i="30"/>
  <c r="F606" i="30"/>
  <c r="H1133" i="30"/>
  <c r="G1133" i="30"/>
  <c r="F1133" i="30"/>
  <c r="H296" i="30"/>
  <c r="I296" i="30" s="1"/>
  <c r="G296" i="30"/>
  <c r="F296" i="30"/>
  <c r="H420" i="30"/>
  <c r="G420" i="30"/>
  <c r="F420" i="30"/>
  <c r="H885" i="30"/>
  <c r="G885" i="30"/>
  <c r="F885" i="30"/>
  <c r="H637" i="30"/>
  <c r="G637" i="30"/>
  <c r="F637" i="30"/>
  <c r="H1102" i="30"/>
  <c r="I1102" i="30" s="1"/>
  <c r="G1102" i="30"/>
  <c r="F1102" i="30"/>
  <c r="H327" i="30"/>
  <c r="G327" i="30"/>
  <c r="F327" i="30"/>
  <c r="H854" i="30"/>
  <c r="G854" i="30"/>
  <c r="F854" i="30"/>
  <c r="H544" i="30"/>
  <c r="G544" i="30"/>
  <c r="F544" i="30"/>
  <c r="H1195" i="30"/>
  <c r="G1195" i="30"/>
  <c r="F1195" i="30"/>
  <c r="H699" i="30"/>
  <c r="G699" i="30"/>
  <c r="F699" i="30"/>
  <c r="H513" i="30"/>
  <c r="G513" i="30"/>
  <c r="F513" i="30"/>
  <c r="H17" i="30"/>
  <c r="G17" i="30"/>
  <c r="F17" i="30"/>
  <c r="H1071" i="30"/>
  <c r="G1071" i="30"/>
  <c r="F1071" i="30"/>
  <c r="H79" i="30"/>
  <c r="G79" i="30"/>
  <c r="F79" i="30"/>
  <c r="H141" i="30"/>
  <c r="G141" i="30"/>
  <c r="F141" i="30"/>
  <c r="H389" i="30"/>
  <c r="G389" i="30"/>
  <c r="F389" i="30"/>
  <c r="H203" i="30"/>
  <c r="I203" i="30" s="1"/>
  <c r="G203" i="30"/>
  <c r="F203" i="30"/>
  <c r="H916" i="30"/>
  <c r="G916" i="30"/>
  <c r="F916" i="30"/>
  <c r="H172" i="30"/>
  <c r="G172" i="30"/>
  <c r="F172" i="30"/>
  <c r="H48" i="30"/>
  <c r="G48" i="30"/>
  <c r="F48" i="30"/>
  <c r="H482" i="30"/>
  <c r="I482" i="30" s="1"/>
  <c r="G482" i="30"/>
  <c r="F482" i="30"/>
  <c r="H947" i="30"/>
  <c r="G947" i="30"/>
  <c r="F947" i="30"/>
  <c r="H1288" i="30"/>
  <c r="G1288" i="30"/>
  <c r="F1288" i="30"/>
  <c r="H265" i="30"/>
  <c r="G265" i="30"/>
  <c r="F265" i="30"/>
  <c r="H358" i="30"/>
  <c r="G358" i="30"/>
  <c r="F358" i="30"/>
  <c r="H792" i="30"/>
  <c r="G792" i="30"/>
  <c r="F792" i="30"/>
  <c r="H1008" i="30"/>
  <c r="G1008" i="30"/>
  <c r="F1008" i="30"/>
  <c r="H202" i="30"/>
  <c r="G202" i="30"/>
  <c r="F202" i="30"/>
  <c r="H605" i="30"/>
  <c r="G605" i="30"/>
  <c r="F605" i="30"/>
  <c r="H1132" i="30"/>
  <c r="G1132" i="30"/>
  <c r="F1132" i="30"/>
  <c r="H481" i="30"/>
  <c r="G481" i="30"/>
  <c r="F481" i="30"/>
  <c r="H636" i="30"/>
  <c r="G636" i="30"/>
  <c r="F636" i="30"/>
  <c r="H512" i="30"/>
  <c r="G512" i="30"/>
  <c r="F512" i="30"/>
  <c r="H1039" i="30"/>
  <c r="G1039" i="30"/>
  <c r="F1039" i="30"/>
  <c r="H1101" i="30"/>
  <c r="G1101" i="30"/>
  <c r="F1101" i="30"/>
  <c r="H326" i="30"/>
  <c r="I326" i="30" s="1"/>
  <c r="G326" i="30"/>
  <c r="F326" i="30"/>
  <c r="H264" i="30"/>
  <c r="I264" i="30" s="1"/>
  <c r="G264" i="30"/>
  <c r="F264" i="30"/>
  <c r="H822" i="30"/>
  <c r="G822" i="30"/>
  <c r="F822" i="30"/>
  <c r="H233" i="30"/>
  <c r="G233" i="30"/>
  <c r="F233" i="30"/>
  <c r="H1070" i="30"/>
  <c r="I1070" i="30" s="1"/>
  <c r="G1070" i="30"/>
  <c r="F1070" i="30"/>
  <c r="H295" i="30"/>
  <c r="I295" i="30" s="1"/>
  <c r="G295" i="30"/>
  <c r="F295" i="30"/>
  <c r="H78" i="30"/>
  <c r="G78" i="30"/>
  <c r="F78" i="30"/>
  <c r="H1225" i="30"/>
  <c r="G1225" i="30"/>
  <c r="F1225" i="30"/>
  <c r="H1256" i="30"/>
  <c r="G1256" i="30"/>
  <c r="F1256" i="30"/>
  <c r="H109" i="30"/>
  <c r="I109" i="30" s="1"/>
  <c r="G109" i="30"/>
  <c r="F109" i="30"/>
  <c r="H171" i="30"/>
  <c r="G171" i="30"/>
  <c r="F171" i="30"/>
  <c r="H1163" i="30"/>
  <c r="G1163" i="30"/>
  <c r="F1163" i="30"/>
  <c r="H574" i="30"/>
  <c r="G574" i="30"/>
  <c r="F574" i="30"/>
  <c r="H1194" i="30"/>
  <c r="G1194" i="30"/>
  <c r="F1194" i="30"/>
  <c r="H140" i="30"/>
  <c r="G140" i="30"/>
  <c r="F140" i="30"/>
  <c r="H16" i="30"/>
  <c r="G16" i="30"/>
  <c r="F16" i="30"/>
  <c r="H419" i="30"/>
  <c r="I419" i="30" s="1"/>
  <c r="G419" i="30"/>
  <c r="F419" i="30"/>
  <c r="H450" i="30"/>
  <c r="I450" i="30" s="1"/>
  <c r="G450" i="30"/>
  <c r="F450" i="30"/>
  <c r="H884" i="30"/>
  <c r="G884" i="30"/>
  <c r="F884" i="30"/>
  <c r="H729" i="30"/>
  <c r="G729" i="30"/>
  <c r="F729" i="30"/>
  <c r="H698" i="30"/>
  <c r="I698" i="30" s="1"/>
  <c r="G698" i="30"/>
  <c r="F698" i="30"/>
  <c r="H543" i="30"/>
  <c r="I543" i="30" s="1"/>
  <c r="G543" i="30"/>
  <c r="F543" i="30"/>
  <c r="H760" i="30"/>
  <c r="G760" i="30"/>
  <c r="F760" i="30"/>
  <c r="H946" i="30"/>
  <c r="G946" i="30"/>
  <c r="F946" i="30"/>
  <c r="H357" i="30"/>
  <c r="I357" i="30" s="1"/>
  <c r="G357" i="30"/>
  <c r="F357" i="30"/>
  <c r="H1287" i="30"/>
  <c r="I1287" i="30" s="1"/>
  <c r="G1287" i="30"/>
  <c r="F1287" i="30"/>
  <c r="H853" i="30"/>
  <c r="G853" i="30"/>
  <c r="F853" i="30"/>
  <c r="H47" i="30"/>
  <c r="G47" i="30"/>
  <c r="F47" i="30"/>
  <c r="H915" i="30"/>
  <c r="G915" i="30"/>
  <c r="F915" i="30"/>
  <c r="H791" i="30"/>
  <c r="G791" i="30"/>
  <c r="F791" i="30"/>
  <c r="H388" i="30"/>
  <c r="G388" i="30"/>
  <c r="F388" i="30"/>
  <c r="H977" i="30"/>
  <c r="G977" i="30"/>
  <c r="F977" i="30"/>
  <c r="H667" i="30"/>
  <c r="G667" i="30"/>
  <c r="F667" i="30"/>
  <c r="H1069" i="30"/>
  <c r="I1069" i="30" s="1"/>
  <c r="G1069" i="30"/>
  <c r="F1069" i="30"/>
  <c r="H1007" i="30"/>
  <c r="G1007" i="30"/>
  <c r="F1007" i="30"/>
  <c r="H201" i="30"/>
  <c r="G201" i="30"/>
  <c r="F201" i="30"/>
  <c r="H1193" i="30"/>
  <c r="I1193" i="30" s="1"/>
  <c r="G1193" i="30"/>
  <c r="F1193" i="30"/>
  <c r="H170" i="30"/>
  <c r="I170" i="30" s="1"/>
  <c r="G170" i="30"/>
  <c r="F170" i="30"/>
  <c r="H759" i="30"/>
  <c r="G759" i="30"/>
  <c r="F759" i="30"/>
  <c r="H1038" i="30"/>
  <c r="G1038" i="30"/>
  <c r="F1038" i="30"/>
  <c r="H356" i="30"/>
  <c r="G356" i="30"/>
  <c r="F356" i="30"/>
  <c r="H263" i="30"/>
  <c r="I263" i="30" s="1"/>
  <c r="G263" i="30"/>
  <c r="F263" i="30"/>
  <c r="H325" i="30"/>
  <c r="G325" i="30"/>
  <c r="F325" i="30"/>
  <c r="H1286" i="30"/>
  <c r="G1286" i="30"/>
  <c r="F1286" i="30"/>
  <c r="H573" i="30"/>
  <c r="G573" i="30"/>
  <c r="F573" i="30"/>
  <c r="H635" i="30"/>
  <c r="G635" i="30"/>
  <c r="F635" i="30"/>
  <c r="H604" i="30"/>
  <c r="G604" i="30"/>
  <c r="F604" i="30"/>
  <c r="H666" i="30"/>
  <c r="G666" i="30"/>
  <c r="F666" i="30"/>
  <c r="H542" i="30"/>
  <c r="I542" i="30" s="1"/>
  <c r="G542" i="30"/>
  <c r="F542" i="30"/>
  <c r="H1224" i="30"/>
  <c r="I1224" i="30" s="1"/>
  <c r="G1224" i="30"/>
  <c r="F1224" i="30"/>
  <c r="H790" i="30"/>
  <c r="G790" i="30"/>
  <c r="F790" i="30"/>
  <c r="H15" i="30"/>
  <c r="G15" i="30"/>
  <c r="F15" i="30"/>
  <c r="H139" i="30"/>
  <c r="G139" i="30"/>
  <c r="F139" i="30"/>
  <c r="H480" i="30"/>
  <c r="I480" i="30" s="1"/>
  <c r="G480" i="30"/>
  <c r="F480" i="30"/>
  <c r="H1131" i="30"/>
  <c r="G1131" i="30"/>
  <c r="F1131" i="30"/>
  <c r="H1100" i="30"/>
  <c r="G1100" i="30"/>
  <c r="F1100" i="30"/>
  <c r="H387" i="30"/>
  <c r="G387" i="30"/>
  <c r="F387" i="30"/>
  <c r="H46" i="30"/>
  <c r="I46" i="30" s="1"/>
  <c r="G46" i="30"/>
  <c r="F46" i="30"/>
  <c r="H728" i="30"/>
  <c r="G728" i="30"/>
  <c r="F728" i="30"/>
  <c r="H449" i="30"/>
  <c r="G449" i="30"/>
  <c r="F449" i="30"/>
  <c r="H883" i="30"/>
  <c r="G883" i="30"/>
  <c r="F883" i="30"/>
  <c r="H821" i="30"/>
  <c r="G821" i="30"/>
  <c r="F821" i="30"/>
  <c r="H976" i="30"/>
  <c r="G976" i="30"/>
  <c r="F976" i="30"/>
  <c r="H232" i="30"/>
  <c r="G232" i="30"/>
  <c r="F232" i="30"/>
  <c r="H511" i="30"/>
  <c r="I511" i="30" s="1"/>
  <c r="G511" i="30"/>
  <c r="F511" i="30"/>
  <c r="H1255" i="30"/>
  <c r="I1255" i="30" s="1"/>
  <c r="G1255" i="30"/>
  <c r="F1255" i="30"/>
  <c r="H945" i="30"/>
  <c r="G945" i="30"/>
  <c r="F945" i="30"/>
  <c r="H1162" i="30"/>
  <c r="G1162" i="30"/>
  <c r="F1162" i="30"/>
  <c r="H697" i="30"/>
  <c r="G697" i="30"/>
  <c r="F697" i="30"/>
  <c r="H914" i="30"/>
  <c r="I914" i="30" s="1"/>
  <c r="G914" i="30"/>
  <c r="F914" i="30"/>
  <c r="H418" i="30"/>
  <c r="G418" i="30"/>
  <c r="F418" i="30"/>
  <c r="H108" i="30"/>
  <c r="G108" i="30"/>
  <c r="F108" i="30"/>
  <c r="H77" i="30"/>
  <c r="G77" i="30"/>
  <c r="F77" i="30"/>
  <c r="H294" i="30"/>
  <c r="I294" i="30" s="1"/>
  <c r="G294" i="30"/>
  <c r="F294" i="30"/>
  <c r="H852" i="30"/>
  <c r="G852" i="30"/>
  <c r="F852" i="30"/>
  <c r="H1192" i="30"/>
  <c r="G1192" i="30"/>
  <c r="F1192" i="30"/>
  <c r="H665" i="30"/>
  <c r="G665" i="30"/>
  <c r="F665" i="30"/>
  <c r="H1130" i="30"/>
  <c r="G1130" i="30"/>
  <c r="F1130" i="30"/>
  <c r="H975" i="30"/>
  <c r="G975" i="30"/>
  <c r="F975" i="30"/>
  <c r="H1068" i="30"/>
  <c r="G1068" i="30"/>
  <c r="F1068" i="30"/>
  <c r="H1254" i="30"/>
  <c r="I1254" i="30" s="1"/>
  <c r="G1254" i="30"/>
  <c r="F1254" i="30"/>
  <c r="H1285" i="30"/>
  <c r="I1285" i="30" s="1"/>
  <c r="G1285" i="30"/>
  <c r="F1285" i="30"/>
  <c r="H634" i="30"/>
  <c r="G634" i="30"/>
  <c r="F634" i="30"/>
  <c r="H107" i="30"/>
  <c r="G107" i="30"/>
  <c r="F107" i="30"/>
  <c r="H169" i="30"/>
  <c r="G169" i="30"/>
  <c r="F169" i="30"/>
  <c r="H1099" i="30"/>
  <c r="I1099" i="30" s="1"/>
  <c r="G1099" i="30"/>
  <c r="F1099" i="30"/>
  <c r="H1161" i="30"/>
  <c r="G1161" i="30"/>
  <c r="F1161" i="30"/>
  <c r="H510" i="30"/>
  <c r="G510" i="30"/>
  <c r="F510" i="30"/>
  <c r="H944" i="30"/>
  <c r="G944" i="30"/>
  <c r="F944" i="30"/>
  <c r="H789" i="30"/>
  <c r="I789" i="30" s="1"/>
  <c r="G789" i="30"/>
  <c r="F789" i="30"/>
  <c r="H324" i="30"/>
  <c r="G324" i="30"/>
  <c r="F324" i="30"/>
  <c r="H758" i="30"/>
  <c r="G758" i="30"/>
  <c r="F758" i="30"/>
  <c r="H417" i="30"/>
  <c r="G417" i="30"/>
  <c r="F417" i="30"/>
  <c r="H386" i="30"/>
  <c r="G386" i="30"/>
  <c r="F386" i="30"/>
  <c r="H541" i="30"/>
  <c r="G541" i="30"/>
  <c r="F541" i="30"/>
  <c r="H231" i="30"/>
  <c r="G231" i="30"/>
  <c r="F231" i="30"/>
  <c r="H262" i="30"/>
  <c r="I262" i="30" s="1"/>
  <c r="G262" i="30"/>
  <c r="F262" i="30"/>
  <c r="H293" i="30"/>
  <c r="I293" i="30" s="1"/>
  <c r="G293" i="30"/>
  <c r="F293" i="30"/>
  <c r="H851" i="30"/>
  <c r="G851" i="30"/>
  <c r="F851" i="30"/>
  <c r="H76" i="30"/>
  <c r="G76" i="30"/>
  <c r="F76" i="30"/>
  <c r="H696" i="30"/>
  <c r="G696" i="30"/>
  <c r="F696" i="30"/>
  <c r="H603" i="30"/>
  <c r="I603" i="30" s="1"/>
  <c r="G603" i="30"/>
  <c r="F603" i="30"/>
  <c r="H1006" i="30"/>
  <c r="G1006" i="30"/>
  <c r="F1006" i="30"/>
  <c r="H479" i="30"/>
  <c r="G479" i="30"/>
  <c r="F479" i="30"/>
  <c r="H1037" i="30"/>
  <c r="I1037" i="30" s="1"/>
  <c r="G1037" i="30"/>
  <c r="F1037" i="30"/>
  <c r="H572" i="30"/>
  <c r="I572" i="30" s="1"/>
  <c r="G572" i="30"/>
  <c r="F572" i="30"/>
  <c r="H355" i="30"/>
  <c r="G355" i="30"/>
  <c r="F355" i="30"/>
  <c r="H448" i="30"/>
  <c r="G448" i="30"/>
  <c r="F448" i="30"/>
  <c r="H138" i="30"/>
  <c r="I138" i="30" s="1"/>
  <c r="G138" i="30"/>
  <c r="F138" i="30"/>
  <c r="H820" i="30"/>
  <c r="G820" i="30"/>
  <c r="F820" i="30"/>
  <c r="H200" i="30"/>
  <c r="G200" i="30"/>
  <c r="F200" i="30"/>
  <c r="H727" i="30"/>
  <c r="G727" i="30"/>
  <c r="F727" i="30"/>
  <c r="H45" i="30"/>
  <c r="G45" i="30"/>
  <c r="F45" i="30"/>
  <c r="H913" i="30"/>
  <c r="I913" i="30" s="1"/>
  <c r="G913" i="30"/>
  <c r="F913" i="30"/>
  <c r="H882" i="30"/>
  <c r="G882" i="30"/>
  <c r="F882" i="30"/>
  <c r="H1223" i="30"/>
  <c r="G1223" i="30"/>
  <c r="F1223" i="30"/>
  <c r="H14" i="30"/>
  <c r="G14" i="30"/>
  <c r="F14" i="30"/>
  <c r="H695" i="30"/>
  <c r="I695" i="30" s="1"/>
  <c r="G695" i="30"/>
  <c r="F695" i="30"/>
  <c r="H757" i="30"/>
  <c r="G757" i="30"/>
  <c r="F757" i="30"/>
  <c r="H881" i="30"/>
  <c r="G881" i="30"/>
  <c r="F881" i="30"/>
  <c r="H664" i="30"/>
  <c r="G664" i="30"/>
  <c r="F664" i="30"/>
  <c r="H788" i="30"/>
  <c r="I788" i="30" s="1"/>
  <c r="G788" i="30"/>
  <c r="F788" i="30"/>
  <c r="H199" i="30"/>
  <c r="G199" i="30"/>
  <c r="F199" i="30"/>
  <c r="H106" i="30"/>
  <c r="G106" i="30"/>
  <c r="F106" i="30"/>
  <c r="H416" i="30"/>
  <c r="I416" i="30" s="1"/>
  <c r="G416" i="30"/>
  <c r="F416" i="30"/>
  <c r="H1253" i="30"/>
  <c r="G1253" i="30"/>
  <c r="F1253" i="30"/>
  <c r="H540" i="30"/>
  <c r="G540" i="30"/>
  <c r="F540" i="30"/>
  <c r="H509" i="30"/>
  <c r="G509" i="30"/>
  <c r="F509" i="30"/>
  <c r="H1129" i="30"/>
  <c r="I1129" i="30" s="1"/>
  <c r="G1129" i="30"/>
  <c r="F1129" i="30"/>
  <c r="H912" i="30"/>
  <c r="I912" i="30" s="1"/>
  <c r="G912" i="30"/>
  <c r="F912" i="30"/>
  <c r="H292" i="30"/>
  <c r="G292" i="30"/>
  <c r="F292" i="30"/>
  <c r="H1067" i="30"/>
  <c r="G1067" i="30"/>
  <c r="F1067" i="30"/>
  <c r="H44" i="30"/>
  <c r="I44" i="30" s="1"/>
  <c r="G44" i="30"/>
  <c r="F44" i="30"/>
  <c r="H1222" i="30"/>
  <c r="I1222" i="30" s="1"/>
  <c r="G1222" i="30"/>
  <c r="F1222" i="30"/>
  <c r="H1036" i="30"/>
  <c r="G1036" i="30"/>
  <c r="F1036" i="30"/>
  <c r="H602" i="30"/>
  <c r="G602" i="30"/>
  <c r="F602" i="30"/>
  <c r="H323" i="30"/>
  <c r="I323" i="30" s="1"/>
  <c r="G323" i="30"/>
  <c r="F323" i="30"/>
  <c r="H230" i="30"/>
  <c r="I230" i="30" s="1"/>
  <c r="G230" i="30"/>
  <c r="F230" i="30"/>
  <c r="H13" i="30"/>
  <c r="I13" i="30" s="1"/>
  <c r="G13" i="30"/>
  <c r="F13" i="30"/>
  <c r="H633" i="30"/>
  <c r="I633" i="30" s="1"/>
  <c r="G633" i="30"/>
  <c r="F633" i="30"/>
  <c r="H571" i="30"/>
  <c r="I571" i="30" s="1"/>
  <c r="G571" i="30"/>
  <c r="F571" i="30"/>
  <c r="H1098" i="30"/>
  <c r="I1098" i="30" s="1"/>
  <c r="G1098" i="30"/>
  <c r="F1098" i="30"/>
  <c r="H168" i="30"/>
  <c r="G168" i="30"/>
  <c r="F168" i="30"/>
  <c r="H478" i="30"/>
  <c r="G478" i="30"/>
  <c r="F478" i="30"/>
  <c r="H819" i="30"/>
  <c r="I819" i="30" s="1"/>
  <c r="G819" i="30"/>
  <c r="F819" i="30"/>
  <c r="H1284" i="30"/>
  <c r="I1284" i="30" s="1"/>
  <c r="G1284" i="30"/>
  <c r="F1284" i="30"/>
  <c r="H1191" i="30"/>
  <c r="I1191" i="30" s="1"/>
  <c r="G1191" i="30"/>
  <c r="F1191" i="30"/>
  <c r="H1005" i="30"/>
  <c r="I1005" i="30" s="1"/>
  <c r="G1005" i="30"/>
  <c r="F1005" i="30"/>
  <c r="H974" i="30"/>
  <c r="I974" i="30" s="1"/>
  <c r="G974" i="30"/>
  <c r="F974" i="30"/>
  <c r="H137" i="30"/>
  <c r="I137" i="30" s="1"/>
  <c r="G137" i="30"/>
  <c r="F137" i="30"/>
  <c r="H1160" i="30"/>
  <c r="G1160" i="30"/>
  <c r="F1160" i="30"/>
  <c r="H447" i="30"/>
  <c r="G447" i="30"/>
  <c r="F447" i="30"/>
  <c r="H850" i="30"/>
  <c r="G850" i="30"/>
  <c r="F850" i="30"/>
  <c r="H75" i="30"/>
  <c r="I75" i="30" s="1"/>
  <c r="G75" i="30"/>
  <c r="F75" i="30"/>
  <c r="H943" i="30"/>
  <c r="G943" i="30"/>
  <c r="F943" i="30"/>
  <c r="H385" i="30"/>
  <c r="G385" i="30"/>
  <c r="F385" i="30"/>
  <c r="H354" i="30"/>
  <c r="G354" i="30"/>
  <c r="F354" i="30"/>
  <c r="H261" i="30"/>
  <c r="G261" i="30"/>
  <c r="F261" i="30"/>
  <c r="H726" i="30"/>
  <c r="G726" i="30"/>
  <c r="F726" i="30"/>
  <c r="H1004" i="30"/>
  <c r="I1004" i="30" s="1"/>
  <c r="G1004" i="30"/>
  <c r="F1004" i="30"/>
  <c r="H787" i="30"/>
  <c r="G787" i="30"/>
  <c r="F787" i="30"/>
  <c r="H446" i="30"/>
  <c r="G446" i="30"/>
  <c r="F446" i="30"/>
  <c r="H756" i="30"/>
  <c r="G756" i="30"/>
  <c r="F756" i="30"/>
  <c r="H229" i="30"/>
  <c r="G229" i="30"/>
  <c r="F229" i="30"/>
  <c r="H942" i="30"/>
  <c r="G942" i="30"/>
  <c r="F942" i="30"/>
  <c r="H322" i="30"/>
  <c r="G322" i="30"/>
  <c r="F322" i="30"/>
  <c r="H911" i="30"/>
  <c r="G911" i="30"/>
  <c r="F911" i="30"/>
  <c r="H849" i="30"/>
  <c r="I849" i="30" s="1"/>
  <c r="G849" i="30"/>
  <c r="F849" i="30"/>
  <c r="H415" i="30"/>
  <c r="G415" i="30"/>
  <c r="F415" i="30"/>
  <c r="H1190" i="30"/>
  <c r="G1190" i="30"/>
  <c r="F1190" i="30"/>
  <c r="H818" i="30"/>
  <c r="G818" i="30"/>
  <c r="F818" i="30"/>
  <c r="H1252" i="30"/>
  <c r="G1252" i="30"/>
  <c r="F1252" i="30"/>
  <c r="H136" i="30"/>
  <c r="G136" i="30"/>
  <c r="F136" i="30"/>
  <c r="H694" i="30"/>
  <c r="G694" i="30"/>
  <c r="F694" i="30"/>
  <c r="H1283" i="30"/>
  <c r="G1283" i="30"/>
  <c r="F1283" i="30"/>
  <c r="H384" i="30"/>
  <c r="I384" i="30" s="1"/>
  <c r="G384" i="30"/>
  <c r="F384" i="30"/>
  <c r="H725" i="30"/>
  <c r="G725" i="30"/>
  <c r="F725" i="30"/>
  <c r="H1035" i="30"/>
  <c r="G1035" i="30"/>
  <c r="F1035" i="30"/>
  <c r="H12" i="30"/>
  <c r="G12" i="30"/>
  <c r="F12" i="30"/>
  <c r="H291" i="30"/>
  <c r="G291" i="30"/>
  <c r="F291" i="30"/>
  <c r="H880" i="30"/>
  <c r="G880" i="30"/>
  <c r="F880" i="30"/>
  <c r="H539" i="30"/>
  <c r="G539" i="30"/>
  <c r="F539" i="30"/>
  <c r="H508" i="30"/>
  <c r="G508" i="30"/>
  <c r="F508" i="30"/>
  <c r="H601" i="30"/>
  <c r="I601" i="30" s="1"/>
  <c r="G601" i="30"/>
  <c r="F601" i="30"/>
  <c r="H260" i="30"/>
  <c r="G260" i="30"/>
  <c r="F260" i="30"/>
  <c r="H43" i="30"/>
  <c r="G43" i="30"/>
  <c r="F43" i="30"/>
  <c r="H477" i="30"/>
  <c r="G477" i="30"/>
  <c r="F477" i="30"/>
  <c r="H1128" i="30"/>
  <c r="G1128" i="30"/>
  <c r="F1128" i="30"/>
  <c r="H973" i="30"/>
  <c r="G973" i="30"/>
  <c r="F973" i="30"/>
  <c r="H632" i="30"/>
  <c r="G632" i="30"/>
  <c r="F632" i="30"/>
  <c r="H1159" i="30"/>
  <c r="G1159" i="30"/>
  <c r="F1159" i="30"/>
  <c r="H1097" i="30"/>
  <c r="I1097" i="30" s="1"/>
  <c r="G1097" i="30"/>
  <c r="F1097" i="30"/>
  <c r="H74" i="30"/>
  <c r="G74" i="30"/>
  <c r="F74" i="30"/>
  <c r="H353" i="30"/>
  <c r="G353" i="30"/>
  <c r="F353" i="30"/>
  <c r="H1066" i="30"/>
  <c r="G1066" i="30"/>
  <c r="F1066" i="30"/>
  <c r="H1221" i="30"/>
  <c r="G1221" i="30"/>
  <c r="F1221" i="30"/>
  <c r="H167" i="30"/>
  <c r="G167" i="30"/>
  <c r="F167" i="30"/>
  <c r="H198" i="30"/>
  <c r="G198" i="30"/>
  <c r="F198" i="30"/>
  <c r="H105" i="30"/>
  <c r="G105" i="30"/>
  <c r="F105" i="30"/>
  <c r="H663" i="30"/>
  <c r="I663" i="30" s="1"/>
  <c r="G663" i="30"/>
  <c r="F663" i="30"/>
  <c r="H570" i="30"/>
  <c r="G570" i="30"/>
  <c r="F570" i="30"/>
  <c r="H1220" i="30"/>
  <c r="G1220" i="30"/>
  <c r="F1220" i="30"/>
  <c r="H755" i="30"/>
  <c r="G755" i="30"/>
  <c r="F755" i="30"/>
  <c r="H941" i="30"/>
  <c r="G941" i="30"/>
  <c r="F941" i="30"/>
  <c r="H476" i="30"/>
  <c r="G476" i="30"/>
  <c r="F476" i="30"/>
  <c r="H11" i="30"/>
  <c r="G11" i="30"/>
  <c r="F11" i="30"/>
  <c r="H445" i="30"/>
  <c r="G445" i="30"/>
  <c r="F445" i="30"/>
  <c r="H228" i="30"/>
  <c r="I228" i="30" s="1"/>
  <c r="G228" i="30"/>
  <c r="F228" i="30"/>
  <c r="H538" i="30"/>
  <c r="G538" i="30"/>
  <c r="F538" i="30"/>
  <c r="H321" i="30"/>
  <c r="G321" i="30"/>
  <c r="F321" i="30"/>
  <c r="H724" i="30"/>
  <c r="G724" i="30"/>
  <c r="F724" i="30"/>
  <c r="H662" i="30"/>
  <c r="I662" i="30" s="1"/>
  <c r="G662" i="30"/>
  <c r="F662" i="30"/>
  <c r="H600" i="30"/>
  <c r="G600" i="30"/>
  <c r="F600" i="30"/>
  <c r="H910" i="30"/>
  <c r="G910" i="30"/>
  <c r="F910" i="30"/>
  <c r="H693" i="30"/>
  <c r="G693" i="30"/>
  <c r="F693" i="30"/>
  <c r="H197" i="30"/>
  <c r="I197" i="30" s="1"/>
  <c r="G197" i="30"/>
  <c r="F197" i="30"/>
  <c r="H1034" i="30"/>
  <c r="G1034" i="30"/>
  <c r="F1034" i="30"/>
  <c r="H104" i="30"/>
  <c r="G104" i="30"/>
  <c r="F104" i="30"/>
  <c r="H631" i="30"/>
  <c r="G631" i="30"/>
  <c r="F631" i="30"/>
  <c r="H786" i="30"/>
  <c r="I786" i="30" s="1"/>
  <c r="G786" i="30"/>
  <c r="F786" i="30"/>
  <c r="H1065" i="30"/>
  <c r="G1065" i="30"/>
  <c r="F1065" i="30"/>
  <c r="H1158" i="30"/>
  <c r="G1158" i="30"/>
  <c r="F1158" i="30"/>
  <c r="H848" i="30"/>
  <c r="G848" i="30"/>
  <c r="F848" i="30"/>
  <c r="H383" i="30"/>
  <c r="I383" i="30" s="1"/>
  <c r="G383" i="30"/>
  <c r="F383" i="30"/>
  <c r="H507" i="30"/>
  <c r="G507" i="30"/>
  <c r="F507" i="30"/>
  <c r="H1251" i="30"/>
  <c r="G1251" i="30"/>
  <c r="F1251" i="30"/>
  <c r="H1003" i="30"/>
  <c r="G1003" i="30"/>
  <c r="F1003" i="30"/>
  <c r="H290" i="30"/>
  <c r="I290" i="30" s="1"/>
  <c r="G290" i="30"/>
  <c r="F290" i="30"/>
  <c r="H569" i="30"/>
  <c r="G569" i="30"/>
  <c r="F569" i="30"/>
  <c r="H42" i="30"/>
  <c r="G42" i="30"/>
  <c r="F42" i="30"/>
  <c r="H1282" i="30"/>
  <c r="G1282" i="30"/>
  <c r="F1282" i="30"/>
  <c r="H414" i="30"/>
  <c r="I414" i="30" s="1"/>
  <c r="G414" i="30"/>
  <c r="F414" i="30"/>
  <c r="H1127" i="30"/>
  <c r="G1127" i="30"/>
  <c r="F1127" i="30"/>
  <c r="H1096" i="30"/>
  <c r="G1096" i="30"/>
  <c r="F1096" i="30"/>
  <c r="H817" i="30"/>
  <c r="G817" i="30"/>
  <c r="F817" i="30"/>
  <c r="H879" i="30"/>
  <c r="I879" i="30" s="1"/>
  <c r="G879" i="30"/>
  <c r="F879" i="30"/>
  <c r="H73" i="30"/>
  <c r="G73" i="30"/>
  <c r="F73" i="30"/>
  <c r="H166" i="30"/>
  <c r="G166" i="30"/>
  <c r="F166" i="30"/>
  <c r="H135" i="30"/>
  <c r="G135" i="30"/>
  <c r="F135" i="30"/>
  <c r="H972" i="30"/>
  <c r="I972" i="30" s="1"/>
  <c r="G972" i="30"/>
  <c r="F972" i="30"/>
  <c r="H259" i="30"/>
  <c r="G259" i="30"/>
  <c r="F259" i="30"/>
  <c r="H1189" i="30"/>
  <c r="G1189" i="30"/>
  <c r="F1189" i="30"/>
  <c r="H352" i="30"/>
  <c r="G352" i="30"/>
  <c r="F352" i="30"/>
  <c r="H1033" i="30"/>
  <c r="I1033" i="30" s="1"/>
  <c r="G1033" i="30"/>
  <c r="F1033" i="30"/>
  <c r="H258" i="30"/>
  <c r="G258" i="30"/>
  <c r="F258" i="30"/>
  <c r="H413" i="30"/>
  <c r="G413" i="30"/>
  <c r="F413" i="30"/>
  <c r="H103" i="30"/>
  <c r="G103" i="30"/>
  <c r="F103" i="30"/>
  <c r="H444" i="30"/>
  <c r="I444" i="30" s="1"/>
  <c r="G444" i="30"/>
  <c r="F444" i="30"/>
  <c r="H227" i="30"/>
  <c r="G227" i="30"/>
  <c r="F227" i="30"/>
  <c r="H1188" i="30"/>
  <c r="G1188" i="30"/>
  <c r="F1188" i="30"/>
  <c r="H382" i="30"/>
  <c r="G382" i="30"/>
  <c r="F382" i="30"/>
  <c r="H10" i="30"/>
  <c r="I10" i="30" s="1"/>
  <c r="G10" i="30"/>
  <c r="F10" i="30"/>
  <c r="H320" i="30"/>
  <c r="G320" i="30"/>
  <c r="F320" i="30"/>
  <c r="H351" i="30"/>
  <c r="G351" i="30"/>
  <c r="F351" i="30"/>
  <c r="H1157" i="30"/>
  <c r="G1157" i="30"/>
  <c r="F1157" i="30"/>
  <c r="H568" i="30"/>
  <c r="I568" i="30" s="1"/>
  <c r="G568" i="30"/>
  <c r="F568" i="30"/>
  <c r="H630" i="30"/>
  <c r="G630" i="30"/>
  <c r="F630" i="30"/>
  <c r="H1126" i="30"/>
  <c r="G1126" i="30"/>
  <c r="F1126" i="30"/>
  <c r="H971" i="30"/>
  <c r="G971" i="30"/>
  <c r="F971" i="30"/>
  <c r="H506" i="30"/>
  <c r="I506" i="30" s="1"/>
  <c r="G506" i="30"/>
  <c r="F506" i="30"/>
  <c r="H537" i="30"/>
  <c r="G537" i="30"/>
  <c r="F537" i="30"/>
  <c r="H1250" i="30"/>
  <c r="G1250" i="30"/>
  <c r="F1250" i="30"/>
  <c r="H1002" i="30"/>
  <c r="G1002" i="30"/>
  <c r="F1002" i="30"/>
  <c r="H661" i="30"/>
  <c r="I661" i="30" s="1"/>
  <c r="G661" i="30"/>
  <c r="F661" i="30"/>
  <c r="H196" i="30"/>
  <c r="G196" i="30"/>
  <c r="F196" i="30"/>
  <c r="H785" i="30"/>
  <c r="G785" i="30"/>
  <c r="F785" i="30"/>
  <c r="H165" i="30"/>
  <c r="G165" i="30"/>
  <c r="F165" i="30"/>
  <c r="H816" i="30"/>
  <c r="I816" i="30" s="1"/>
  <c r="G816" i="30"/>
  <c r="F816" i="30"/>
  <c r="H723" i="30"/>
  <c r="G723" i="30"/>
  <c r="F723" i="30"/>
  <c r="H940" i="30"/>
  <c r="G940" i="30"/>
  <c r="F940" i="30"/>
  <c r="H289" i="30"/>
  <c r="G289" i="30"/>
  <c r="F289" i="30"/>
  <c r="H72" i="30"/>
  <c r="I72" i="30" s="1"/>
  <c r="G72" i="30"/>
  <c r="F72" i="30"/>
  <c r="H41" i="30"/>
  <c r="G41" i="30"/>
  <c r="F41" i="30"/>
  <c r="H847" i="30"/>
  <c r="G847" i="30"/>
  <c r="F847" i="30"/>
  <c r="H754" i="30"/>
  <c r="G754" i="30"/>
  <c r="F754" i="30"/>
  <c r="H599" i="30"/>
  <c r="I599" i="30" s="1"/>
  <c r="G599" i="30"/>
  <c r="F599" i="30"/>
  <c r="H134" i="30"/>
  <c r="G134" i="30"/>
  <c r="F134" i="30"/>
  <c r="H475" i="30"/>
  <c r="G475" i="30"/>
  <c r="F475" i="30"/>
  <c r="H1281" i="30"/>
  <c r="G1281" i="30"/>
  <c r="F1281" i="30"/>
  <c r="H878" i="30"/>
  <c r="I878" i="30" s="1"/>
  <c r="G878" i="30"/>
  <c r="F878" i="30"/>
  <c r="H1064" i="30"/>
  <c r="G1064" i="30"/>
  <c r="F1064" i="30"/>
  <c r="H1095" i="30"/>
  <c r="G1095" i="30"/>
  <c r="F1095" i="30"/>
  <c r="H692" i="30"/>
  <c r="G692" i="30"/>
  <c r="F692" i="30"/>
  <c r="H909" i="30"/>
  <c r="I909" i="30" s="1"/>
  <c r="G909" i="30"/>
  <c r="F909" i="30"/>
  <c r="H1219" i="30"/>
  <c r="G1219" i="30"/>
  <c r="F1219" i="30"/>
  <c r="H474" i="30"/>
  <c r="G474" i="30"/>
  <c r="F474" i="30"/>
  <c r="H1280" i="30"/>
  <c r="G1280" i="30"/>
  <c r="F1280" i="30"/>
  <c r="H102" i="30"/>
  <c r="I102" i="30" s="1"/>
  <c r="G102" i="30"/>
  <c r="F102" i="30"/>
  <c r="H226" i="30"/>
  <c r="G226" i="30"/>
  <c r="F226" i="30"/>
  <c r="H784" i="30"/>
  <c r="G784" i="30"/>
  <c r="F784" i="30"/>
  <c r="H381" i="30"/>
  <c r="G381" i="30"/>
  <c r="F381" i="30"/>
  <c r="H939" i="30"/>
  <c r="I939" i="30" s="1"/>
  <c r="G939" i="30"/>
  <c r="F939" i="30"/>
  <c r="H753" i="30"/>
  <c r="G753" i="30"/>
  <c r="F753" i="30"/>
  <c r="H133" i="30"/>
  <c r="G133" i="30"/>
  <c r="F133" i="30"/>
  <c r="H1125" i="30"/>
  <c r="G1125" i="30"/>
  <c r="F1125" i="30"/>
  <c r="H877" i="30"/>
  <c r="I877" i="30" s="1"/>
  <c r="G877" i="30"/>
  <c r="F877" i="30"/>
  <c r="H1032" i="30"/>
  <c r="G1032" i="30"/>
  <c r="F1032" i="30"/>
  <c r="H536" i="30"/>
  <c r="G536" i="30"/>
  <c r="F536" i="30"/>
  <c r="H443" i="30"/>
  <c r="G443" i="30"/>
  <c r="F443" i="30"/>
  <c r="H815" i="30"/>
  <c r="I815" i="30" s="1"/>
  <c r="G815" i="30"/>
  <c r="F815" i="30"/>
  <c r="H1063" i="30"/>
  <c r="G1063" i="30"/>
  <c r="F1063" i="30"/>
  <c r="H970" i="30"/>
  <c r="G970" i="30"/>
  <c r="F970" i="30"/>
  <c r="H1156" i="30"/>
  <c r="G1156" i="30"/>
  <c r="F1156" i="30"/>
  <c r="H1094" i="30"/>
  <c r="I1094" i="30" s="1"/>
  <c r="G1094" i="30"/>
  <c r="F1094" i="30"/>
  <c r="H350" i="30"/>
  <c r="G350" i="30"/>
  <c r="F350" i="30"/>
  <c r="H40" i="30"/>
  <c r="G40" i="30"/>
  <c r="F40" i="30"/>
  <c r="H505" i="30"/>
  <c r="G505" i="30"/>
  <c r="F505" i="30"/>
  <c r="H257" i="30"/>
  <c r="I257" i="30" s="1"/>
  <c r="G257" i="30"/>
  <c r="F257" i="30"/>
  <c r="H1187" i="30"/>
  <c r="G1187" i="30"/>
  <c r="F1187" i="30"/>
  <c r="H164" i="30"/>
  <c r="G164" i="30"/>
  <c r="F164" i="30"/>
  <c r="H722" i="30"/>
  <c r="G722" i="30"/>
  <c r="F722" i="30"/>
  <c r="H1249" i="30"/>
  <c r="I1249" i="30" s="1"/>
  <c r="G1249" i="30"/>
  <c r="F1249" i="30"/>
  <c r="H908" i="30"/>
  <c r="G908" i="30"/>
  <c r="F908" i="30"/>
  <c r="H629" i="30"/>
  <c r="G629" i="30"/>
  <c r="F629" i="30"/>
  <c r="H1001" i="30"/>
  <c r="G1001" i="30"/>
  <c r="F1001" i="30"/>
  <c r="H846" i="30"/>
  <c r="I846" i="30" s="1"/>
  <c r="G846" i="30"/>
  <c r="F846" i="30"/>
  <c r="H691" i="30"/>
  <c r="G691" i="30"/>
  <c r="F691" i="30"/>
  <c r="H660" i="30"/>
  <c r="G660" i="30"/>
  <c r="F660" i="30"/>
  <c r="H598" i="30"/>
  <c r="G598" i="30"/>
  <c r="F598" i="30"/>
  <c r="H412" i="30"/>
  <c r="G412" i="30"/>
  <c r="F412" i="30"/>
  <c r="H288" i="30"/>
  <c r="G288" i="30"/>
  <c r="F288" i="30"/>
  <c r="H1218" i="30"/>
  <c r="G1218" i="30"/>
  <c r="F1218" i="30"/>
  <c r="H195" i="30"/>
  <c r="G195" i="30"/>
  <c r="F195" i="30"/>
  <c r="H71" i="30"/>
  <c r="G71" i="30"/>
  <c r="F71" i="30"/>
  <c r="H319" i="30"/>
  <c r="G319" i="30"/>
  <c r="F319" i="30"/>
  <c r="H9" i="30"/>
  <c r="G9" i="30"/>
  <c r="F9" i="30"/>
  <c r="H567" i="30"/>
  <c r="G567" i="30"/>
  <c r="F567" i="30"/>
  <c r="H349" i="30"/>
  <c r="G349" i="30"/>
  <c r="F349" i="30"/>
  <c r="H1217" i="30"/>
  <c r="G1217" i="30"/>
  <c r="F1217" i="30"/>
  <c r="H1155" i="30"/>
  <c r="G1155" i="30"/>
  <c r="F1155" i="30"/>
  <c r="H628" i="30"/>
  <c r="G628" i="30"/>
  <c r="F628" i="30"/>
  <c r="H1093" i="30"/>
  <c r="G1093" i="30"/>
  <c r="F1093" i="30"/>
  <c r="H225" i="30"/>
  <c r="G225" i="30"/>
  <c r="F225" i="30"/>
  <c r="H1031" i="30"/>
  <c r="G1031" i="30"/>
  <c r="F1031" i="30"/>
  <c r="H194" i="30"/>
  <c r="G194" i="30"/>
  <c r="F194" i="30"/>
  <c r="H504" i="30"/>
  <c r="G504" i="30"/>
  <c r="F504" i="30"/>
  <c r="H566" i="30"/>
  <c r="G566" i="30"/>
  <c r="F566" i="30"/>
  <c r="H783" i="30"/>
  <c r="G783" i="30"/>
  <c r="F783" i="30"/>
  <c r="H473" i="30"/>
  <c r="G473" i="30"/>
  <c r="F473" i="30"/>
  <c r="H411" i="30"/>
  <c r="G411" i="30"/>
  <c r="F411" i="30"/>
  <c r="H1000" i="30"/>
  <c r="G1000" i="30"/>
  <c r="F1000" i="30"/>
  <c r="H659" i="30"/>
  <c r="G659" i="30"/>
  <c r="F659" i="30"/>
  <c r="H938" i="30"/>
  <c r="G938" i="30"/>
  <c r="F938" i="30"/>
  <c r="H70" i="30"/>
  <c r="G70" i="30"/>
  <c r="F70" i="30"/>
  <c r="H845" i="30"/>
  <c r="G845" i="30"/>
  <c r="F845" i="30"/>
  <c r="H1062" i="30"/>
  <c r="G1062" i="30"/>
  <c r="F1062" i="30"/>
  <c r="H876" i="30"/>
  <c r="G876" i="30"/>
  <c r="F876" i="30"/>
  <c r="H535" i="30"/>
  <c r="G535" i="30"/>
  <c r="F535" i="30"/>
  <c r="H1186" i="30"/>
  <c r="G1186" i="30"/>
  <c r="F1186" i="30"/>
  <c r="H1279" i="30"/>
  <c r="G1279" i="30"/>
  <c r="F1279" i="30"/>
  <c r="H969" i="30"/>
  <c r="G969" i="30"/>
  <c r="F969" i="30"/>
  <c r="H380" i="30"/>
  <c r="G380" i="30"/>
  <c r="F380" i="30"/>
  <c r="H318" i="30"/>
  <c r="G318" i="30"/>
  <c r="F318" i="30"/>
  <c r="H101" i="30"/>
  <c r="G101" i="30"/>
  <c r="F101" i="30"/>
  <c r="H8" i="30"/>
  <c r="G8" i="30"/>
  <c r="F8" i="30"/>
  <c r="H39" i="30"/>
  <c r="G39" i="30"/>
  <c r="F39" i="30"/>
  <c r="H721" i="30"/>
  <c r="G721" i="30"/>
  <c r="F721" i="30"/>
  <c r="H442" i="30"/>
  <c r="G442" i="30"/>
  <c r="F442" i="30"/>
  <c r="H690" i="30"/>
  <c r="G690" i="30"/>
  <c r="F690" i="30"/>
  <c r="H256" i="30"/>
  <c r="I256" i="30" s="1"/>
  <c r="G256" i="30"/>
  <c r="F256" i="30"/>
  <c r="H752" i="30"/>
  <c r="G752" i="30"/>
  <c r="F752" i="30"/>
  <c r="H287" i="30"/>
  <c r="G287" i="30"/>
  <c r="F287" i="30"/>
  <c r="H1248" i="30"/>
  <c r="G1248" i="30"/>
  <c r="F1248" i="30"/>
  <c r="H1124" i="30"/>
  <c r="G1124" i="30"/>
  <c r="F1124" i="30"/>
  <c r="H597" i="30"/>
  <c r="G597" i="30"/>
  <c r="F597" i="30"/>
  <c r="H907" i="30"/>
  <c r="G907" i="30"/>
  <c r="F907" i="30"/>
  <c r="H132" i="30"/>
  <c r="G132" i="30"/>
  <c r="F132" i="30"/>
  <c r="H814" i="30"/>
  <c r="I814" i="30" s="1"/>
  <c r="G814" i="30"/>
  <c r="F814" i="30"/>
  <c r="H163" i="30"/>
  <c r="G163" i="30"/>
  <c r="F163" i="30"/>
  <c r="H906" i="30"/>
  <c r="G906" i="30"/>
  <c r="F906" i="30"/>
  <c r="H7" i="30"/>
  <c r="I7" i="30" s="1"/>
  <c r="G7" i="30"/>
  <c r="F7" i="30"/>
  <c r="H751" i="30"/>
  <c r="I751" i="30" s="1"/>
  <c r="G751" i="30"/>
  <c r="F751" i="30"/>
  <c r="H627" i="30"/>
  <c r="G627" i="30"/>
  <c r="F627" i="30"/>
  <c r="H69" i="30"/>
  <c r="G69" i="30"/>
  <c r="F69" i="30"/>
  <c r="H348" i="30"/>
  <c r="I348" i="30" s="1"/>
  <c r="G348" i="30"/>
  <c r="F348" i="30"/>
  <c r="H472" i="30"/>
  <c r="I472" i="30" s="1"/>
  <c r="G472" i="30"/>
  <c r="F472" i="30"/>
  <c r="H1123" i="30"/>
  <c r="G1123" i="30"/>
  <c r="F1123" i="30"/>
  <c r="H379" i="30"/>
  <c r="G379" i="30"/>
  <c r="F379" i="30"/>
  <c r="H193" i="30"/>
  <c r="I193" i="30" s="1"/>
  <c r="G193" i="30"/>
  <c r="F193" i="30"/>
  <c r="H1278" i="30"/>
  <c r="G1278" i="30"/>
  <c r="F1278" i="30"/>
  <c r="H38" i="30"/>
  <c r="G38" i="30"/>
  <c r="F38" i="30"/>
  <c r="H844" i="30"/>
  <c r="G844" i="30"/>
  <c r="F844" i="30"/>
  <c r="H441" i="30"/>
  <c r="I441" i="30" s="1"/>
  <c r="G441" i="30"/>
  <c r="F441" i="30"/>
  <c r="H317" i="30"/>
  <c r="I317" i="30" s="1"/>
  <c r="G317" i="30"/>
  <c r="F317" i="30"/>
  <c r="H286" i="30"/>
  <c r="G286" i="30"/>
  <c r="F286" i="30"/>
  <c r="H1247" i="30"/>
  <c r="G1247" i="30"/>
  <c r="F1247" i="30"/>
  <c r="H131" i="30"/>
  <c r="I131" i="30" s="1"/>
  <c r="G131" i="30"/>
  <c r="F131" i="30"/>
  <c r="H255" i="30"/>
  <c r="I255" i="30" s="1"/>
  <c r="G255" i="30"/>
  <c r="F255" i="30"/>
  <c r="H1061" i="30"/>
  <c r="G1061" i="30"/>
  <c r="F1061" i="30"/>
  <c r="H720" i="30"/>
  <c r="G720" i="30"/>
  <c r="F720" i="30"/>
  <c r="H875" i="30"/>
  <c r="I875" i="30" s="1"/>
  <c r="G875" i="30"/>
  <c r="F875" i="30"/>
  <c r="H162" i="30"/>
  <c r="I162" i="30" s="1"/>
  <c r="G162" i="30"/>
  <c r="F162" i="30"/>
  <c r="H1216" i="30"/>
  <c r="G1216" i="30"/>
  <c r="F1216" i="30"/>
  <c r="H503" i="30"/>
  <c r="G503" i="30"/>
  <c r="F503" i="30"/>
  <c r="H565" i="30"/>
  <c r="I565" i="30" s="1"/>
  <c r="G565" i="30"/>
  <c r="F565" i="30"/>
  <c r="H658" i="30"/>
  <c r="G658" i="30"/>
  <c r="F658" i="30"/>
  <c r="H224" i="30"/>
  <c r="G224" i="30"/>
  <c r="F224" i="30"/>
  <c r="H1185" i="30"/>
  <c r="G1185" i="30"/>
  <c r="F1185" i="30"/>
  <c r="H596" i="30"/>
  <c r="I596" i="30" s="1"/>
  <c r="G596" i="30"/>
  <c r="F596" i="30"/>
  <c r="H1092" i="30"/>
  <c r="I1092" i="30" s="1"/>
  <c r="G1092" i="30"/>
  <c r="F1092" i="30"/>
  <c r="H782" i="30"/>
  <c r="G782" i="30"/>
  <c r="F782" i="30"/>
  <c r="H999" i="30"/>
  <c r="G999" i="30"/>
  <c r="F999" i="30"/>
  <c r="H813" i="30"/>
  <c r="G813" i="30"/>
  <c r="F813" i="30"/>
  <c r="H1030" i="30"/>
  <c r="I1030" i="30" s="1"/>
  <c r="G1030" i="30"/>
  <c r="F1030" i="30"/>
  <c r="H410" i="30"/>
  <c r="G410" i="30"/>
  <c r="F410" i="30"/>
  <c r="H689" i="30"/>
  <c r="G689" i="30"/>
  <c r="F689" i="30"/>
  <c r="H100" i="30"/>
  <c r="I100" i="30" s="1"/>
  <c r="G100" i="30"/>
  <c r="F100" i="30"/>
  <c r="H1154" i="30"/>
  <c r="I1154" i="30" s="1"/>
  <c r="G1154" i="30"/>
  <c r="F1154" i="30"/>
  <c r="H968" i="30"/>
  <c r="G968" i="30"/>
  <c r="F968" i="30"/>
  <c r="H534" i="30"/>
  <c r="G534" i="30"/>
  <c r="F534" i="30"/>
  <c r="H937" i="30"/>
  <c r="I937" i="30" s="1"/>
  <c r="G937" i="30"/>
  <c r="F937" i="30"/>
  <c r="H1246" i="30"/>
  <c r="I1246" i="30" s="1"/>
  <c r="G1246" i="30"/>
  <c r="F1246" i="30"/>
  <c r="H998" i="30"/>
  <c r="G998" i="30"/>
  <c r="F998" i="30"/>
  <c r="H1215" i="30"/>
  <c r="G1215" i="30"/>
  <c r="F1215" i="30"/>
  <c r="H657" i="30"/>
  <c r="I657" i="30" s="1"/>
  <c r="G657" i="30"/>
  <c r="F657" i="30"/>
  <c r="H1029" i="30"/>
  <c r="I1029" i="30" s="1"/>
  <c r="G1029" i="30"/>
  <c r="F1029" i="30"/>
  <c r="H750" i="30"/>
  <c r="G750" i="30"/>
  <c r="F750" i="30"/>
  <c r="H99" i="30"/>
  <c r="G99" i="30"/>
  <c r="F99" i="30"/>
  <c r="H440" i="30"/>
  <c r="I440" i="30" s="1"/>
  <c r="G440" i="30"/>
  <c r="F440" i="30"/>
  <c r="H719" i="30"/>
  <c r="I719" i="30" s="1"/>
  <c r="G719" i="30"/>
  <c r="F719" i="30"/>
  <c r="H223" i="30"/>
  <c r="G223" i="30"/>
  <c r="F223" i="30"/>
  <c r="H1153" i="30"/>
  <c r="G1153" i="30"/>
  <c r="F1153" i="30"/>
  <c r="H564" i="30"/>
  <c r="I564" i="30" s="1"/>
  <c r="G564" i="30"/>
  <c r="F564" i="30"/>
  <c r="H812" i="30"/>
  <c r="I812" i="30" s="1"/>
  <c r="G812" i="30"/>
  <c r="F812" i="30"/>
  <c r="H967" i="30"/>
  <c r="G967" i="30"/>
  <c r="F967" i="30"/>
  <c r="H595" i="30"/>
  <c r="G595" i="30"/>
  <c r="F595" i="30"/>
  <c r="H1122" i="30"/>
  <c r="I1122" i="30" s="1"/>
  <c r="G1122" i="30"/>
  <c r="F1122" i="30"/>
  <c r="H285" i="30"/>
  <c r="I285" i="30" s="1"/>
  <c r="G285" i="30"/>
  <c r="F285" i="30"/>
  <c r="H409" i="30"/>
  <c r="G409" i="30"/>
  <c r="F409" i="30"/>
  <c r="H874" i="30"/>
  <c r="I874" i="30" s="1"/>
  <c r="G874" i="30"/>
  <c r="F874" i="30"/>
  <c r="H626" i="30"/>
  <c r="G626" i="30"/>
  <c r="F626" i="30"/>
  <c r="H1091" i="30"/>
  <c r="I1091" i="30" s="1"/>
  <c r="G1091" i="30"/>
  <c r="F1091" i="30"/>
  <c r="H316" i="30"/>
  <c r="I316" i="30" s="1"/>
  <c r="G316" i="30"/>
  <c r="F316" i="30"/>
  <c r="H843" i="30"/>
  <c r="G843" i="30"/>
  <c r="F843" i="30"/>
  <c r="H533" i="30"/>
  <c r="G533" i="30"/>
  <c r="F533" i="30"/>
  <c r="H1184" i="30"/>
  <c r="I1184" i="30" s="1"/>
  <c r="G1184" i="30"/>
  <c r="F1184" i="30"/>
  <c r="H688" i="30"/>
  <c r="I688" i="30" s="1"/>
  <c r="G688" i="30"/>
  <c r="F688" i="30"/>
  <c r="H502" i="30"/>
  <c r="I502" i="30" s="1"/>
  <c r="G502" i="30"/>
  <c r="F502" i="30"/>
  <c r="H6" i="30"/>
  <c r="I6" i="30" s="1"/>
  <c r="G6" i="30"/>
  <c r="F6" i="30"/>
  <c r="H1060" i="30"/>
  <c r="I1060" i="30" s="1"/>
  <c r="G1060" i="30"/>
  <c r="F1060" i="30"/>
  <c r="H68" i="30"/>
  <c r="I68" i="30" s="1"/>
  <c r="G68" i="30"/>
  <c r="F68" i="30"/>
  <c r="H130" i="30"/>
  <c r="G130" i="30"/>
  <c r="F130" i="30"/>
  <c r="H378" i="30"/>
  <c r="G378" i="30"/>
  <c r="F378" i="30"/>
  <c r="H192" i="30"/>
  <c r="G192" i="30"/>
  <c r="F192" i="30"/>
  <c r="H905" i="30"/>
  <c r="I905" i="30" s="1"/>
  <c r="G905" i="30"/>
  <c r="F905" i="30"/>
  <c r="H161" i="30"/>
  <c r="I161" i="30" s="1"/>
  <c r="G161" i="30"/>
  <c r="F161" i="30"/>
  <c r="H37" i="30"/>
  <c r="I37" i="30" s="1"/>
  <c r="G37" i="30"/>
  <c r="F37" i="30"/>
  <c r="H471" i="30"/>
  <c r="I471" i="30" s="1"/>
  <c r="G471" i="30"/>
  <c r="F471" i="30"/>
  <c r="H936" i="30"/>
  <c r="I936" i="30" s="1"/>
  <c r="G936" i="30"/>
  <c r="F936" i="30"/>
  <c r="H1277" i="30"/>
  <c r="G1277" i="30"/>
  <c r="F1277" i="30"/>
  <c r="H254" i="30"/>
  <c r="I254" i="30" s="1"/>
  <c r="G254" i="30"/>
  <c r="F254" i="30"/>
  <c r="H347" i="30"/>
  <c r="I347" i="30" s="1"/>
  <c r="G347" i="30"/>
  <c r="F347" i="30"/>
  <c r="H781" i="30"/>
  <c r="I781" i="30" s="1"/>
  <c r="G781" i="30"/>
  <c r="F781" i="30"/>
  <c r="H1245" i="30"/>
  <c r="I1245" i="30" s="1"/>
  <c r="G1245" i="30"/>
  <c r="F1245" i="30"/>
  <c r="H997" i="30"/>
  <c r="I997" i="30" s="1"/>
  <c r="G997" i="30"/>
  <c r="F997" i="30"/>
  <c r="H1214" i="30"/>
  <c r="I1214" i="30" s="1"/>
  <c r="G1214" i="30"/>
  <c r="F1214" i="30"/>
  <c r="H656" i="30"/>
  <c r="I656" i="30" s="1"/>
  <c r="G656" i="30"/>
  <c r="F656" i="30"/>
  <c r="H1028" i="30"/>
  <c r="G1028" i="30"/>
  <c r="F1028" i="30"/>
  <c r="H749" i="30"/>
  <c r="G749" i="30"/>
  <c r="F749" i="30"/>
  <c r="H98" i="30"/>
  <c r="G98" i="30"/>
  <c r="F98" i="30"/>
  <c r="H439" i="30"/>
  <c r="I439" i="30" s="1"/>
  <c r="G439" i="30"/>
  <c r="F439" i="30"/>
  <c r="H718" i="30"/>
  <c r="G718" i="30"/>
  <c r="F718" i="30"/>
  <c r="H222" i="30"/>
  <c r="I222" i="30" s="1"/>
  <c r="G222" i="30"/>
  <c r="F222" i="30"/>
  <c r="H1152" i="30"/>
  <c r="I1152" i="30" s="1"/>
  <c r="G1152" i="30"/>
  <c r="F1152" i="30"/>
  <c r="H563" i="30"/>
  <c r="I563" i="30" s="1"/>
  <c r="G563" i="30"/>
  <c r="F563" i="30"/>
  <c r="H811" i="30"/>
  <c r="G811" i="30"/>
  <c r="F811" i="30"/>
  <c r="H966" i="30"/>
  <c r="I966" i="30" s="1"/>
  <c r="G966" i="30"/>
  <c r="F966" i="30"/>
  <c r="H594" i="30"/>
  <c r="I594" i="30" s="1"/>
  <c r="G594" i="30"/>
  <c r="F594" i="30"/>
  <c r="H1121" i="30"/>
  <c r="I1121" i="30" s="1"/>
  <c r="G1121" i="30"/>
  <c r="F1121" i="30"/>
  <c r="H284" i="30"/>
  <c r="G284" i="30"/>
  <c r="F284" i="30"/>
  <c r="H408" i="30"/>
  <c r="G408" i="30"/>
  <c r="F408" i="30"/>
  <c r="H873" i="30"/>
  <c r="I873" i="30" s="1"/>
  <c r="G873" i="30"/>
  <c r="F873" i="30"/>
  <c r="H625" i="30"/>
  <c r="I625" i="30" s="1"/>
  <c r="G625" i="30"/>
  <c r="F625" i="30"/>
  <c r="H1090" i="30"/>
  <c r="G1090" i="30"/>
  <c r="F1090" i="30"/>
  <c r="H315" i="30"/>
  <c r="G315" i="30"/>
  <c r="F315" i="30"/>
  <c r="H842" i="30"/>
  <c r="G842" i="30"/>
  <c r="F842" i="30"/>
  <c r="H532" i="30"/>
  <c r="I532" i="30" s="1"/>
  <c r="G532" i="30"/>
  <c r="F532" i="30"/>
  <c r="H1183" i="30"/>
  <c r="G1183" i="30"/>
  <c r="F1183" i="30"/>
  <c r="H687" i="30"/>
  <c r="I687" i="30" s="1"/>
  <c r="G687" i="30"/>
  <c r="F687" i="30"/>
  <c r="H501" i="30"/>
  <c r="I501" i="30" s="1"/>
  <c r="G501" i="30"/>
  <c r="F501" i="30"/>
  <c r="H5" i="30"/>
  <c r="I5" i="30" s="1"/>
  <c r="G5" i="30"/>
  <c r="F5" i="30"/>
  <c r="H1059" i="30"/>
  <c r="G1059" i="30"/>
  <c r="F1059" i="30"/>
  <c r="H67" i="30"/>
  <c r="I67" i="30" s="1"/>
  <c r="G67" i="30"/>
  <c r="F67" i="30"/>
  <c r="H129" i="30"/>
  <c r="I129" i="30" s="1"/>
  <c r="G129" i="30"/>
  <c r="F129" i="30"/>
  <c r="H377" i="30"/>
  <c r="I377" i="30" s="1"/>
  <c r="G377" i="30"/>
  <c r="F377" i="30"/>
  <c r="H191" i="30"/>
  <c r="G191" i="30"/>
  <c r="F191" i="30"/>
  <c r="H904" i="30"/>
  <c r="G904" i="30"/>
  <c r="F904" i="30"/>
  <c r="H160" i="30"/>
  <c r="G160" i="30"/>
  <c r="F160" i="30"/>
  <c r="H36" i="30"/>
  <c r="I36" i="30" s="1"/>
  <c r="G36" i="30"/>
  <c r="F36" i="30"/>
  <c r="H470" i="30"/>
  <c r="G470" i="30"/>
  <c r="F470" i="30"/>
  <c r="H935" i="30"/>
  <c r="G935" i="30"/>
  <c r="F935" i="30"/>
  <c r="H1276" i="30"/>
  <c r="I1276" i="30" s="1"/>
  <c r="G1276" i="30"/>
  <c r="F1276" i="30"/>
  <c r="H253" i="30"/>
  <c r="I253" i="30" s="1"/>
  <c r="G253" i="30"/>
  <c r="F253" i="30"/>
  <c r="H346" i="30"/>
  <c r="G346" i="30"/>
  <c r="F346" i="30"/>
  <c r="H780" i="30"/>
  <c r="I780" i="30" s="1"/>
  <c r="G780" i="30"/>
  <c r="F780" i="30"/>
  <c r="H996" i="30"/>
  <c r="I996" i="30" s="1"/>
  <c r="G996" i="30"/>
  <c r="F996" i="30"/>
  <c r="H190" i="30"/>
  <c r="I190" i="30" s="1"/>
  <c r="G190" i="30"/>
  <c r="F190" i="30"/>
  <c r="H593" i="30"/>
  <c r="G593" i="30"/>
  <c r="F593" i="30"/>
  <c r="H1120" i="30"/>
  <c r="G1120" i="30"/>
  <c r="F1120" i="30"/>
  <c r="H469" i="30"/>
  <c r="I469" i="30" s="1"/>
  <c r="G469" i="30"/>
  <c r="F469" i="30"/>
  <c r="H624" i="30"/>
  <c r="I624" i="30" s="1"/>
  <c r="G624" i="30"/>
  <c r="F624" i="30"/>
  <c r="H500" i="30"/>
  <c r="G500" i="30"/>
  <c r="F500" i="30"/>
  <c r="H1027" i="30"/>
  <c r="G1027" i="30"/>
  <c r="F1027" i="30"/>
  <c r="H1089" i="30"/>
  <c r="I1089" i="30" s="1"/>
  <c r="G1089" i="30"/>
  <c r="F1089" i="30"/>
  <c r="H314" i="30"/>
  <c r="I314" i="30" s="1"/>
  <c r="G314" i="30"/>
  <c r="F314" i="30"/>
  <c r="H252" i="30"/>
  <c r="G252" i="30"/>
  <c r="F252" i="30"/>
  <c r="H810" i="30"/>
  <c r="G810" i="30"/>
  <c r="F810" i="30"/>
  <c r="H221" i="30"/>
  <c r="G221" i="30"/>
  <c r="F221" i="30"/>
  <c r="H1058" i="30"/>
  <c r="I1058" i="30" s="1"/>
  <c r="G1058" i="30"/>
  <c r="F1058" i="30"/>
  <c r="H283" i="30"/>
  <c r="G283" i="30"/>
  <c r="F283" i="30"/>
  <c r="H66" i="30"/>
  <c r="I66" i="30" s="1"/>
  <c r="G66" i="30"/>
  <c r="F66" i="30"/>
  <c r="H1213" i="30"/>
  <c r="I1213" i="30" s="1"/>
  <c r="G1213" i="30"/>
  <c r="F1213" i="30"/>
  <c r="H1244" i="30"/>
  <c r="I1244" i="30" s="1"/>
  <c r="G1244" i="30"/>
  <c r="F1244" i="30"/>
  <c r="H97" i="30"/>
  <c r="G97" i="30"/>
  <c r="F97" i="30"/>
  <c r="H159" i="30"/>
  <c r="G159" i="30"/>
  <c r="F159" i="30"/>
  <c r="H1151" i="30"/>
  <c r="I1151" i="30" s="1"/>
  <c r="G1151" i="30"/>
  <c r="F1151" i="30"/>
  <c r="H562" i="30"/>
  <c r="I562" i="30" s="1"/>
  <c r="G562" i="30"/>
  <c r="F562" i="30"/>
  <c r="H1182" i="30"/>
  <c r="G1182" i="30"/>
  <c r="F1182" i="30"/>
  <c r="H128" i="30"/>
  <c r="G128" i="30"/>
  <c r="F128" i="30"/>
  <c r="H4" i="30"/>
  <c r="I4" i="30" s="1"/>
  <c r="G4" i="30"/>
  <c r="F4" i="30"/>
  <c r="H407" i="30"/>
  <c r="I407" i="30" s="1"/>
  <c r="G407" i="30"/>
  <c r="F407" i="30"/>
  <c r="H438" i="30"/>
  <c r="G438" i="30"/>
  <c r="F438" i="30"/>
  <c r="H872" i="30"/>
  <c r="G872" i="30"/>
  <c r="F872" i="30"/>
  <c r="H717" i="30"/>
  <c r="G717" i="30"/>
  <c r="F717" i="30"/>
  <c r="H686" i="30"/>
  <c r="I686" i="30" s="1"/>
  <c r="G686" i="30"/>
  <c r="F686" i="30"/>
  <c r="H531" i="30"/>
  <c r="G531" i="30"/>
  <c r="F531" i="30"/>
  <c r="H748" i="30"/>
  <c r="I748" i="30" s="1"/>
  <c r="G748" i="30"/>
  <c r="F748" i="30"/>
  <c r="H934" i="30"/>
  <c r="I934" i="30" s="1"/>
  <c r="G934" i="30"/>
  <c r="F934" i="30"/>
  <c r="H345" i="30"/>
  <c r="I345" i="30" s="1"/>
  <c r="G345" i="30"/>
  <c r="F345" i="30"/>
  <c r="H1275" i="30"/>
  <c r="G1275" i="30"/>
  <c r="F1275" i="30"/>
  <c r="H841" i="30"/>
  <c r="I841" i="30" s="1"/>
  <c r="G841" i="30"/>
  <c r="F841" i="30"/>
  <c r="H35" i="30"/>
  <c r="I35" i="30" s="1"/>
  <c r="G35" i="30"/>
  <c r="F35" i="30"/>
  <c r="H903" i="30"/>
  <c r="I903" i="30" s="1"/>
  <c r="G903" i="30"/>
  <c r="F903" i="30"/>
  <c r="H779" i="30"/>
  <c r="G779" i="30"/>
  <c r="F779" i="30"/>
  <c r="H376" i="30"/>
  <c r="I376" i="30" s="1"/>
  <c r="G376" i="30"/>
  <c r="F376" i="30"/>
  <c r="H965" i="30"/>
  <c r="I965" i="30" s="1"/>
  <c r="G965" i="30"/>
  <c r="F965" i="30"/>
  <c r="H655" i="30"/>
  <c r="I655" i="30" s="1"/>
  <c r="G655" i="30"/>
  <c r="F655" i="30"/>
  <c r="H1057" i="30"/>
  <c r="G1057" i="30"/>
  <c r="F1057" i="30"/>
  <c r="H995" i="30"/>
  <c r="G995" i="30"/>
  <c r="F995" i="30"/>
  <c r="H189" i="30"/>
  <c r="G189" i="30"/>
  <c r="F189" i="30"/>
  <c r="H1181" i="30"/>
  <c r="I1181" i="30" s="1"/>
  <c r="G1181" i="30"/>
  <c r="F1181" i="30"/>
  <c r="H158" i="30"/>
  <c r="G158" i="30"/>
  <c r="F158" i="30"/>
  <c r="H747" i="30"/>
  <c r="I747" i="30" s="1"/>
  <c r="G747" i="30"/>
  <c r="F747" i="30"/>
  <c r="H1026" i="30"/>
  <c r="I1026" i="30" s="1"/>
  <c r="G1026" i="30"/>
  <c r="F1026" i="30"/>
  <c r="H344" i="30"/>
  <c r="I344" i="30" s="1"/>
  <c r="G344" i="30"/>
  <c r="F344" i="30"/>
  <c r="H251" i="30"/>
  <c r="G251" i="30"/>
  <c r="F251" i="30"/>
  <c r="H313" i="30"/>
  <c r="I313" i="30" s="1"/>
  <c r="G313" i="30"/>
  <c r="F313" i="30"/>
  <c r="H1274" i="30"/>
  <c r="I1274" i="30" s="1"/>
  <c r="G1274" i="30"/>
  <c r="F1274" i="30"/>
  <c r="H561" i="30"/>
  <c r="I561" i="30" s="1"/>
  <c r="G561" i="30"/>
  <c r="F561" i="30"/>
  <c r="H623" i="30"/>
  <c r="G623" i="30"/>
  <c r="F623" i="30"/>
  <c r="H592" i="30"/>
  <c r="I592" i="30" s="1"/>
  <c r="G592" i="30"/>
  <c r="F592" i="30"/>
  <c r="H654" i="30"/>
  <c r="G654" i="30"/>
  <c r="F654" i="30"/>
  <c r="H530" i="30"/>
  <c r="I530" i="30" s="1"/>
  <c r="G530" i="30"/>
  <c r="F530" i="30"/>
  <c r="H1212" i="30"/>
  <c r="G1212" i="30"/>
  <c r="F1212" i="30"/>
  <c r="H778" i="30"/>
  <c r="G778" i="30"/>
  <c r="F778" i="30"/>
  <c r="H3" i="30"/>
  <c r="I3" i="30" s="1"/>
  <c r="G3" i="30"/>
  <c r="F3" i="30"/>
  <c r="H127" i="30"/>
  <c r="I127" i="30" s="1"/>
  <c r="G127" i="30"/>
  <c r="F127" i="30"/>
  <c r="H468" i="30"/>
  <c r="G468" i="30"/>
  <c r="F468" i="30"/>
  <c r="H1119" i="30"/>
  <c r="I1119" i="30" s="1"/>
  <c r="G1119" i="30"/>
  <c r="F1119" i="30"/>
  <c r="H1088" i="30"/>
  <c r="I1088" i="30" s="1"/>
  <c r="G1088" i="30"/>
  <c r="F1088" i="30"/>
  <c r="H375" i="30"/>
  <c r="I375" i="30" s="1"/>
  <c r="G375" i="30"/>
  <c r="F375" i="30"/>
  <c r="H34" i="30"/>
  <c r="G34" i="30"/>
  <c r="F34" i="30"/>
  <c r="H716" i="30"/>
  <c r="G716" i="30"/>
  <c r="F716" i="30"/>
  <c r="H437" i="30"/>
  <c r="I437" i="30" s="1"/>
  <c r="G437" i="30"/>
  <c r="F437" i="30"/>
  <c r="H871" i="30"/>
  <c r="I871" i="30" s="1"/>
  <c r="G871" i="30"/>
  <c r="F871" i="30"/>
  <c r="H809" i="30"/>
  <c r="G809" i="30"/>
  <c r="F809" i="30"/>
  <c r="H964" i="30"/>
  <c r="G964" i="30"/>
  <c r="F964" i="30"/>
  <c r="H220" i="30"/>
  <c r="I220" i="30" s="1"/>
  <c r="G220" i="30"/>
  <c r="F220" i="30"/>
  <c r="H499" i="30"/>
  <c r="I499" i="30" s="1"/>
  <c r="G499" i="30"/>
  <c r="F499" i="30"/>
  <c r="H1243" i="30"/>
  <c r="G1243" i="30"/>
  <c r="F1243" i="30"/>
  <c r="H933" i="30"/>
  <c r="G933" i="30"/>
  <c r="F933" i="30"/>
  <c r="H1150" i="30"/>
  <c r="G1150" i="30"/>
  <c r="F1150" i="30"/>
  <c r="H685" i="30"/>
  <c r="I685" i="30" s="1"/>
  <c r="G685" i="30"/>
  <c r="F685" i="30"/>
  <c r="H902" i="30"/>
  <c r="G902" i="30"/>
  <c r="F902" i="30"/>
  <c r="H406" i="30"/>
  <c r="I406" i="30" s="1"/>
  <c r="G406" i="30"/>
  <c r="F406" i="30"/>
  <c r="H96" i="30"/>
  <c r="I96" i="30" s="1"/>
  <c r="G96" i="30"/>
  <c r="F96" i="30"/>
  <c r="H65" i="30"/>
  <c r="I65" i="30" s="1"/>
  <c r="G65" i="30"/>
  <c r="F65" i="30"/>
  <c r="H282" i="30"/>
  <c r="G282" i="30"/>
  <c r="F282" i="30"/>
  <c r="H840" i="30"/>
  <c r="I840" i="30" s="1"/>
  <c r="G840" i="30"/>
  <c r="F840" i="30"/>
  <c r="H1266" i="29"/>
  <c r="G1266" i="29"/>
  <c r="F1266" i="29"/>
  <c r="H1265" i="29"/>
  <c r="G1265" i="29"/>
  <c r="F1265" i="29"/>
  <c r="H1264" i="29"/>
  <c r="G1264" i="29"/>
  <c r="F1264" i="29"/>
  <c r="H1263" i="29"/>
  <c r="G1263" i="29"/>
  <c r="F1263" i="29"/>
  <c r="H1262" i="29"/>
  <c r="G1262" i="29"/>
  <c r="F1262" i="29"/>
  <c r="H1261" i="29"/>
  <c r="G1261" i="29"/>
  <c r="F1261" i="29"/>
  <c r="H1260" i="29"/>
  <c r="G1260" i="29"/>
  <c r="F1260" i="29"/>
  <c r="H1259" i="29"/>
  <c r="I1259" i="29" s="1"/>
  <c r="G1259" i="29"/>
  <c r="F1259" i="29"/>
  <c r="H1258" i="29"/>
  <c r="G1258" i="29"/>
  <c r="F1258" i="29"/>
  <c r="H1257" i="29"/>
  <c r="G1257" i="29"/>
  <c r="F1257" i="29"/>
  <c r="H1256" i="29"/>
  <c r="I1256" i="29" s="1"/>
  <c r="G1256" i="29"/>
  <c r="F1256" i="29"/>
  <c r="H1255" i="29"/>
  <c r="I1255" i="29" s="1"/>
  <c r="G1255" i="29"/>
  <c r="F1255" i="29"/>
  <c r="H1254" i="29"/>
  <c r="I1254" i="29" s="1"/>
  <c r="G1254" i="29"/>
  <c r="F1254" i="29"/>
  <c r="H1253" i="29"/>
  <c r="G1253" i="29"/>
  <c r="F1253" i="29"/>
  <c r="H1252" i="29"/>
  <c r="G1252" i="29"/>
  <c r="F1252" i="29"/>
  <c r="H1251" i="29"/>
  <c r="I1251" i="29" s="1"/>
  <c r="G1251" i="29"/>
  <c r="F1251" i="29"/>
  <c r="H1250" i="29"/>
  <c r="G1250" i="29"/>
  <c r="F1250" i="29"/>
  <c r="H1249" i="29"/>
  <c r="G1249" i="29"/>
  <c r="F1249" i="29"/>
  <c r="H1248" i="29"/>
  <c r="G1248" i="29"/>
  <c r="F1248" i="29"/>
  <c r="H1247" i="29"/>
  <c r="I1247" i="29" s="1"/>
  <c r="G1247" i="29"/>
  <c r="F1247" i="29"/>
  <c r="H1246" i="29"/>
  <c r="I1246" i="29" s="1"/>
  <c r="G1246" i="29"/>
  <c r="F1246" i="29"/>
  <c r="H1245" i="29"/>
  <c r="G1245" i="29"/>
  <c r="F1245" i="29"/>
  <c r="H1244" i="29"/>
  <c r="G1244" i="29"/>
  <c r="F1244" i="29"/>
  <c r="H1243" i="29"/>
  <c r="G1243" i="29"/>
  <c r="F1243" i="29"/>
  <c r="H1242" i="29"/>
  <c r="I1242" i="29" s="1"/>
  <c r="G1242" i="29"/>
  <c r="F1242" i="29"/>
  <c r="H1241" i="29"/>
  <c r="G1241" i="29"/>
  <c r="F1241" i="29"/>
  <c r="H1240" i="29"/>
  <c r="G1240" i="29"/>
  <c r="F1240" i="29"/>
  <c r="H1239" i="29"/>
  <c r="G1239" i="29"/>
  <c r="F1239" i="29"/>
  <c r="H1238" i="29"/>
  <c r="I1238" i="29" s="1"/>
  <c r="G1238" i="29"/>
  <c r="F1238" i="29"/>
  <c r="H1237" i="29"/>
  <c r="G1237" i="29"/>
  <c r="F1237" i="29"/>
  <c r="H1236" i="29"/>
  <c r="G1236" i="29"/>
  <c r="F1236" i="29"/>
  <c r="H1235" i="29"/>
  <c r="I1235" i="29" s="1"/>
  <c r="G1235" i="29"/>
  <c r="F1235" i="29"/>
  <c r="H1234" i="29"/>
  <c r="G1234" i="29"/>
  <c r="F1234" i="29"/>
  <c r="H1233" i="29"/>
  <c r="G1233" i="29"/>
  <c r="F1233" i="29"/>
  <c r="H1232" i="29"/>
  <c r="G1232" i="29"/>
  <c r="F1232" i="29"/>
  <c r="H1231" i="29"/>
  <c r="G1231" i="29"/>
  <c r="F1231" i="29"/>
  <c r="H1230" i="29"/>
  <c r="I1230" i="29" s="1"/>
  <c r="G1230" i="29"/>
  <c r="F1230" i="29"/>
  <c r="H1229" i="29"/>
  <c r="G1229" i="29"/>
  <c r="F1229" i="29"/>
  <c r="H1228" i="29"/>
  <c r="G1228" i="29"/>
  <c r="F1228" i="29"/>
  <c r="H1227" i="29"/>
  <c r="G1227" i="29"/>
  <c r="F1227" i="29"/>
  <c r="H1226" i="29"/>
  <c r="I1226" i="29" s="1"/>
  <c r="G1226" i="29"/>
  <c r="F1226" i="29"/>
  <c r="H1225" i="29"/>
  <c r="G1225" i="29"/>
  <c r="F1225" i="29"/>
  <c r="H1224" i="29"/>
  <c r="G1224" i="29"/>
  <c r="F1224" i="29"/>
  <c r="H1223" i="29"/>
  <c r="G1223" i="29"/>
  <c r="F1223" i="29"/>
  <c r="H1222" i="29"/>
  <c r="I1222" i="29" s="1"/>
  <c r="G1222" i="29"/>
  <c r="F1222" i="29"/>
  <c r="H1221" i="29"/>
  <c r="G1221" i="29"/>
  <c r="F1221" i="29"/>
  <c r="H1220" i="29"/>
  <c r="G1220" i="29"/>
  <c r="F1220" i="29"/>
  <c r="H1219" i="29"/>
  <c r="G1219" i="29"/>
  <c r="F1219" i="29"/>
  <c r="H1218" i="29"/>
  <c r="I1218" i="29" s="1"/>
  <c r="G1218" i="29"/>
  <c r="F1218" i="29"/>
  <c r="H1217" i="29"/>
  <c r="I1217" i="29" s="1"/>
  <c r="G1217" i="29"/>
  <c r="F1217" i="29"/>
  <c r="H1216" i="29"/>
  <c r="G1216" i="29"/>
  <c r="F1216" i="29"/>
  <c r="H1215" i="29"/>
  <c r="I1215" i="29" s="1"/>
  <c r="G1215" i="29"/>
  <c r="F1215" i="29"/>
  <c r="H1214" i="29"/>
  <c r="I1214" i="29" s="1"/>
  <c r="G1214" i="29"/>
  <c r="F1214" i="29"/>
  <c r="H1213" i="29"/>
  <c r="I1213" i="29" s="1"/>
  <c r="G1213" i="29"/>
  <c r="F1213" i="29"/>
  <c r="H1212" i="29"/>
  <c r="G1212" i="29"/>
  <c r="F1212" i="29"/>
  <c r="H1211" i="29"/>
  <c r="G1211" i="29"/>
  <c r="F1211" i="29"/>
  <c r="H1210" i="29"/>
  <c r="I1210" i="29" s="1"/>
  <c r="G1210" i="29"/>
  <c r="F1210" i="29"/>
  <c r="H1209" i="29"/>
  <c r="G1209" i="29"/>
  <c r="F1209" i="29"/>
  <c r="H1208" i="29"/>
  <c r="G1208" i="29"/>
  <c r="F1208" i="29"/>
  <c r="H1207" i="29"/>
  <c r="I1207" i="29" s="1"/>
  <c r="G1207" i="29"/>
  <c r="F1207" i="29"/>
  <c r="H1206" i="29"/>
  <c r="G1206" i="29"/>
  <c r="F1206" i="29"/>
  <c r="H1205" i="29"/>
  <c r="I1205" i="29" s="1"/>
  <c r="G1205" i="29"/>
  <c r="F1205" i="29"/>
  <c r="H1204" i="29"/>
  <c r="G1204" i="29"/>
  <c r="F1204" i="29"/>
  <c r="H1203" i="29"/>
  <c r="G1203" i="29"/>
  <c r="F1203" i="29"/>
  <c r="H1202" i="29"/>
  <c r="I1202" i="29" s="1"/>
  <c r="G1202" i="29"/>
  <c r="F1202" i="29"/>
  <c r="H1201" i="29"/>
  <c r="I1201" i="29" s="1"/>
  <c r="G1201" i="29"/>
  <c r="F1201" i="29"/>
  <c r="H1200" i="29"/>
  <c r="G1200" i="29"/>
  <c r="F1200" i="29"/>
  <c r="H1199" i="29"/>
  <c r="I1199" i="29" s="1"/>
  <c r="G1199" i="29"/>
  <c r="F1199" i="29"/>
  <c r="H1198" i="29"/>
  <c r="G1198" i="29"/>
  <c r="F1198" i="29"/>
  <c r="H1197" i="29"/>
  <c r="G1197" i="29"/>
  <c r="F1197" i="29"/>
  <c r="H1196" i="29"/>
  <c r="G1196" i="29"/>
  <c r="F1196" i="29"/>
  <c r="H1195" i="29"/>
  <c r="G1195" i="29"/>
  <c r="F1195" i="29"/>
  <c r="H1194" i="29"/>
  <c r="G1194" i="29"/>
  <c r="F1194" i="29"/>
  <c r="H1193" i="29"/>
  <c r="I1193" i="29" s="1"/>
  <c r="G1193" i="29"/>
  <c r="F1193" i="29"/>
  <c r="H1192" i="29"/>
  <c r="G1192" i="29"/>
  <c r="F1192" i="29"/>
  <c r="H1191" i="29"/>
  <c r="I1191" i="29" s="1"/>
  <c r="G1191" i="29"/>
  <c r="F1191" i="29"/>
  <c r="H1190" i="29"/>
  <c r="I1190" i="29" s="1"/>
  <c r="G1190" i="29"/>
  <c r="F1190" i="29"/>
  <c r="H1189" i="29"/>
  <c r="I1189" i="29" s="1"/>
  <c r="G1189" i="29"/>
  <c r="F1189" i="29"/>
  <c r="H1188" i="29"/>
  <c r="G1188" i="29"/>
  <c r="F1188" i="29"/>
  <c r="H1187" i="29"/>
  <c r="G1187" i="29"/>
  <c r="F1187" i="29"/>
  <c r="H1186" i="29"/>
  <c r="G1186" i="29"/>
  <c r="F1186" i="29"/>
  <c r="H1185" i="29"/>
  <c r="I1185" i="29" s="1"/>
  <c r="G1185" i="29"/>
  <c r="F1185" i="29"/>
  <c r="H1184" i="29"/>
  <c r="G1184" i="29"/>
  <c r="F1184" i="29"/>
  <c r="H1183" i="29"/>
  <c r="G1183" i="29"/>
  <c r="F1183" i="29"/>
  <c r="H1182" i="29"/>
  <c r="I1182" i="29" s="1"/>
  <c r="G1182" i="29"/>
  <c r="F1182" i="29"/>
  <c r="H1181" i="29"/>
  <c r="I1181" i="29" s="1"/>
  <c r="G1181" i="29"/>
  <c r="F1181" i="29"/>
  <c r="H1180" i="29"/>
  <c r="G1180" i="29"/>
  <c r="F1180" i="29"/>
  <c r="H1179" i="29"/>
  <c r="I1179" i="29" s="1"/>
  <c r="G1179" i="29"/>
  <c r="F1179" i="29"/>
  <c r="H1178" i="29"/>
  <c r="G1178" i="29"/>
  <c r="F1178" i="29"/>
  <c r="H1177" i="29"/>
  <c r="I1177" i="29" s="1"/>
  <c r="G1177" i="29"/>
  <c r="F1177" i="29"/>
  <c r="H1176" i="29"/>
  <c r="G1176" i="29"/>
  <c r="F1176" i="29"/>
  <c r="H1175" i="29"/>
  <c r="I1175" i="29" s="1"/>
  <c r="G1175" i="29"/>
  <c r="F1175" i="29"/>
  <c r="H1174" i="29"/>
  <c r="I1174" i="29" s="1"/>
  <c r="G1174" i="29"/>
  <c r="F1174" i="29"/>
  <c r="H1173" i="29"/>
  <c r="I1173" i="29" s="1"/>
  <c r="G1173" i="29"/>
  <c r="F1173" i="29"/>
  <c r="H1172" i="29"/>
  <c r="G1172" i="29"/>
  <c r="F1172" i="29"/>
  <c r="H1171" i="29"/>
  <c r="I1171" i="29" s="1"/>
  <c r="G1171" i="29"/>
  <c r="F1171" i="29"/>
  <c r="H1170" i="29"/>
  <c r="G1170" i="29"/>
  <c r="F1170" i="29"/>
  <c r="H1169" i="29"/>
  <c r="I1169" i="29" s="1"/>
  <c r="G1169" i="29"/>
  <c r="F1169" i="29"/>
  <c r="H1168" i="29"/>
  <c r="G1168" i="29"/>
  <c r="F1168" i="29"/>
  <c r="H1167" i="29"/>
  <c r="G1167" i="29"/>
  <c r="F1167" i="29"/>
  <c r="H1166" i="29"/>
  <c r="G1166" i="29"/>
  <c r="F1166" i="29"/>
  <c r="H1165" i="29"/>
  <c r="I1165" i="29" s="1"/>
  <c r="G1165" i="29"/>
  <c r="F1165" i="29"/>
  <c r="H1164" i="29"/>
  <c r="G1164" i="29"/>
  <c r="F1164" i="29"/>
  <c r="H1163" i="29"/>
  <c r="G1163" i="29"/>
  <c r="F1163" i="29"/>
  <c r="H1162" i="29"/>
  <c r="I1162" i="29" s="1"/>
  <c r="G1162" i="29"/>
  <c r="F1162" i="29"/>
  <c r="H1161" i="29"/>
  <c r="I1161" i="29" s="1"/>
  <c r="G1161" i="29"/>
  <c r="F1161" i="29"/>
  <c r="H1160" i="29"/>
  <c r="G1160" i="29"/>
  <c r="F1160" i="29"/>
  <c r="H1159" i="29"/>
  <c r="G1159" i="29"/>
  <c r="F1159" i="29"/>
  <c r="H1158" i="29"/>
  <c r="G1158" i="29"/>
  <c r="F1158" i="29"/>
  <c r="H1157" i="29"/>
  <c r="I1157" i="29" s="1"/>
  <c r="G1157" i="29"/>
  <c r="F1157" i="29"/>
  <c r="H1156" i="29"/>
  <c r="G1156" i="29"/>
  <c r="F1156" i="29"/>
  <c r="H1155" i="29"/>
  <c r="I1155" i="29" s="1"/>
  <c r="G1155" i="29"/>
  <c r="F1155" i="29"/>
  <c r="H1154" i="29"/>
  <c r="I1154" i="29" s="1"/>
  <c r="G1154" i="29"/>
  <c r="F1154" i="29"/>
  <c r="H1153" i="29"/>
  <c r="I1153" i="29" s="1"/>
  <c r="G1153" i="29"/>
  <c r="F1153" i="29"/>
  <c r="H1152" i="29"/>
  <c r="G1152" i="29"/>
  <c r="F1152" i="29"/>
  <c r="H1151" i="29"/>
  <c r="G1151" i="29"/>
  <c r="F1151" i="29"/>
  <c r="H1150" i="29"/>
  <c r="I1150" i="29" s="1"/>
  <c r="G1150" i="29"/>
  <c r="F1150" i="29"/>
  <c r="H1149" i="29"/>
  <c r="I1149" i="29" s="1"/>
  <c r="G1149" i="29"/>
  <c r="F1149" i="29"/>
  <c r="H1148" i="29"/>
  <c r="G1148" i="29"/>
  <c r="F1148" i="29"/>
  <c r="H1147" i="29"/>
  <c r="I1147" i="29" s="1"/>
  <c r="G1147" i="29"/>
  <c r="F1147" i="29"/>
  <c r="H1146" i="29"/>
  <c r="G1146" i="29"/>
  <c r="F1146" i="29"/>
  <c r="H1145" i="29"/>
  <c r="I1145" i="29" s="1"/>
  <c r="G1145" i="29"/>
  <c r="F1145" i="29"/>
  <c r="H1144" i="29"/>
  <c r="G1144" i="29"/>
  <c r="F1144" i="29"/>
  <c r="H1143" i="29"/>
  <c r="G1143" i="29"/>
  <c r="F1143" i="29"/>
  <c r="H1142" i="29"/>
  <c r="I1142" i="29" s="1"/>
  <c r="G1142" i="29"/>
  <c r="F1142" i="29"/>
  <c r="H1141" i="29"/>
  <c r="I1141" i="29" s="1"/>
  <c r="G1141" i="29"/>
  <c r="F1141" i="29"/>
  <c r="H1140" i="29"/>
  <c r="G1140" i="29"/>
  <c r="F1140" i="29"/>
  <c r="H1139" i="29"/>
  <c r="I1139" i="29" s="1"/>
  <c r="G1139" i="29"/>
  <c r="F1139" i="29"/>
  <c r="H1138" i="29"/>
  <c r="I1138" i="29" s="1"/>
  <c r="G1138" i="29"/>
  <c r="F1138" i="29"/>
  <c r="H1137" i="29"/>
  <c r="G1137" i="29"/>
  <c r="F1137" i="29"/>
  <c r="H1136" i="29"/>
  <c r="G1136" i="29"/>
  <c r="F1136" i="29"/>
  <c r="H1135" i="29"/>
  <c r="G1135" i="29"/>
  <c r="F1135" i="29"/>
  <c r="H1134" i="29"/>
  <c r="I1134" i="29" s="1"/>
  <c r="G1134" i="29"/>
  <c r="F1134" i="29"/>
  <c r="H1133" i="29"/>
  <c r="I1133" i="29" s="1"/>
  <c r="G1133" i="29"/>
  <c r="F1133" i="29"/>
  <c r="H1132" i="29"/>
  <c r="G1132" i="29"/>
  <c r="F1132" i="29"/>
  <c r="H1131" i="29"/>
  <c r="I1131" i="29" s="1"/>
  <c r="G1131" i="29"/>
  <c r="F1131" i="29"/>
  <c r="H1130" i="29"/>
  <c r="G1130" i="29"/>
  <c r="F1130" i="29"/>
  <c r="H1129" i="29"/>
  <c r="I1129" i="29" s="1"/>
  <c r="G1129" i="29"/>
  <c r="F1129" i="29"/>
  <c r="H1128" i="29"/>
  <c r="G1128" i="29"/>
  <c r="F1128" i="29"/>
  <c r="H1127" i="29"/>
  <c r="G1127" i="29"/>
  <c r="F1127" i="29"/>
  <c r="H1126" i="29"/>
  <c r="I1126" i="29" s="1"/>
  <c r="G1126" i="29"/>
  <c r="F1126" i="29"/>
  <c r="H1125" i="29"/>
  <c r="I1125" i="29" s="1"/>
  <c r="G1125" i="29"/>
  <c r="F1125" i="29"/>
  <c r="H1124" i="29"/>
  <c r="G1124" i="29"/>
  <c r="F1124" i="29"/>
  <c r="H1123" i="29"/>
  <c r="I1123" i="29" s="1"/>
  <c r="G1123" i="29"/>
  <c r="F1123" i="29"/>
  <c r="H1122" i="29"/>
  <c r="I1122" i="29" s="1"/>
  <c r="G1122" i="29"/>
  <c r="F1122" i="29"/>
  <c r="H1121" i="29"/>
  <c r="I1121" i="29" s="1"/>
  <c r="G1121" i="29"/>
  <c r="F1121" i="29"/>
  <c r="H1120" i="29"/>
  <c r="G1120" i="29"/>
  <c r="F1120" i="29"/>
  <c r="H1119" i="29"/>
  <c r="G1119" i="29"/>
  <c r="F1119" i="29"/>
  <c r="H1118" i="29"/>
  <c r="I1118" i="29" s="1"/>
  <c r="G1118" i="29"/>
  <c r="F1118" i="29"/>
  <c r="H1117" i="29"/>
  <c r="I1117" i="29" s="1"/>
  <c r="G1117" i="29"/>
  <c r="F1117" i="29"/>
  <c r="H1116" i="29"/>
  <c r="G1116" i="29"/>
  <c r="F1116" i="29"/>
  <c r="H1115" i="29"/>
  <c r="I1115" i="29" s="1"/>
  <c r="G1115" i="29"/>
  <c r="F1115" i="29"/>
  <c r="H1114" i="29"/>
  <c r="G1114" i="29"/>
  <c r="F1114" i="29"/>
  <c r="H1113" i="29"/>
  <c r="I1113" i="29" s="1"/>
  <c r="G1113" i="29"/>
  <c r="F1113" i="29"/>
  <c r="H1112" i="29"/>
  <c r="G1112" i="29"/>
  <c r="F1112" i="29"/>
  <c r="H1111" i="29"/>
  <c r="G1111" i="29"/>
  <c r="F1111" i="29"/>
  <c r="H1110" i="29"/>
  <c r="G1110" i="29"/>
  <c r="F1110" i="29"/>
  <c r="H1109" i="29"/>
  <c r="I1109" i="29" s="1"/>
  <c r="G1109" i="29"/>
  <c r="F1109" i="29"/>
  <c r="H1108" i="29"/>
  <c r="G1108" i="29"/>
  <c r="F1108" i="29"/>
  <c r="H1107" i="29"/>
  <c r="I1107" i="29" s="1"/>
  <c r="G1107" i="29"/>
  <c r="F1107" i="29"/>
  <c r="H1106" i="29"/>
  <c r="I1106" i="29" s="1"/>
  <c r="G1106" i="29"/>
  <c r="F1106" i="29"/>
  <c r="H1105" i="29"/>
  <c r="I1105" i="29" s="1"/>
  <c r="G1105" i="29"/>
  <c r="F1105" i="29"/>
  <c r="H1104" i="29"/>
  <c r="G1104" i="29"/>
  <c r="F1104" i="29"/>
  <c r="H1103" i="29"/>
  <c r="I1103" i="29" s="1"/>
  <c r="G1103" i="29"/>
  <c r="F1103" i="29"/>
  <c r="H1102" i="29"/>
  <c r="I1102" i="29" s="1"/>
  <c r="G1102" i="29"/>
  <c r="F1102" i="29"/>
  <c r="H1101" i="29"/>
  <c r="I1101" i="29" s="1"/>
  <c r="G1101" i="29"/>
  <c r="F1101" i="29"/>
  <c r="H1100" i="29"/>
  <c r="G1100" i="29"/>
  <c r="F1100" i="29"/>
  <c r="H1099" i="29"/>
  <c r="I1099" i="29" s="1"/>
  <c r="G1099" i="29"/>
  <c r="F1099" i="29"/>
  <c r="H1098" i="29"/>
  <c r="G1098" i="29"/>
  <c r="F1098" i="29"/>
  <c r="H1097" i="29"/>
  <c r="I1097" i="29" s="1"/>
  <c r="G1097" i="29"/>
  <c r="F1097" i="29"/>
  <c r="H1096" i="29"/>
  <c r="G1096" i="29"/>
  <c r="F1096" i="29"/>
  <c r="H1095" i="29"/>
  <c r="G1095" i="29"/>
  <c r="F1095" i="29"/>
  <c r="H1094" i="29"/>
  <c r="G1094" i="29"/>
  <c r="F1094" i="29"/>
  <c r="H1093" i="29"/>
  <c r="I1093" i="29" s="1"/>
  <c r="G1093" i="29"/>
  <c r="F1093" i="29"/>
  <c r="H1092" i="29"/>
  <c r="G1092" i="29"/>
  <c r="F1092" i="29"/>
  <c r="H1091" i="29"/>
  <c r="I1091" i="29" s="1"/>
  <c r="G1091" i="29"/>
  <c r="F1091" i="29"/>
  <c r="H1090" i="29"/>
  <c r="I1090" i="29" s="1"/>
  <c r="G1090" i="29"/>
  <c r="F1090" i="29"/>
  <c r="H1089" i="29"/>
  <c r="G1089" i="29"/>
  <c r="F1089" i="29"/>
  <c r="H1088" i="29"/>
  <c r="G1088" i="29"/>
  <c r="F1088" i="29"/>
  <c r="H1087" i="29"/>
  <c r="I1087" i="29" s="1"/>
  <c r="G1087" i="29"/>
  <c r="F1087" i="29"/>
  <c r="H1086" i="29"/>
  <c r="I1086" i="29" s="1"/>
  <c r="G1086" i="29"/>
  <c r="F1086" i="29"/>
  <c r="H1085" i="29"/>
  <c r="G1085" i="29"/>
  <c r="F1085" i="29"/>
  <c r="H1084" i="29"/>
  <c r="G1084" i="29"/>
  <c r="F1084" i="29"/>
  <c r="H1083" i="29"/>
  <c r="I1083" i="29" s="1"/>
  <c r="G1083" i="29"/>
  <c r="F1083" i="29"/>
  <c r="H1082" i="29"/>
  <c r="I1082" i="29" s="1"/>
  <c r="G1082" i="29"/>
  <c r="F1082" i="29"/>
  <c r="H1081" i="29"/>
  <c r="I1081" i="29" s="1"/>
  <c r="G1081" i="29"/>
  <c r="F1081" i="29"/>
  <c r="H1080" i="29"/>
  <c r="G1080" i="29"/>
  <c r="F1080" i="29"/>
  <c r="H1079" i="29"/>
  <c r="I1079" i="29" s="1"/>
  <c r="G1079" i="29"/>
  <c r="F1079" i="29"/>
  <c r="H1078" i="29"/>
  <c r="I1078" i="29" s="1"/>
  <c r="G1078" i="29"/>
  <c r="F1078" i="29"/>
  <c r="H1077" i="29"/>
  <c r="I1077" i="29" s="1"/>
  <c r="G1077" i="29"/>
  <c r="F1077" i="29"/>
  <c r="H1076" i="29"/>
  <c r="G1076" i="29"/>
  <c r="F1076" i="29"/>
  <c r="H1075" i="29"/>
  <c r="I1075" i="29" s="1"/>
  <c r="G1075" i="29"/>
  <c r="F1075" i="29"/>
  <c r="H1074" i="29"/>
  <c r="G1074" i="29"/>
  <c r="F1074" i="29"/>
  <c r="H1073" i="29"/>
  <c r="I1073" i="29" s="1"/>
  <c r="G1073" i="29"/>
  <c r="F1073" i="29"/>
  <c r="H1072" i="29"/>
  <c r="G1072" i="29"/>
  <c r="F1072" i="29"/>
  <c r="H1071" i="29"/>
  <c r="I1071" i="29" s="1"/>
  <c r="G1071" i="29"/>
  <c r="F1071" i="29"/>
  <c r="H1070" i="29"/>
  <c r="G1070" i="29"/>
  <c r="F1070" i="29"/>
  <c r="H1069" i="29"/>
  <c r="I1069" i="29" s="1"/>
  <c r="G1069" i="29"/>
  <c r="F1069" i="29"/>
  <c r="H1068" i="29"/>
  <c r="G1068" i="29"/>
  <c r="F1068" i="29"/>
  <c r="H1067" i="29"/>
  <c r="I1067" i="29" s="1"/>
  <c r="G1067" i="29"/>
  <c r="F1067" i="29"/>
  <c r="H1066" i="29"/>
  <c r="I1066" i="29" s="1"/>
  <c r="G1066" i="29"/>
  <c r="F1066" i="29"/>
  <c r="H1065" i="29"/>
  <c r="I1065" i="29" s="1"/>
  <c r="G1065" i="29"/>
  <c r="F1065" i="29"/>
  <c r="H1064" i="29"/>
  <c r="G1064" i="29"/>
  <c r="F1064" i="29"/>
  <c r="H1063" i="29"/>
  <c r="I1063" i="29" s="1"/>
  <c r="G1063" i="29"/>
  <c r="F1063" i="29"/>
  <c r="H1062" i="29"/>
  <c r="G1062" i="29"/>
  <c r="F1062" i="29"/>
  <c r="H1061" i="29"/>
  <c r="I1061" i="29" s="1"/>
  <c r="G1061" i="29"/>
  <c r="F1061" i="29"/>
  <c r="H1060" i="29"/>
  <c r="G1060" i="29"/>
  <c r="F1060" i="29"/>
  <c r="H1059" i="29"/>
  <c r="I1059" i="29" s="1"/>
  <c r="G1059" i="29"/>
  <c r="F1059" i="29"/>
  <c r="H1058" i="29"/>
  <c r="I1058" i="29" s="1"/>
  <c r="G1058" i="29"/>
  <c r="F1058" i="29"/>
  <c r="H1057" i="29"/>
  <c r="I1057" i="29" s="1"/>
  <c r="G1057" i="29"/>
  <c r="F1057" i="29"/>
  <c r="H1056" i="29"/>
  <c r="G1056" i="29"/>
  <c r="F1056" i="29"/>
  <c r="H1055" i="29"/>
  <c r="I1055" i="29" s="1"/>
  <c r="G1055" i="29"/>
  <c r="F1055" i="29"/>
  <c r="H1054" i="29"/>
  <c r="I1054" i="29" s="1"/>
  <c r="G1054" i="29"/>
  <c r="F1054" i="29"/>
  <c r="H1053" i="29"/>
  <c r="I1053" i="29" s="1"/>
  <c r="G1053" i="29"/>
  <c r="F1053" i="29"/>
  <c r="H1052" i="29"/>
  <c r="G1052" i="29"/>
  <c r="F1052" i="29"/>
  <c r="H1051" i="29"/>
  <c r="I1051" i="29" s="1"/>
  <c r="G1051" i="29"/>
  <c r="F1051" i="29"/>
  <c r="H1050" i="29"/>
  <c r="I1050" i="29" s="1"/>
  <c r="G1050" i="29"/>
  <c r="F1050" i="29"/>
  <c r="H1049" i="29"/>
  <c r="I1049" i="29" s="1"/>
  <c r="G1049" i="29"/>
  <c r="F1049" i="29"/>
  <c r="H1048" i="29"/>
  <c r="G1048" i="29"/>
  <c r="F1048" i="29"/>
  <c r="H1047" i="29"/>
  <c r="I1047" i="29" s="1"/>
  <c r="G1047" i="29"/>
  <c r="F1047" i="29"/>
  <c r="H1046" i="29"/>
  <c r="G1046" i="29"/>
  <c r="F1046" i="29"/>
  <c r="H1045" i="29"/>
  <c r="I1045" i="29" s="1"/>
  <c r="G1045" i="29"/>
  <c r="F1045" i="29"/>
  <c r="H1044" i="29"/>
  <c r="G1044" i="29"/>
  <c r="F1044" i="29"/>
  <c r="H1043" i="29"/>
  <c r="I1043" i="29" s="1"/>
  <c r="G1043" i="29"/>
  <c r="F1043" i="29"/>
  <c r="H1042" i="29"/>
  <c r="I1042" i="29" s="1"/>
  <c r="G1042" i="29"/>
  <c r="F1042" i="29"/>
  <c r="H1041" i="29"/>
  <c r="I1041" i="29" s="1"/>
  <c r="G1041" i="29"/>
  <c r="F1041" i="29"/>
  <c r="H1040" i="29"/>
  <c r="G1040" i="29"/>
  <c r="F1040" i="29"/>
  <c r="H1039" i="29"/>
  <c r="I1039" i="29" s="1"/>
  <c r="G1039" i="29"/>
  <c r="F1039" i="29"/>
  <c r="H1038" i="29"/>
  <c r="I1038" i="29" s="1"/>
  <c r="G1038" i="29"/>
  <c r="F1038" i="29"/>
  <c r="H1037" i="29"/>
  <c r="I1037" i="29" s="1"/>
  <c r="G1037" i="29"/>
  <c r="F1037" i="29"/>
  <c r="H1036" i="29"/>
  <c r="G1036" i="29"/>
  <c r="F1036" i="29"/>
  <c r="H1035" i="29"/>
  <c r="I1035" i="29" s="1"/>
  <c r="G1035" i="29"/>
  <c r="F1035" i="29"/>
  <c r="H1034" i="29"/>
  <c r="G1034" i="29"/>
  <c r="F1034" i="29"/>
  <c r="H1033" i="29"/>
  <c r="I1033" i="29" s="1"/>
  <c r="G1033" i="29"/>
  <c r="F1033" i="29"/>
  <c r="H1032" i="29"/>
  <c r="G1032" i="29"/>
  <c r="F1032" i="29"/>
  <c r="H1031" i="29"/>
  <c r="I1031" i="29" s="1"/>
  <c r="G1031" i="29"/>
  <c r="F1031" i="29"/>
  <c r="H1030" i="29"/>
  <c r="I1030" i="29" s="1"/>
  <c r="G1030" i="29"/>
  <c r="F1030" i="29"/>
  <c r="H1029" i="29"/>
  <c r="I1029" i="29" s="1"/>
  <c r="G1029" i="29"/>
  <c r="F1029" i="29"/>
  <c r="H1028" i="29"/>
  <c r="G1028" i="29"/>
  <c r="F1028" i="29"/>
  <c r="H1027" i="29"/>
  <c r="I1027" i="29" s="1"/>
  <c r="G1027" i="29"/>
  <c r="F1027" i="29"/>
  <c r="H1026" i="29"/>
  <c r="G1026" i="29"/>
  <c r="F1026" i="29"/>
  <c r="H1025" i="29"/>
  <c r="I1025" i="29" s="1"/>
  <c r="G1025" i="29"/>
  <c r="F1025" i="29"/>
  <c r="H1024" i="29"/>
  <c r="G1024" i="29"/>
  <c r="F1024" i="29"/>
  <c r="H1023" i="29"/>
  <c r="G1023" i="29"/>
  <c r="F1023" i="29"/>
  <c r="H1022" i="29"/>
  <c r="I1022" i="29" s="1"/>
  <c r="G1022" i="29"/>
  <c r="F1022" i="29"/>
  <c r="H1021" i="29"/>
  <c r="I1021" i="29" s="1"/>
  <c r="G1021" i="29"/>
  <c r="F1021" i="29"/>
  <c r="H1020" i="29"/>
  <c r="G1020" i="29"/>
  <c r="F1020" i="29"/>
  <c r="H1019" i="29"/>
  <c r="I1019" i="29" s="1"/>
  <c r="G1019" i="29"/>
  <c r="F1019" i="29"/>
  <c r="H1018" i="29"/>
  <c r="G1018" i="29"/>
  <c r="F1018" i="29"/>
  <c r="H1017" i="29"/>
  <c r="I1017" i="29" s="1"/>
  <c r="G1017" i="29"/>
  <c r="F1017" i="29"/>
  <c r="H1016" i="29"/>
  <c r="G1016" i="29"/>
  <c r="F1016" i="29"/>
  <c r="H1015" i="29"/>
  <c r="G1015" i="29"/>
  <c r="F1015" i="29"/>
  <c r="H1013" i="29"/>
  <c r="I1013" i="29" s="1"/>
  <c r="G1013" i="29"/>
  <c r="F1013" i="29"/>
  <c r="H1012" i="29"/>
  <c r="I1012" i="29" s="1"/>
  <c r="G1012" i="29"/>
  <c r="F1012" i="29"/>
  <c r="H1011" i="29"/>
  <c r="G1011" i="29"/>
  <c r="F1011" i="29"/>
  <c r="H1010" i="29"/>
  <c r="I1010" i="29" s="1"/>
  <c r="G1010" i="29"/>
  <c r="F1010" i="29"/>
  <c r="H1009" i="29"/>
  <c r="I1009" i="29" s="1"/>
  <c r="G1009" i="29"/>
  <c r="F1009" i="29"/>
  <c r="H1008" i="29"/>
  <c r="I1008" i="29" s="1"/>
  <c r="G1008" i="29"/>
  <c r="F1008" i="29"/>
  <c r="H1007" i="29"/>
  <c r="G1007" i="29"/>
  <c r="F1007" i="29"/>
  <c r="H1006" i="29"/>
  <c r="G1006" i="29"/>
  <c r="F1006" i="29"/>
  <c r="H1005" i="29"/>
  <c r="I1005" i="29" s="1"/>
  <c r="G1005" i="29"/>
  <c r="F1005" i="29"/>
  <c r="H1004" i="29"/>
  <c r="I1004" i="29" s="1"/>
  <c r="G1004" i="29"/>
  <c r="F1004" i="29"/>
  <c r="H1003" i="29"/>
  <c r="G1003" i="29"/>
  <c r="F1003" i="29"/>
  <c r="H1002" i="29"/>
  <c r="I1002" i="29" s="1"/>
  <c r="G1002" i="29"/>
  <c r="F1002" i="29"/>
  <c r="H1001" i="29"/>
  <c r="I1001" i="29" s="1"/>
  <c r="G1001" i="29"/>
  <c r="F1001" i="29"/>
  <c r="H1000" i="29"/>
  <c r="I1000" i="29" s="1"/>
  <c r="G1000" i="29"/>
  <c r="F1000" i="29"/>
  <c r="H999" i="29"/>
  <c r="G999" i="29"/>
  <c r="F999" i="29"/>
  <c r="H998" i="29"/>
  <c r="G998" i="29"/>
  <c r="F998" i="29"/>
  <c r="H997" i="29"/>
  <c r="I997" i="29" s="1"/>
  <c r="G997" i="29"/>
  <c r="F997" i="29"/>
  <c r="H996" i="29"/>
  <c r="G996" i="29"/>
  <c r="F996" i="29"/>
  <c r="H995" i="29"/>
  <c r="G995" i="29"/>
  <c r="F995" i="29"/>
  <c r="H994" i="29"/>
  <c r="G994" i="29"/>
  <c r="F994" i="29"/>
  <c r="H993" i="29"/>
  <c r="G993" i="29"/>
  <c r="F993" i="29"/>
  <c r="H992" i="29"/>
  <c r="G992" i="29"/>
  <c r="F992" i="29"/>
  <c r="H991" i="29"/>
  <c r="G991" i="29"/>
  <c r="F991" i="29"/>
  <c r="H990" i="29"/>
  <c r="G990" i="29"/>
  <c r="F990" i="29"/>
  <c r="H989" i="29"/>
  <c r="G989" i="29"/>
  <c r="F989" i="29"/>
  <c r="H988" i="29"/>
  <c r="G988" i="29"/>
  <c r="F988" i="29"/>
  <c r="H987" i="29"/>
  <c r="G987" i="29"/>
  <c r="F987" i="29"/>
  <c r="H986" i="29"/>
  <c r="I986" i="29" s="1"/>
  <c r="G986" i="29"/>
  <c r="F986" i="29"/>
  <c r="H985" i="29"/>
  <c r="I985" i="29" s="1"/>
  <c r="G985" i="29"/>
  <c r="F985" i="29"/>
  <c r="H984" i="29"/>
  <c r="G984" i="29"/>
  <c r="F984" i="29"/>
  <c r="H983" i="29"/>
  <c r="G983" i="29"/>
  <c r="F983" i="29"/>
  <c r="H982" i="29"/>
  <c r="G982" i="29"/>
  <c r="F982" i="29"/>
  <c r="H981" i="29"/>
  <c r="G981" i="29"/>
  <c r="F981" i="29"/>
  <c r="H980" i="29"/>
  <c r="G980" i="29"/>
  <c r="F980" i="29"/>
  <c r="H979" i="29"/>
  <c r="G979" i="29"/>
  <c r="F979" i="29"/>
  <c r="H978" i="29"/>
  <c r="G978" i="29"/>
  <c r="F978" i="29"/>
  <c r="H977" i="29"/>
  <c r="I977" i="29" s="1"/>
  <c r="G977" i="29"/>
  <c r="F977" i="29"/>
  <c r="H976" i="29"/>
  <c r="G976" i="29"/>
  <c r="F976" i="29"/>
  <c r="H975" i="29"/>
  <c r="G975" i="29"/>
  <c r="F975" i="29"/>
  <c r="H974" i="29"/>
  <c r="G974" i="29"/>
  <c r="F974" i="29"/>
  <c r="H973" i="29"/>
  <c r="G973" i="29"/>
  <c r="F973" i="29"/>
  <c r="H972" i="29"/>
  <c r="G972" i="29"/>
  <c r="F972" i="29"/>
  <c r="H971" i="29"/>
  <c r="G971" i="29"/>
  <c r="F971" i="29"/>
  <c r="H970" i="29"/>
  <c r="G970" i="29"/>
  <c r="F970" i="29"/>
  <c r="H969" i="29"/>
  <c r="I969" i="29" s="1"/>
  <c r="G969" i="29"/>
  <c r="F969" i="29"/>
  <c r="H968" i="29"/>
  <c r="G968" i="29"/>
  <c r="F968" i="29"/>
  <c r="H967" i="29"/>
  <c r="G967" i="29"/>
  <c r="F967" i="29"/>
  <c r="H966" i="29"/>
  <c r="G966" i="29"/>
  <c r="F966" i="29"/>
  <c r="H965" i="29"/>
  <c r="I965" i="29" s="1"/>
  <c r="G965" i="29"/>
  <c r="F965" i="29"/>
  <c r="H964" i="29"/>
  <c r="G964" i="29"/>
  <c r="F964" i="29"/>
  <c r="H963" i="29"/>
  <c r="G963" i="29"/>
  <c r="F963" i="29"/>
  <c r="H962" i="29"/>
  <c r="G962" i="29"/>
  <c r="F962" i="29"/>
  <c r="H961" i="29"/>
  <c r="G961" i="29"/>
  <c r="F961" i="29"/>
  <c r="H960" i="29"/>
  <c r="G960" i="29"/>
  <c r="F960" i="29"/>
  <c r="H959" i="29"/>
  <c r="G959" i="29"/>
  <c r="F959" i="29"/>
  <c r="H958" i="29"/>
  <c r="G958" i="29"/>
  <c r="F958" i="29"/>
  <c r="H957" i="29"/>
  <c r="G957" i="29"/>
  <c r="F957" i="29"/>
  <c r="H956" i="29"/>
  <c r="G956" i="29"/>
  <c r="F956" i="29"/>
  <c r="H955" i="29"/>
  <c r="G955" i="29"/>
  <c r="F955" i="29"/>
  <c r="H954" i="29"/>
  <c r="I954" i="29" s="1"/>
  <c r="G954" i="29"/>
  <c r="F954" i="29"/>
  <c r="H953" i="29"/>
  <c r="I953" i="29" s="1"/>
  <c r="G953" i="29"/>
  <c r="F953" i="29"/>
  <c r="H952" i="29"/>
  <c r="I952" i="29" s="1"/>
  <c r="G952" i="29"/>
  <c r="F952" i="29"/>
  <c r="H951" i="29"/>
  <c r="G951" i="29"/>
  <c r="F951" i="29"/>
  <c r="H950" i="29"/>
  <c r="G950" i="29"/>
  <c r="F950" i="29"/>
  <c r="H949" i="29"/>
  <c r="G949" i="29"/>
  <c r="F949" i="29"/>
  <c r="H948" i="29"/>
  <c r="G948" i="29"/>
  <c r="F948" i="29"/>
  <c r="H947" i="29"/>
  <c r="G947" i="29"/>
  <c r="F947" i="29"/>
  <c r="H946" i="29"/>
  <c r="G946" i="29"/>
  <c r="F946" i="29"/>
  <c r="H945" i="29"/>
  <c r="I945" i="29" s="1"/>
  <c r="G945" i="29"/>
  <c r="F945" i="29"/>
  <c r="H944" i="29"/>
  <c r="G944" i="29"/>
  <c r="F944" i="29"/>
  <c r="H943" i="29"/>
  <c r="G943" i="29"/>
  <c r="F943" i="29"/>
  <c r="H942" i="29"/>
  <c r="I942" i="29" s="1"/>
  <c r="G942" i="29"/>
  <c r="F942" i="29"/>
  <c r="H941" i="29"/>
  <c r="I941" i="29" s="1"/>
  <c r="G941" i="29"/>
  <c r="F941" i="29"/>
  <c r="H940" i="29"/>
  <c r="I940" i="29" s="1"/>
  <c r="G940" i="29"/>
  <c r="F940" i="29"/>
  <c r="H939" i="29"/>
  <c r="G939" i="29"/>
  <c r="F939" i="29"/>
  <c r="H938" i="29"/>
  <c r="G938" i="29"/>
  <c r="F938" i="29"/>
  <c r="H937" i="29"/>
  <c r="I937" i="29" s="1"/>
  <c r="G937" i="29"/>
  <c r="F937" i="29"/>
  <c r="H936" i="29"/>
  <c r="G936" i="29"/>
  <c r="F936" i="29"/>
  <c r="H935" i="29"/>
  <c r="G935" i="29"/>
  <c r="F935" i="29"/>
  <c r="H934" i="29"/>
  <c r="G934" i="29"/>
  <c r="F934" i="29"/>
  <c r="H933" i="29"/>
  <c r="G933" i="29"/>
  <c r="F933" i="29"/>
  <c r="H932" i="29"/>
  <c r="I932" i="29" s="1"/>
  <c r="G932" i="29"/>
  <c r="F932" i="29"/>
  <c r="H931" i="29"/>
  <c r="G931" i="29"/>
  <c r="F931" i="29"/>
  <c r="H930" i="29"/>
  <c r="G930" i="29"/>
  <c r="F930" i="29"/>
  <c r="H929" i="29"/>
  <c r="I929" i="29" s="1"/>
  <c r="G929" i="29"/>
  <c r="F929" i="29"/>
  <c r="H928" i="29"/>
  <c r="G928" i="29"/>
  <c r="F928" i="29"/>
  <c r="H927" i="29"/>
  <c r="G927" i="29"/>
  <c r="F927" i="29"/>
  <c r="H926" i="29"/>
  <c r="I926" i="29" s="1"/>
  <c r="G926" i="29"/>
  <c r="F926" i="29"/>
  <c r="H925" i="29"/>
  <c r="I925" i="29" s="1"/>
  <c r="G925" i="29"/>
  <c r="F925" i="29"/>
  <c r="H924" i="29"/>
  <c r="G924" i="29"/>
  <c r="F924" i="29"/>
  <c r="H923" i="29"/>
  <c r="G923" i="29"/>
  <c r="F923" i="29"/>
  <c r="H922" i="29"/>
  <c r="I922" i="29" s="1"/>
  <c r="G922" i="29"/>
  <c r="F922" i="29"/>
  <c r="H921" i="29"/>
  <c r="G921" i="29"/>
  <c r="F921" i="29"/>
  <c r="H920" i="29"/>
  <c r="I920" i="29" s="1"/>
  <c r="G920" i="29"/>
  <c r="F920" i="29"/>
  <c r="H919" i="29"/>
  <c r="G919" i="29"/>
  <c r="F919" i="29"/>
  <c r="H918" i="29"/>
  <c r="I918" i="29" s="1"/>
  <c r="G918" i="29"/>
  <c r="F918" i="29"/>
  <c r="H917" i="29"/>
  <c r="I917" i="29" s="1"/>
  <c r="G917" i="29"/>
  <c r="F917" i="29"/>
  <c r="H916" i="29"/>
  <c r="G916" i="29"/>
  <c r="F916" i="29"/>
  <c r="H915" i="29"/>
  <c r="G915" i="29"/>
  <c r="F915" i="29"/>
  <c r="H914" i="29"/>
  <c r="G914" i="29"/>
  <c r="F914" i="29"/>
  <c r="H913" i="29"/>
  <c r="I913" i="29" s="1"/>
  <c r="G913" i="29"/>
  <c r="F913" i="29"/>
  <c r="H912" i="29"/>
  <c r="G912" i="29"/>
  <c r="F912" i="29"/>
  <c r="H911" i="29"/>
  <c r="G911" i="29"/>
  <c r="F911" i="29"/>
  <c r="H910" i="29"/>
  <c r="I910" i="29" s="1"/>
  <c r="G910" i="29"/>
  <c r="F910" i="29"/>
  <c r="H909" i="29"/>
  <c r="I909" i="29" s="1"/>
  <c r="G909" i="29"/>
  <c r="F909" i="29"/>
  <c r="H908" i="29"/>
  <c r="I908" i="29" s="1"/>
  <c r="G908" i="29"/>
  <c r="F908" i="29"/>
  <c r="H907" i="29"/>
  <c r="G907" i="29"/>
  <c r="F907" i="29"/>
  <c r="H906" i="29"/>
  <c r="I906" i="29" s="1"/>
  <c r="G906" i="29"/>
  <c r="F906" i="29"/>
  <c r="H905" i="29"/>
  <c r="I905" i="29" s="1"/>
  <c r="G905" i="29"/>
  <c r="F905" i="29"/>
  <c r="H904" i="29"/>
  <c r="I904" i="29" s="1"/>
  <c r="G904" i="29"/>
  <c r="F904" i="29"/>
  <c r="H903" i="29"/>
  <c r="G903" i="29"/>
  <c r="F903" i="29"/>
  <c r="H902" i="29"/>
  <c r="I902" i="29" s="1"/>
  <c r="G902" i="29"/>
  <c r="F902" i="29"/>
  <c r="H901" i="29"/>
  <c r="I901" i="29" s="1"/>
  <c r="G901" i="29"/>
  <c r="F901" i="29"/>
  <c r="H900" i="29"/>
  <c r="I900" i="29" s="1"/>
  <c r="G900" i="29"/>
  <c r="F900" i="29"/>
  <c r="H899" i="29"/>
  <c r="G899" i="29"/>
  <c r="F899" i="29"/>
  <c r="H898" i="29"/>
  <c r="I898" i="29" s="1"/>
  <c r="G898" i="29"/>
  <c r="F898" i="29"/>
  <c r="H897" i="29"/>
  <c r="I897" i="29" s="1"/>
  <c r="G897" i="29"/>
  <c r="F897" i="29"/>
  <c r="H896" i="29"/>
  <c r="G896" i="29"/>
  <c r="F896" i="29"/>
  <c r="H895" i="29"/>
  <c r="G895" i="29"/>
  <c r="F895" i="29"/>
  <c r="H894" i="29"/>
  <c r="I894" i="29" s="1"/>
  <c r="G894" i="29"/>
  <c r="F894" i="29"/>
  <c r="H893" i="29"/>
  <c r="I893" i="29" s="1"/>
  <c r="G893" i="29"/>
  <c r="F893" i="29"/>
  <c r="H892" i="29"/>
  <c r="I892" i="29" s="1"/>
  <c r="G892" i="29"/>
  <c r="F892" i="29"/>
  <c r="H891" i="29"/>
  <c r="G891" i="29"/>
  <c r="F891" i="29"/>
  <c r="H890" i="29"/>
  <c r="I890" i="29" s="1"/>
  <c r="G890" i="29"/>
  <c r="F890" i="29"/>
  <c r="H889" i="29"/>
  <c r="I889" i="29" s="1"/>
  <c r="G889" i="29"/>
  <c r="F889" i="29"/>
  <c r="H888" i="29"/>
  <c r="I888" i="29" s="1"/>
  <c r="G888" i="29"/>
  <c r="F888" i="29"/>
  <c r="H887" i="29"/>
  <c r="G887" i="29"/>
  <c r="F887" i="29"/>
  <c r="H886" i="29"/>
  <c r="I886" i="29" s="1"/>
  <c r="G886" i="29"/>
  <c r="F886" i="29"/>
  <c r="H885" i="29"/>
  <c r="I885" i="29" s="1"/>
  <c r="G885" i="29"/>
  <c r="F885" i="29"/>
  <c r="H884" i="29"/>
  <c r="I884" i="29" s="1"/>
  <c r="G884" i="29"/>
  <c r="F884" i="29"/>
  <c r="H883" i="29"/>
  <c r="I883" i="29" s="1"/>
  <c r="G883" i="29"/>
  <c r="F883" i="29"/>
  <c r="H882" i="29"/>
  <c r="I882" i="29" s="1"/>
  <c r="G882" i="29"/>
  <c r="F882" i="29"/>
  <c r="H881" i="29"/>
  <c r="I881" i="29" s="1"/>
  <c r="G881" i="29"/>
  <c r="F881" i="29"/>
  <c r="H880" i="29"/>
  <c r="I880" i="29" s="1"/>
  <c r="G880" i="29"/>
  <c r="F880" i="29"/>
  <c r="H879" i="29"/>
  <c r="I879" i="29" s="1"/>
  <c r="G879" i="29"/>
  <c r="F879" i="29"/>
  <c r="H878" i="29"/>
  <c r="I878" i="29" s="1"/>
  <c r="G878" i="29"/>
  <c r="F878" i="29"/>
  <c r="H877" i="29"/>
  <c r="I877" i="29" s="1"/>
  <c r="G877" i="29"/>
  <c r="F877" i="29"/>
  <c r="H876" i="29"/>
  <c r="I876" i="29" s="1"/>
  <c r="G876" i="29"/>
  <c r="F876" i="29"/>
  <c r="H875" i="29"/>
  <c r="I875" i="29" s="1"/>
  <c r="G875" i="29"/>
  <c r="F875" i="29"/>
  <c r="H874" i="29"/>
  <c r="I874" i="29" s="1"/>
  <c r="G874" i="29"/>
  <c r="F874" i="29"/>
  <c r="H873" i="29"/>
  <c r="I873" i="29" s="1"/>
  <c r="G873" i="29"/>
  <c r="F873" i="29"/>
  <c r="H872" i="29"/>
  <c r="G872" i="29"/>
  <c r="F872" i="29"/>
  <c r="H871" i="29"/>
  <c r="G871" i="29"/>
  <c r="F871" i="29"/>
  <c r="H870" i="29"/>
  <c r="I870" i="29" s="1"/>
  <c r="G870" i="29"/>
  <c r="F870" i="29"/>
  <c r="H869" i="29"/>
  <c r="G869" i="29"/>
  <c r="F869" i="29"/>
  <c r="H868" i="29"/>
  <c r="I868" i="29" s="1"/>
  <c r="G868" i="29"/>
  <c r="F868" i="29"/>
  <c r="H867" i="29"/>
  <c r="G867" i="29"/>
  <c r="F867" i="29"/>
  <c r="H866" i="29"/>
  <c r="G866" i="29"/>
  <c r="F866" i="29"/>
  <c r="H865" i="29"/>
  <c r="I865" i="29" s="1"/>
  <c r="G865" i="29"/>
  <c r="F865" i="29"/>
  <c r="H864" i="29"/>
  <c r="I864" i="29" s="1"/>
  <c r="G864" i="29"/>
  <c r="F864" i="29"/>
  <c r="H863" i="29"/>
  <c r="G863" i="29"/>
  <c r="F863" i="29"/>
  <c r="H862" i="29"/>
  <c r="G862" i="29"/>
  <c r="F862" i="29"/>
  <c r="H861" i="29"/>
  <c r="G861" i="29"/>
  <c r="F861" i="29"/>
  <c r="H860" i="29"/>
  <c r="I860" i="29" s="1"/>
  <c r="G860" i="29"/>
  <c r="F860" i="29"/>
  <c r="H859" i="29"/>
  <c r="G859" i="29"/>
  <c r="F859" i="29"/>
  <c r="H858" i="29"/>
  <c r="G858" i="29"/>
  <c r="F858" i="29"/>
  <c r="H857" i="29"/>
  <c r="G857" i="29"/>
  <c r="F857" i="29"/>
  <c r="H856" i="29"/>
  <c r="I856" i="29" s="1"/>
  <c r="G856" i="29"/>
  <c r="F856" i="29"/>
  <c r="H855" i="29"/>
  <c r="G855" i="29"/>
  <c r="F855" i="29"/>
  <c r="H854" i="29"/>
  <c r="I854" i="29" s="1"/>
  <c r="G854" i="29"/>
  <c r="F854" i="29"/>
  <c r="H853" i="29"/>
  <c r="I853" i="29" s="1"/>
  <c r="G853" i="29"/>
  <c r="F853" i="29"/>
  <c r="H852" i="29"/>
  <c r="I852" i="29" s="1"/>
  <c r="G852" i="29"/>
  <c r="F852" i="29"/>
  <c r="H851" i="29"/>
  <c r="G851" i="29"/>
  <c r="F851" i="29"/>
  <c r="H850" i="29"/>
  <c r="G850" i="29"/>
  <c r="F850" i="29"/>
  <c r="H849" i="29"/>
  <c r="I849" i="29" s="1"/>
  <c r="G849" i="29"/>
  <c r="F849" i="29"/>
  <c r="H848" i="29"/>
  <c r="I848" i="29" s="1"/>
  <c r="G848" i="29"/>
  <c r="F848" i="29"/>
  <c r="H847" i="29"/>
  <c r="G847" i="29"/>
  <c r="F847" i="29"/>
  <c r="H846" i="29"/>
  <c r="G846" i="29"/>
  <c r="F846" i="29"/>
  <c r="H845" i="29"/>
  <c r="G845" i="29"/>
  <c r="F845" i="29"/>
  <c r="H844" i="29"/>
  <c r="I844" i="29" s="1"/>
  <c r="G844" i="29"/>
  <c r="F844" i="29"/>
  <c r="H843" i="29"/>
  <c r="G843" i="29"/>
  <c r="F843" i="29"/>
  <c r="H842" i="29"/>
  <c r="G842" i="29"/>
  <c r="F842" i="29"/>
  <c r="H841" i="29"/>
  <c r="I841" i="29" s="1"/>
  <c r="G841" i="29"/>
  <c r="F841" i="29"/>
  <c r="H840" i="29"/>
  <c r="I840" i="29" s="1"/>
  <c r="G840" i="29"/>
  <c r="F840" i="29"/>
  <c r="H839" i="29"/>
  <c r="G839" i="29"/>
  <c r="F839" i="29"/>
  <c r="H838" i="29"/>
  <c r="G838" i="29"/>
  <c r="F838" i="29"/>
  <c r="H837" i="29"/>
  <c r="I837" i="29" s="1"/>
  <c r="G837" i="29"/>
  <c r="F837" i="29"/>
  <c r="H836" i="29"/>
  <c r="I836" i="29" s="1"/>
  <c r="G836" i="29"/>
  <c r="F836" i="29"/>
  <c r="H835" i="29"/>
  <c r="G835" i="29"/>
  <c r="F835" i="29"/>
  <c r="H834" i="29"/>
  <c r="G834" i="29"/>
  <c r="F834" i="29"/>
  <c r="H833" i="29"/>
  <c r="G833" i="29"/>
  <c r="F833" i="29"/>
  <c r="H832" i="29"/>
  <c r="I832" i="29" s="1"/>
  <c r="G832" i="29"/>
  <c r="F832" i="29"/>
  <c r="H831" i="29"/>
  <c r="G831" i="29"/>
  <c r="F831" i="29"/>
  <c r="H830" i="29"/>
  <c r="G830" i="29"/>
  <c r="F830" i="29"/>
  <c r="H829" i="29"/>
  <c r="G829" i="29"/>
  <c r="F829" i="29"/>
  <c r="H828" i="29"/>
  <c r="I828" i="29" s="1"/>
  <c r="G828" i="29"/>
  <c r="F828" i="29"/>
  <c r="H827" i="29"/>
  <c r="G827" i="29"/>
  <c r="F827" i="29"/>
  <c r="H826" i="29"/>
  <c r="I826" i="29" s="1"/>
  <c r="G826" i="29"/>
  <c r="F826" i="29"/>
  <c r="H825" i="29"/>
  <c r="G825" i="29"/>
  <c r="F825" i="29"/>
  <c r="H824" i="29"/>
  <c r="I824" i="29" s="1"/>
  <c r="G824" i="29"/>
  <c r="F824" i="29"/>
  <c r="H823" i="29"/>
  <c r="G823" i="29"/>
  <c r="F823" i="29"/>
  <c r="H822" i="29"/>
  <c r="G822" i="29"/>
  <c r="F822" i="29"/>
  <c r="H821" i="29"/>
  <c r="I821" i="29" s="1"/>
  <c r="G821" i="29"/>
  <c r="F821" i="29"/>
  <c r="H820" i="29"/>
  <c r="I820" i="29" s="1"/>
  <c r="G820" i="29"/>
  <c r="F820" i="29"/>
  <c r="H819" i="29"/>
  <c r="G819" i="29"/>
  <c r="F819" i="29"/>
  <c r="H818" i="29"/>
  <c r="I818" i="29" s="1"/>
  <c r="G818" i="29"/>
  <c r="F818" i="29"/>
  <c r="H817" i="29"/>
  <c r="I817" i="29" s="1"/>
  <c r="G817" i="29"/>
  <c r="F817" i="29"/>
  <c r="H816" i="29"/>
  <c r="I816" i="29" s="1"/>
  <c r="G816" i="29"/>
  <c r="F816" i="29"/>
  <c r="H815" i="29"/>
  <c r="G815" i="29"/>
  <c r="F815" i="29"/>
  <c r="H814" i="29"/>
  <c r="G814" i="29"/>
  <c r="F814" i="29"/>
  <c r="H813" i="29"/>
  <c r="I813" i="29" s="1"/>
  <c r="G813" i="29"/>
  <c r="F813" i="29"/>
  <c r="H812" i="29"/>
  <c r="I812" i="29" s="1"/>
  <c r="G812" i="29"/>
  <c r="F812" i="29"/>
  <c r="H811" i="29"/>
  <c r="G811" i="29"/>
  <c r="F811" i="29"/>
  <c r="H810" i="29"/>
  <c r="I810" i="29" s="1"/>
  <c r="G810" i="29"/>
  <c r="F810" i="29"/>
  <c r="H809" i="29"/>
  <c r="G809" i="29"/>
  <c r="F809" i="29"/>
  <c r="H808" i="29"/>
  <c r="I808" i="29" s="1"/>
  <c r="G808" i="29"/>
  <c r="F808" i="29"/>
  <c r="H807" i="29"/>
  <c r="G807" i="29"/>
  <c r="F807" i="29"/>
  <c r="H806" i="29"/>
  <c r="G806" i="29"/>
  <c r="F806" i="29"/>
  <c r="H805" i="29"/>
  <c r="G805" i="29"/>
  <c r="F805" i="29"/>
  <c r="H804" i="29"/>
  <c r="I804" i="29" s="1"/>
  <c r="G804" i="29"/>
  <c r="F804" i="29"/>
  <c r="H803" i="29"/>
  <c r="G803" i="29"/>
  <c r="F803" i="29"/>
  <c r="H802" i="29"/>
  <c r="G802" i="29"/>
  <c r="F802" i="29"/>
  <c r="H801" i="29"/>
  <c r="G801" i="29"/>
  <c r="F801" i="29"/>
  <c r="H800" i="29"/>
  <c r="G800" i="29"/>
  <c r="F800" i="29"/>
  <c r="H799" i="29"/>
  <c r="G799" i="29"/>
  <c r="F799" i="29"/>
  <c r="H798" i="29"/>
  <c r="G798" i="29"/>
  <c r="F798" i="29"/>
  <c r="H797" i="29"/>
  <c r="G797" i="29"/>
  <c r="F797" i="29"/>
  <c r="H796" i="29"/>
  <c r="G796" i="29"/>
  <c r="F796" i="29"/>
  <c r="H795" i="29"/>
  <c r="G795" i="29"/>
  <c r="F795" i="29"/>
  <c r="H794" i="29"/>
  <c r="I794" i="29" s="1"/>
  <c r="G794" i="29"/>
  <c r="F794" i="29"/>
  <c r="H793" i="29"/>
  <c r="I793" i="29" s="1"/>
  <c r="G793" i="29"/>
  <c r="F793" i="29"/>
  <c r="H792" i="29"/>
  <c r="I792" i="29" s="1"/>
  <c r="G792" i="29"/>
  <c r="F792" i="29"/>
  <c r="H791" i="29"/>
  <c r="G791" i="29"/>
  <c r="F791" i="29"/>
  <c r="H790" i="29"/>
  <c r="G790" i="29"/>
  <c r="F790" i="29"/>
  <c r="H789" i="29"/>
  <c r="G789" i="29"/>
  <c r="F789" i="29"/>
  <c r="H788" i="29"/>
  <c r="I788" i="29" s="1"/>
  <c r="G788" i="29"/>
  <c r="F788" i="29"/>
  <c r="H787" i="29"/>
  <c r="G787" i="29"/>
  <c r="F787" i="29"/>
  <c r="H786" i="29"/>
  <c r="G786" i="29"/>
  <c r="F786" i="29"/>
  <c r="H785" i="29"/>
  <c r="G785" i="29"/>
  <c r="F785" i="29"/>
  <c r="H784" i="29"/>
  <c r="I784" i="29" s="1"/>
  <c r="G784" i="29"/>
  <c r="F784" i="29"/>
  <c r="H783" i="29"/>
  <c r="G783" i="29"/>
  <c r="F783" i="29"/>
  <c r="H782" i="29"/>
  <c r="G782" i="29"/>
  <c r="F782" i="29"/>
  <c r="H781" i="29"/>
  <c r="G781" i="29"/>
  <c r="F781" i="29"/>
  <c r="H780" i="29"/>
  <c r="G780" i="29"/>
  <c r="F780" i="29"/>
  <c r="H779" i="29"/>
  <c r="G779" i="29"/>
  <c r="F779" i="29"/>
  <c r="H778" i="29"/>
  <c r="I778" i="29" s="1"/>
  <c r="G778" i="29"/>
  <c r="F778" i="29"/>
  <c r="H777" i="29"/>
  <c r="I777" i="29" s="1"/>
  <c r="G777" i="29"/>
  <c r="F777" i="29"/>
  <c r="H776" i="29"/>
  <c r="G776" i="29"/>
  <c r="F776" i="29"/>
  <c r="H775" i="29"/>
  <c r="G775" i="29"/>
  <c r="F775" i="29"/>
  <c r="H774" i="29"/>
  <c r="G774" i="29"/>
  <c r="F774" i="29"/>
  <c r="H773" i="29"/>
  <c r="G773" i="29"/>
  <c r="F773" i="29"/>
  <c r="H772" i="29"/>
  <c r="G772" i="29"/>
  <c r="F772" i="29"/>
  <c r="H771" i="29"/>
  <c r="G771" i="29"/>
  <c r="F771" i="29"/>
  <c r="H770" i="29"/>
  <c r="G770" i="29"/>
  <c r="F770" i="29"/>
  <c r="H769" i="29"/>
  <c r="G769" i="29"/>
  <c r="F769" i="29"/>
  <c r="H768" i="29"/>
  <c r="G768" i="29"/>
  <c r="F768" i="29"/>
  <c r="H767" i="29"/>
  <c r="G767" i="29"/>
  <c r="F767" i="29"/>
  <c r="H766" i="29"/>
  <c r="G766" i="29"/>
  <c r="F766" i="29"/>
  <c r="H765" i="29"/>
  <c r="G765" i="29"/>
  <c r="F765" i="29"/>
  <c r="H764" i="29"/>
  <c r="I764" i="29" s="1"/>
  <c r="G764" i="29"/>
  <c r="F764" i="29"/>
  <c r="H763" i="29"/>
  <c r="G763" i="29"/>
  <c r="F763" i="29"/>
  <c r="H762" i="29"/>
  <c r="G762" i="29"/>
  <c r="F762" i="29"/>
  <c r="H507" i="29"/>
  <c r="I507" i="29" s="1"/>
  <c r="G507" i="29"/>
  <c r="F507" i="29"/>
  <c r="H506" i="29"/>
  <c r="G506" i="29"/>
  <c r="F506" i="29"/>
  <c r="H505" i="29"/>
  <c r="G505" i="29"/>
  <c r="F505" i="29"/>
  <c r="H504" i="29"/>
  <c r="G504" i="29"/>
  <c r="F504" i="29"/>
  <c r="H503" i="29"/>
  <c r="G503" i="29"/>
  <c r="F503" i="29"/>
  <c r="H502" i="29"/>
  <c r="G502" i="29"/>
  <c r="F502" i="29"/>
  <c r="H501" i="29"/>
  <c r="G501" i="29"/>
  <c r="F501" i="29"/>
  <c r="H500" i="29"/>
  <c r="G500" i="29"/>
  <c r="F500" i="29"/>
  <c r="H499" i="29"/>
  <c r="G499" i="29"/>
  <c r="F499" i="29"/>
  <c r="H498" i="29"/>
  <c r="G498" i="29"/>
  <c r="F498" i="29"/>
  <c r="H497" i="29"/>
  <c r="G497" i="29"/>
  <c r="F497" i="29"/>
  <c r="H496" i="29"/>
  <c r="I496" i="29" s="1"/>
  <c r="G496" i="29"/>
  <c r="F496" i="29"/>
  <c r="H495" i="29"/>
  <c r="G495" i="29"/>
  <c r="F495" i="29"/>
  <c r="H494" i="29"/>
  <c r="G494" i="29"/>
  <c r="F494" i="29"/>
  <c r="H493" i="29"/>
  <c r="G493" i="29"/>
  <c r="F493" i="29"/>
  <c r="H492" i="29"/>
  <c r="G492" i="29"/>
  <c r="F492" i="29"/>
  <c r="H491" i="29"/>
  <c r="I491" i="29" s="1"/>
  <c r="G491" i="29"/>
  <c r="F491" i="29"/>
  <c r="H490" i="29"/>
  <c r="G490" i="29"/>
  <c r="F490" i="29"/>
  <c r="H489" i="29"/>
  <c r="G489" i="29"/>
  <c r="F489" i="29"/>
  <c r="H488" i="29"/>
  <c r="G488" i="29"/>
  <c r="F488" i="29"/>
  <c r="H487" i="29"/>
  <c r="G487" i="29"/>
  <c r="F487" i="29"/>
  <c r="H486" i="29"/>
  <c r="G486" i="29"/>
  <c r="F486" i="29"/>
  <c r="H485" i="29"/>
  <c r="G485" i="29"/>
  <c r="F485" i="29"/>
  <c r="H484" i="29"/>
  <c r="G484" i="29"/>
  <c r="F484" i="29"/>
  <c r="H483" i="29"/>
  <c r="G483" i="29"/>
  <c r="F483" i="29"/>
  <c r="H482" i="29"/>
  <c r="G482" i="29"/>
  <c r="F482" i="29"/>
  <c r="H481" i="29"/>
  <c r="G481" i="29"/>
  <c r="F481" i="29"/>
  <c r="H480" i="29"/>
  <c r="G480" i="29"/>
  <c r="F480" i="29"/>
  <c r="H479" i="29"/>
  <c r="G479" i="29"/>
  <c r="F479" i="29"/>
  <c r="H478" i="29"/>
  <c r="I478" i="29" s="1"/>
  <c r="G478" i="29"/>
  <c r="F478" i="29"/>
  <c r="H477" i="29"/>
  <c r="G477" i="29"/>
  <c r="F477" i="29"/>
  <c r="H476" i="29"/>
  <c r="G476" i="29"/>
  <c r="F476" i="29"/>
  <c r="H475" i="29"/>
  <c r="I475" i="29" s="1"/>
  <c r="G475" i="29"/>
  <c r="F475" i="29"/>
  <c r="H474" i="29"/>
  <c r="I474" i="29" s="1"/>
  <c r="G474" i="29"/>
  <c r="F474" i="29"/>
  <c r="H473" i="29"/>
  <c r="G473" i="29"/>
  <c r="F473" i="29"/>
  <c r="H472" i="29"/>
  <c r="G472" i="29"/>
  <c r="F472" i="29"/>
  <c r="H471" i="29"/>
  <c r="G471" i="29"/>
  <c r="F471" i="29"/>
  <c r="H470" i="29"/>
  <c r="G470" i="29"/>
  <c r="F470" i="29"/>
  <c r="H469" i="29"/>
  <c r="G469" i="29"/>
  <c r="F469" i="29"/>
  <c r="H468" i="29"/>
  <c r="G468" i="29"/>
  <c r="F468" i="29"/>
  <c r="H467" i="29"/>
  <c r="G467" i="29"/>
  <c r="F467" i="29"/>
  <c r="H466" i="29"/>
  <c r="I466" i="29" s="1"/>
  <c r="G466" i="29"/>
  <c r="F466" i="29"/>
  <c r="H465" i="29"/>
  <c r="G465" i="29"/>
  <c r="F465" i="29"/>
  <c r="H464" i="29"/>
  <c r="G464" i="29"/>
  <c r="F464" i="29"/>
  <c r="H463" i="29"/>
  <c r="I463" i="29" s="1"/>
  <c r="G463" i="29"/>
  <c r="F463" i="29"/>
  <c r="H462" i="29"/>
  <c r="I462" i="29" s="1"/>
  <c r="G462" i="29"/>
  <c r="F462" i="29"/>
  <c r="H461" i="29"/>
  <c r="G461" i="29"/>
  <c r="F461" i="29"/>
  <c r="H460" i="29"/>
  <c r="G460" i="29"/>
  <c r="F460" i="29"/>
  <c r="H459" i="29"/>
  <c r="G459" i="29"/>
  <c r="F459" i="29"/>
  <c r="H458" i="29"/>
  <c r="I458" i="29" s="1"/>
  <c r="G458" i="29"/>
  <c r="F458" i="29"/>
  <c r="H457" i="29"/>
  <c r="G457" i="29"/>
  <c r="F457" i="29"/>
  <c r="H456" i="29"/>
  <c r="G456" i="29"/>
  <c r="F456" i="29"/>
  <c r="H455" i="29"/>
  <c r="I455" i="29" s="1"/>
  <c r="G455" i="29"/>
  <c r="F455" i="29"/>
  <c r="H454" i="29"/>
  <c r="I454" i="29" s="1"/>
  <c r="G454" i="29"/>
  <c r="F454" i="29"/>
  <c r="H453" i="29"/>
  <c r="G453" i="29"/>
  <c r="F453" i="29"/>
  <c r="H452" i="29"/>
  <c r="I452" i="29" s="1"/>
  <c r="G452" i="29"/>
  <c r="F452" i="29"/>
  <c r="H451" i="29"/>
  <c r="I451" i="29" s="1"/>
  <c r="G451" i="29"/>
  <c r="F451" i="29"/>
  <c r="H450" i="29"/>
  <c r="I450" i="29" s="1"/>
  <c r="G450" i="29"/>
  <c r="F450" i="29"/>
  <c r="H449" i="29"/>
  <c r="I449" i="29" s="1"/>
  <c r="G449" i="29"/>
  <c r="F449" i="29"/>
  <c r="H448" i="29"/>
  <c r="G448" i="29"/>
  <c r="F448" i="29"/>
  <c r="H447" i="29"/>
  <c r="I447" i="29" s="1"/>
  <c r="G447" i="29"/>
  <c r="F447" i="29"/>
  <c r="H446" i="29"/>
  <c r="I446" i="29" s="1"/>
  <c r="G446" i="29"/>
  <c r="F446" i="29"/>
  <c r="H445" i="29"/>
  <c r="I445" i="29" s="1"/>
  <c r="G445" i="29"/>
  <c r="F445" i="29"/>
  <c r="H444" i="29"/>
  <c r="I444" i="29" s="1"/>
  <c r="G444" i="29"/>
  <c r="F444" i="29"/>
  <c r="H443" i="29"/>
  <c r="I443" i="29" s="1"/>
  <c r="G443" i="29"/>
  <c r="F443" i="29"/>
  <c r="H442" i="29"/>
  <c r="I442" i="29" s="1"/>
  <c r="G442" i="29"/>
  <c r="F442" i="29"/>
  <c r="H441" i="29"/>
  <c r="G441" i="29"/>
  <c r="F441" i="29"/>
  <c r="H440" i="29"/>
  <c r="I440" i="29" s="1"/>
  <c r="G440" i="29"/>
  <c r="F440" i="29"/>
  <c r="H439" i="29"/>
  <c r="I439" i="29" s="1"/>
  <c r="G439" i="29"/>
  <c r="F439" i="29"/>
  <c r="H438" i="29"/>
  <c r="I438" i="29" s="1"/>
  <c r="G438" i="29"/>
  <c r="F438" i="29"/>
  <c r="H437" i="29"/>
  <c r="G437" i="29"/>
  <c r="F437" i="29"/>
  <c r="H436" i="29"/>
  <c r="I436" i="29" s="1"/>
  <c r="G436" i="29"/>
  <c r="F436" i="29"/>
  <c r="H435" i="29"/>
  <c r="I435" i="29" s="1"/>
  <c r="G435" i="29"/>
  <c r="F435" i="29"/>
  <c r="H434" i="29"/>
  <c r="I434" i="29" s="1"/>
  <c r="G434" i="29"/>
  <c r="F434" i="29"/>
  <c r="H433" i="29"/>
  <c r="G433" i="29"/>
  <c r="F433" i="29"/>
  <c r="H432" i="29"/>
  <c r="I432" i="29" s="1"/>
  <c r="G432" i="29"/>
  <c r="F432" i="29"/>
  <c r="H431" i="29"/>
  <c r="I431" i="29" s="1"/>
  <c r="G431" i="29"/>
  <c r="F431" i="29"/>
  <c r="H430" i="29"/>
  <c r="I430" i="29" s="1"/>
  <c r="G430" i="29"/>
  <c r="F430" i="29"/>
  <c r="H429" i="29"/>
  <c r="G429" i="29"/>
  <c r="F429" i="29"/>
  <c r="H428" i="29"/>
  <c r="I428" i="29" s="1"/>
  <c r="G428" i="29"/>
  <c r="F428" i="29"/>
  <c r="H427" i="29"/>
  <c r="I427" i="29" s="1"/>
  <c r="G427" i="29"/>
  <c r="F427" i="29"/>
  <c r="H426" i="29"/>
  <c r="I426" i="29" s="1"/>
  <c r="G426" i="29"/>
  <c r="F426" i="29"/>
  <c r="H425" i="29"/>
  <c r="I425" i="29" s="1"/>
  <c r="G425" i="29"/>
  <c r="F425" i="29"/>
  <c r="H424" i="29"/>
  <c r="G424" i="29"/>
  <c r="F424" i="29"/>
  <c r="H423" i="29"/>
  <c r="I423" i="29" s="1"/>
  <c r="G423" i="29"/>
  <c r="F423" i="29"/>
  <c r="H422" i="29"/>
  <c r="I422" i="29" s="1"/>
  <c r="G422" i="29"/>
  <c r="F422" i="29"/>
  <c r="H421" i="29"/>
  <c r="I421" i="29" s="1"/>
  <c r="G421" i="29"/>
  <c r="F421" i="29"/>
  <c r="H420" i="29"/>
  <c r="I420" i="29" s="1"/>
  <c r="G420" i="29"/>
  <c r="F420" i="29"/>
  <c r="H419" i="29"/>
  <c r="I419" i="29" s="1"/>
  <c r="G419" i="29"/>
  <c r="F419" i="29"/>
  <c r="H418" i="29"/>
  <c r="I418" i="29" s="1"/>
  <c r="G418" i="29"/>
  <c r="F418" i="29"/>
  <c r="H417" i="29"/>
  <c r="I417" i="29" s="1"/>
  <c r="G417" i="29"/>
  <c r="F417" i="29"/>
  <c r="H416" i="29"/>
  <c r="G416" i="29"/>
  <c r="F416" i="29"/>
  <c r="H415" i="29"/>
  <c r="I415" i="29" s="1"/>
  <c r="G415" i="29"/>
  <c r="F415" i="29"/>
  <c r="H414" i="29"/>
  <c r="I414" i="29" s="1"/>
  <c r="G414" i="29"/>
  <c r="F414" i="29"/>
  <c r="H413" i="29"/>
  <c r="I413" i="29" s="1"/>
  <c r="G413" i="29"/>
  <c r="F413" i="29"/>
  <c r="H412" i="29"/>
  <c r="I412" i="29" s="1"/>
  <c r="G412" i="29"/>
  <c r="F412" i="29"/>
  <c r="H411" i="29"/>
  <c r="I411" i="29" s="1"/>
  <c r="G411" i="29"/>
  <c r="F411" i="29"/>
  <c r="H410" i="29"/>
  <c r="I410" i="29" s="1"/>
  <c r="G410" i="29"/>
  <c r="F410" i="29"/>
  <c r="H409" i="29"/>
  <c r="I409" i="29" s="1"/>
  <c r="G409" i="29"/>
  <c r="F409" i="29"/>
  <c r="H408" i="29"/>
  <c r="G408" i="29"/>
  <c r="F408" i="29"/>
  <c r="H407" i="29"/>
  <c r="I407" i="29" s="1"/>
  <c r="G407" i="29"/>
  <c r="F407" i="29"/>
  <c r="H406" i="29"/>
  <c r="I406" i="29" s="1"/>
  <c r="G406" i="29"/>
  <c r="F406" i="29"/>
  <c r="H405" i="29"/>
  <c r="I405" i="29" s="1"/>
  <c r="G405" i="29"/>
  <c r="F405" i="29"/>
  <c r="H404" i="29"/>
  <c r="I404" i="29" s="1"/>
  <c r="G404" i="29"/>
  <c r="F404" i="29"/>
  <c r="H403" i="29"/>
  <c r="I403" i="29" s="1"/>
  <c r="G403" i="29"/>
  <c r="F403" i="29"/>
  <c r="H402" i="29"/>
  <c r="I402" i="29" s="1"/>
  <c r="G402" i="29"/>
  <c r="F402" i="29"/>
  <c r="H401" i="29"/>
  <c r="I401" i="29" s="1"/>
  <c r="G401" i="29"/>
  <c r="F401" i="29"/>
  <c r="H400" i="29"/>
  <c r="G400" i="29"/>
  <c r="F400" i="29"/>
  <c r="H399" i="29"/>
  <c r="I399" i="29" s="1"/>
  <c r="G399" i="29"/>
  <c r="F399" i="29"/>
  <c r="H398" i="29"/>
  <c r="I398" i="29" s="1"/>
  <c r="G398" i="29"/>
  <c r="F398" i="29"/>
  <c r="H397" i="29"/>
  <c r="G397" i="29"/>
  <c r="F397" i="29"/>
  <c r="H396" i="29"/>
  <c r="G396" i="29"/>
  <c r="F396" i="29"/>
  <c r="H395" i="29"/>
  <c r="I395" i="29" s="1"/>
  <c r="G395" i="29"/>
  <c r="F395" i="29"/>
  <c r="H394" i="29"/>
  <c r="I394" i="29" s="1"/>
  <c r="G394" i="29"/>
  <c r="F394" i="29"/>
  <c r="H393" i="29"/>
  <c r="G393" i="29"/>
  <c r="F393" i="29"/>
  <c r="H392" i="29"/>
  <c r="G392" i="29"/>
  <c r="F392" i="29"/>
  <c r="H391" i="29"/>
  <c r="I391" i="29" s="1"/>
  <c r="G391" i="29"/>
  <c r="F391" i="29"/>
  <c r="H390" i="29"/>
  <c r="I390" i="29" s="1"/>
  <c r="G390" i="29"/>
  <c r="F390" i="29"/>
  <c r="H389" i="29"/>
  <c r="G389" i="29"/>
  <c r="F389" i="29"/>
  <c r="H388" i="29"/>
  <c r="G388" i="29"/>
  <c r="F388" i="29"/>
  <c r="H387" i="29"/>
  <c r="I387" i="29" s="1"/>
  <c r="G387" i="29"/>
  <c r="F387" i="29"/>
  <c r="H386" i="29"/>
  <c r="I386" i="29" s="1"/>
  <c r="G386" i="29"/>
  <c r="F386" i="29"/>
  <c r="H385" i="29"/>
  <c r="G385" i="29"/>
  <c r="F385" i="29"/>
  <c r="H384" i="29"/>
  <c r="I384" i="29" s="1"/>
  <c r="G384" i="29"/>
  <c r="F384" i="29"/>
  <c r="H383" i="29"/>
  <c r="I383" i="29" s="1"/>
  <c r="G383" i="29"/>
  <c r="F383" i="29"/>
  <c r="H382" i="29"/>
  <c r="I382" i="29" s="1"/>
  <c r="G382" i="29"/>
  <c r="F382" i="29"/>
  <c r="H381" i="29"/>
  <c r="G381" i="29"/>
  <c r="F381" i="29"/>
  <c r="H380" i="29"/>
  <c r="I380" i="29" s="1"/>
  <c r="G380" i="29"/>
  <c r="F380" i="29"/>
  <c r="H379" i="29"/>
  <c r="I379" i="29" s="1"/>
  <c r="G379" i="29"/>
  <c r="F379" i="29"/>
  <c r="H378" i="29"/>
  <c r="I378" i="29" s="1"/>
  <c r="G378" i="29"/>
  <c r="F378" i="29"/>
  <c r="H377" i="29"/>
  <c r="G377" i="29"/>
  <c r="F377" i="29"/>
  <c r="H376" i="29"/>
  <c r="I376" i="29" s="1"/>
  <c r="G376" i="29"/>
  <c r="F376" i="29"/>
  <c r="H375" i="29"/>
  <c r="I375" i="29" s="1"/>
  <c r="G375" i="29"/>
  <c r="F375" i="29"/>
  <c r="H374" i="29"/>
  <c r="I374" i="29" s="1"/>
  <c r="G374" i="29"/>
  <c r="F374" i="29"/>
  <c r="H373" i="29"/>
  <c r="G373" i="29"/>
  <c r="F373" i="29"/>
  <c r="H372" i="29"/>
  <c r="G372" i="29"/>
  <c r="F372" i="29"/>
  <c r="H371" i="29"/>
  <c r="I371" i="29" s="1"/>
  <c r="G371" i="29"/>
  <c r="F371" i="29"/>
  <c r="H370" i="29"/>
  <c r="I370" i="29" s="1"/>
  <c r="G370" i="29"/>
  <c r="F370" i="29"/>
  <c r="H369" i="29"/>
  <c r="G369" i="29"/>
  <c r="F369" i="29"/>
  <c r="H368" i="29"/>
  <c r="I368" i="29" s="1"/>
  <c r="G368" i="29"/>
  <c r="F368" i="29"/>
  <c r="H367" i="29"/>
  <c r="I367" i="29" s="1"/>
  <c r="G367" i="29"/>
  <c r="F367" i="29"/>
  <c r="H366" i="29"/>
  <c r="I366" i="29" s="1"/>
  <c r="G366" i="29"/>
  <c r="F366" i="29"/>
  <c r="H365" i="29"/>
  <c r="G365" i="29"/>
  <c r="F365" i="29"/>
  <c r="H364" i="29"/>
  <c r="I364" i="29" s="1"/>
  <c r="G364" i="29"/>
  <c r="F364" i="29"/>
  <c r="H363" i="29"/>
  <c r="I363" i="29" s="1"/>
  <c r="G363" i="29"/>
  <c r="F363" i="29"/>
  <c r="H362" i="29"/>
  <c r="I362" i="29" s="1"/>
  <c r="G362" i="29"/>
  <c r="F362" i="29"/>
  <c r="H361" i="29"/>
  <c r="G361" i="29"/>
  <c r="F361" i="29"/>
  <c r="H360" i="29"/>
  <c r="I360" i="29" s="1"/>
  <c r="G360" i="29"/>
  <c r="F360" i="29"/>
  <c r="H359" i="29"/>
  <c r="I359" i="29" s="1"/>
  <c r="G359" i="29"/>
  <c r="F359" i="29"/>
  <c r="H358" i="29"/>
  <c r="I358" i="29" s="1"/>
  <c r="G358" i="29"/>
  <c r="F358" i="29"/>
  <c r="H357" i="29"/>
  <c r="G357" i="29"/>
  <c r="F357" i="29"/>
  <c r="H356" i="29"/>
  <c r="I356" i="29" s="1"/>
  <c r="G356" i="29"/>
  <c r="F356" i="29"/>
  <c r="H355" i="29"/>
  <c r="I355" i="29" s="1"/>
  <c r="G355" i="29"/>
  <c r="F355" i="29"/>
  <c r="H354" i="29"/>
  <c r="I354" i="29" s="1"/>
  <c r="G354" i="29"/>
  <c r="F354" i="29"/>
  <c r="H353" i="29"/>
  <c r="I353" i="29" s="1"/>
  <c r="G353" i="29"/>
  <c r="F353" i="29"/>
  <c r="H352" i="29"/>
  <c r="G352" i="29"/>
  <c r="F352" i="29"/>
  <c r="H351" i="29"/>
  <c r="I351" i="29" s="1"/>
  <c r="G351" i="29"/>
  <c r="F351" i="29"/>
  <c r="H350" i="29"/>
  <c r="I350" i="29" s="1"/>
  <c r="G350" i="29"/>
  <c r="F350" i="29"/>
  <c r="H349" i="29"/>
  <c r="I349" i="29" s="1"/>
  <c r="G349" i="29"/>
  <c r="F349" i="29"/>
  <c r="H348" i="29"/>
  <c r="I348" i="29" s="1"/>
  <c r="G348" i="29"/>
  <c r="F348" i="29"/>
  <c r="H347" i="29"/>
  <c r="I347" i="29" s="1"/>
  <c r="G347" i="29"/>
  <c r="F347" i="29"/>
  <c r="H346" i="29"/>
  <c r="I346" i="29" s="1"/>
  <c r="G346" i="29"/>
  <c r="F346" i="29"/>
  <c r="H345" i="29"/>
  <c r="I345" i="29" s="1"/>
  <c r="G345" i="29"/>
  <c r="F345" i="29"/>
  <c r="H344" i="29"/>
  <c r="G344" i="29"/>
  <c r="F344" i="29"/>
  <c r="H343" i="29"/>
  <c r="I343" i="29" s="1"/>
  <c r="G343" i="29"/>
  <c r="F343" i="29"/>
  <c r="H342" i="29"/>
  <c r="I342" i="29" s="1"/>
  <c r="G342" i="29"/>
  <c r="F342" i="29"/>
  <c r="H341" i="29"/>
  <c r="I341" i="29" s="1"/>
  <c r="G341" i="29"/>
  <c r="F341" i="29"/>
  <c r="H340" i="29"/>
  <c r="I340" i="29" s="1"/>
  <c r="G340" i="29"/>
  <c r="F340" i="29"/>
  <c r="H339" i="29"/>
  <c r="I339" i="29" s="1"/>
  <c r="G339" i="29"/>
  <c r="F339" i="29"/>
  <c r="H338" i="29"/>
  <c r="I338" i="29" s="1"/>
  <c r="G338" i="29"/>
  <c r="F338" i="29"/>
  <c r="H337" i="29"/>
  <c r="I337" i="29" s="1"/>
  <c r="G337" i="29"/>
  <c r="F337" i="29"/>
  <c r="H336" i="29"/>
  <c r="G336" i="29"/>
  <c r="F336" i="29"/>
  <c r="H335" i="29"/>
  <c r="I335" i="29" s="1"/>
  <c r="G335" i="29"/>
  <c r="F335" i="29"/>
  <c r="H334" i="29"/>
  <c r="I334" i="29" s="1"/>
  <c r="G334" i="29"/>
  <c r="F334" i="29"/>
  <c r="H333" i="29"/>
  <c r="G333" i="29"/>
  <c r="F333" i="29"/>
  <c r="H332" i="29"/>
  <c r="G332" i="29"/>
  <c r="F332" i="29"/>
  <c r="H331" i="29"/>
  <c r="I331" i="29" s="1"/>
  <c r="G331" i="29"/>
  <c r="F331" i="29"/>
  <c r="H330" i="29"/>
  <c r="I330" i="29" s="1"/>
  <c r="G330" i="29"/>
  <c r="F330" i="29"/>
  <c r="H329" i="29"/>
  <c r="G329" i="29"/>
  <c r="F329" i="29"/>
  <c r="H328" i="29"/>
  <c r="G328" i="29"/>
  <c r="F328" i="29"/>
  <c r="H327" i="29"/>
  <c r="I327" i="29" s="1"/>
  <c r="G327" i="29"/>
  <c r="F327" i="29"/>
  <c r="H326" i="29"/>
  <c r="I326" i="29" s="1"/>
  <c r="G326" i="29"/>
  <c r="F326" i="29"/>
  <c r="H325" i="29"/>
  <c r="G325" i="29"/>
  <c r="F325" i="29"/>
  <c r="H324" i="29"/>
  <c r="G324" i="29"/>
  <c r="F324" i="29"/>
  <c r="H323" i="29"/>
  <c r="I323" i="29" s="1"/>
  <c r="G323" i="29"/>
  <c r="F323" i="29"/>
  <c r="H322" i="29"/>
  <c r="I322" i="29" s="1"/>
  <c r="G322" i="29"/>
  <c r="F322" i="29"/>
  <c r="H321" i="29"/>
  <c r="I321" i="29" s="1"/>
  <c r="G321" i="29"/>
  <c r="F321" i="29"/>
  <c r="H320" i="29"/>
  <c r="I320" i="29" s="1"/>
  <c r="G320" i="29"/>
  <c r="F320" i="29"/>
  <c r="H319" i="29"/>
  <c r="I319" i="29" s="1"/>
  <c r="G319" i="29"/>
  <c r="F319" i="29"/>
  <c r="H318" i="29"/>
  <c r="I318" i="29" s="1"/>
  <c r="G318" i="29"/>
  <c r="F318" i="29"/>
  <c r="H317" i="29"/>
  <c r="I317" i="29" s="1"/>
  <c r="G317" i="29"/>
  <c r="F317" i="29"/>
  <c r="H316" i="29"/>
  <c r="G316" i="29"/>
  <c r="F316" i="29"/>
  <c r="H315" i="29"/>
  <c r="I315" i="29" s="1"/>
  <c r="G315" i="29"/>
  <c r="F315" i="29"/>
  <c r="H314" i="29"/>
  <c r="I314" i="29" s="1"/>
  <c r="G314" i="29"/>
  <c r="F314" i="29"/>
  <c r="H313" i="29"/>
  <c r="I313" i="29" s="1"/>
  <c r="G313" i="29"/>
  <c r="F313" i="29"/>
  <c r="H312" i="29"/>
  <c r="I312" i="29" s="1"/>
  <c r="G312" i="29"/>
  <c r="F312" i="29"/>
  <c r="H311" i="29"/>
  <c r="I311" i="29" s="1"/>
  <c r="G311" i="29"/>
  <c r="F311" i="29"/>
  <c r="H310" i="29"/>
  <c r="I310" i="29" s="1"/>
  <c r="G310" i="29"/>
  <c r="F310" i="29"/>
  <c r="H309" i="29"/>
  <c r="I309" i="29" s="1"/>
  <c r="G309" i="29"/>
  <c r="F309" i="29"/>
  <c r="H308" i="29"/>
  <c r="G308" i="29"/>
  <c r="F308" i="29"/>
  <c r="H307" i="29"/>
  <c r="I307" i="29" s="1"/>
  <c r="G307" i="29"/>
  <c r="F307" i="29"/>
  <c r="H306" i="29"/>
  <c r="I306" i="29" s="1"/>
  <c r="G306" i="29"/>
  <c r="F306" i="29"/>
  <c r="H305" i="29"/>
  <c r="I305" i="29" s="1"/>
  <c r="G305" i="29"/>
  <c r="F305" i="29"/>
  <c r="H304" i="29"/>
  <c r="I304" i="29" s="1"/>
  <c r="G304" i="29"/>
  <c r="F304" i="29"/>
  <c r="H303" i="29"/>
  <c r="I303" i="29" s="1"/>
  <c r="G303" i="29"/>
  <c r="F303" i="29"/>
  <c r="H302" i="29"/>
  <c r="I302" i="29" s="1"/>
  <c r="G302" i="29"/>
  <c r="F302" i="29"/>
  <c r="H301" i="29"/>
  <c r="I301" i="29" s="1"/>
  <c r="G301" i="29"/>
  <c r="F301" i="29"/>
  <c r="H300" i="29"/>
  <c r="G300" i="29"/>
  <c r="F300" i="29"/>
  <c r="H299" i="29"/>
  <c r="I299" i="29" s="1"/>
  <c r="G299" i="29"/>
  <c r="F299" i="29"/>
  <c r="H298" i="29"/>
  <c r="I298" i="29" s="1"/>
  <c r="G298" i="29"/>
  <c r="F298" i="29"/>
  <c r="H297" i="29"/>
  <c r="G297" i="29"/>
  <c r="F297" i="29"/>
  <c r="H296" i="29"/>
  <c r="G296" i="29"/>
  <c r="F296" i="29"/>
  <c r="H295" i="29"/>
  <c r="I295" i="29" s="1"/>
  <c r="G295" i="29"/>
  <c r="F295" i="29"/>
  <c r="H294" i="29"/>
  <c r="I294" i="29" s="1"/>
  <c r="G294" i="29"/>
  <c r="F294" i="29"/>
  <c r="H293" i="29"/>
  <c r="I293" i="29" s="1"/>
  <c r="G293" i="29"/>
  <c r="F293" i="29"/>
  <c r="H292" i="29"/>
  <c r="I292" i="29" s="1"/>
  <c r="G292" i="29"/>
  <c r="F292" i="29"/>
  <c r="H291" i="29"/>
  <c r="I291" i="29" s="1"/>
  <c r="G291" i="29"/>
  <c r="F291" i="29"/>
  <c r="H290" i="29"/>
  <c r="I290" i="29" s="1"/>
  <c r="G290" i="29"/>
  <c r="F290" i="29"/>
  <c r="H289" i="29"/>
  <c r="I289" i="29" s="1"/>
  <c r="G289" i="29"/>
  <c r="F289" i="29"/>
  <c r="H288" i="29"/>
  <c r="G288" i="29"/>
  <c r="F288" i="29"/>
  <c r="H287" i="29"/>
  <c r="I287" i="29" s="1"/>
  <c r="G287" i="29"/>
  <c r="F287" i="29"/>
  <c r="H286" i="29"/>
  <c r="I286" i="29" s="1"/>
  <c r="G286" i="29"/>
  <c r="F286" i="29"/>
  <c r="H285" i="29"/>
  <c r="I285" i="29" s="1"/>
  <c r="G285" i="29"/>
  <c r="F285" i="29"/>
  <c r="H284" i="29"/>
  <c r="G284" i="29"/>
  <c r="F284" i="29"/>
  <c r="H283" i="29"/>
  <c r="I283" i="29" s="1"/>
  <c r="G283" i="29"/>
  <c r="F283" i="29"/>
  <c r="H282" i="29"/>
  <c r="I282" i="29" s="1"/>
  <c r="G282" i="29"/>
  <c r="F282" i="29"/>
  <c r="H281" i="29"/>
  <c r="I281" i="29" s="1"/>
  <c r="G281" i="29"/>
  <c r="F281" i="29"/>
  <c r="H280" i="29"/>
  <c r="G280" i="29"/>
  <c r="F280" i="29"/>
  <c r="H279" i="29"/>
  <c r="G279" i="29"/>
  <c r="F279" i="29"/>
  <c r="H278" i="29"/>
  <c r="I278" i="29" s="1"/>
  <c r="G278" i="29"/>
  <c r="F278" i="29"/>
  <c r="H277" i="29"/>
  <c r="I277" i="29" s="1"/>
  <c r="G277" i="29"/>
  <c r="F277" i="29"/>
  <c r="H276" i="29"/>
  <c r="I276" i="29" s="1"/>
  <c r="G276" i="29"/>
  <c r="F276" i="29"/>
  <c r="H275" i="29"/>
  <c r="I275" i="29" s="1"/>
  <c r="G275" i="29"/>
  <c r="F275" i="29"/>
  <c r="H274" i="29"/>
  <c r="I274" i="29" s="1"/>
  <c r="G274" i="29"/>
  <c r="F274" i="29"/>
  <c r="H273" i="29"/>
  <c r="I273" i="29" s="1"/>
  <c r="G273" i="29"/>
  <c r="F273" i="29"/>
  <c r="H272" i="29"/>
  <c r="G272" i="29"/>
  <c r="F272" i="29"/>
  <c r="H271" i="29"/>
  <c r="I271" i="29" s="1"/>
  <c r="G271" i="29"/>
  <c r="F271" i="29"/>
  <c r="H270" i="29"/>
  <c r="I270" i="29" s="1"/>
  <c r="G270" i="29"/>
  <c r="F270" i="29"/>
  <c r="H269" i="29"/>
  <c r="I269" i="29" s="1"/>
  <c r="G269" i="29"/>
  <c r="F269" i="29"/>
  <c r="H268" i="29"/>
  <c r="I268" i="29" s="1"/>
  <c r="G268" i="29"/>
  <c r="F268" i="29"/>
  <c r="H267" i="29"/>
  <c r="I267" i="29" s="1"/>
  <c r="G267" i="29"/>
  <c r="F267" i="29"/>
  <c r="H266" i="29"/>
  <c r="G266" i="29"/>
  <c r="F266" i="29"/>
  <c r="H265" i="29"/>
  <c r="I265" i="29" s="1"/>
  <c r="G265" i="29"/>
  <c r="F265" i="29"/>
  <c r="H264" i="29"/>
  <c r="G264" i="29"/>
  <c r="F264" i="29"/>
  <c r="H263" i="29"/>
  <c r="I263" i="29" s="1"/>
  <c r="G263" i="29"/>
  <c r="F263" i="29"/>
  <c r="H262" i="29"/>
  <c r="G262" i="29"/>
  <c r="F262" i="29"/>
  <c r="H261" i="29"/>
  <c r="I261" i="29" s="1"/>
  <c r="G261" i="29"/>
  <c r="F261" i="29"/>
  <c r="H260" i="29"/>
  <c r="G260" i="29"/>
  <c r="F260" i="29"/>
  <c r="H259" i="29"/>
  <c r="I259" i="29" s="1"/>
  <c r="G259" i="29"/>
  <c r="F259" i="29"/>
  <c r="H258" i="29"/>
  <c r="G258" i="29"/>
  <c r="F258" i="29"/>
  <c r="H257" i="29"/>
  <c r="I257" i="29" s="1"/>
  <c r="G257" i="29"/>
  <c r="F257" i="29"/>
  <c r="H256" i="29"/>
  <c r="G256" i="29"/>
  <c r="F256" i="29"/>
  <c r="H254" i="29"/>
  <c r="I254" i="29" s="1"/>
  <c r="G254" i="29"/>
  <c r="F254" i="29"/>
  <c r="H253" i="29"/>
  <c r="I253" i="29" s="1"/>
  <c r="G253" i="29"/>
  <c r="F253" i="29"/>
  <c r="H252" i="29"/>
  <c r="I252" i="29" s="1"/>
  <c r="G252" i="29"/>
  <c r="F252" i="29"/>
  <c r="H251" i="29"/>
  <c r="G251" i="29"/>
  <c r="F251" i="29"/>
  <c r="H250" i="29"/>
  <c r="G250" i="29"/>
  <c r="F250" i="29"/>
  <c r="H249" i="29"/>
  <c r="I249" i="29" s="1"/>
  <c r="G249" i="29"/>
  <c r="F249" i="29"/>
  <c r="H248" i="29"/>
  <c r="I248" i="29" s="1"/>
  <c r="G248" i="29"/>
  <c r="F248" i="29"/>
  <c r="H247" i="29"/>
  <c r="G247" i="29"/>
  <c r="F247" i="29"/>
  <c r="H246" i="29"/>
  <c r="I246" i="29" s="1"/>
  <c r="G246" i="29"/>
  <c r="F246" i="29"/>
  <c r="H245" i="29"/>
  <c r="I245" i="29" s="1"/>
  <c r="G245" i="29"/>
  <c r="F245" i="29"/>
  <c r="H244" i="29"/>
  <c r="I244" i="29" s="1"/>
  <c r="G244" i="29"/>
  <c r="F244" i="29"/>
  <c r="H243" i="29"/>
  <c r="G243" i="29"/>
  <c r="F243" i="29"/>
  <c r="H242" i="29"/>
  <c r="G242" i="29"/>
  <c r="F242" i="29"/>
  <c r="H241" i="29"/>
  <c r="G241" i="29"/>
  <c r="F241" i="29"/>
  <c r="H240" i="29"/>
  <c r="I240" i="29" s="1"/>
  <c r="G240" i="29"/>
  <c r="F240" i="29"/>
  <c r="H239" i="29"/>
  <c r="G239" i="29"/>
  <c r="F239" i="29"/>
  <c r="H238" i="29"/>
  <c r="G238" i="29"/>
  <c r="F238" i="29"/>
  <c r="H237" i="29"/>
  <c r="G237" i="29"/>
  <c r="F237" i="29"/>
  <c r="H236" i="29"/>
  <c r="I236" i="29" s="1"/>
  <c r="G236" i="29"/>
  <c r="F236" i="29"/>
  <c r="H235" i="29"/>
  <c r="I235" i="29" s="1"/>
  <c r="G235" i="29"/>
  <c r="F235" i="29"/>
  <c r="H234" i="29"/>
  <c r="I234" i="29" s="1"/>
  <c r="G234" i="29"/>
  <c r="F234" i="29"/>
  <c r="H233" i="29"/>
  <c r="G233" i="29"/>
  <c r="F233" i="29"/>
  <c r="H232" i="29"/>
  <c r="I232" i="29" s="1"/>
  <c r="G232" i="29"/>
  <c r="F232" i="29"/>
  <c r="H231" i="29"/>
  <c r="I231" i="29" s="1"/>
  <c r="G231" i="29"/>
  <c r="F231" i="29"/>
  <c r="H230" i="29"/>
  <c r="I230" i="29" s="1"/>
  <c r="G230" i="29"/>
  <c r="F230" i="29"/>
  <c r="H229" i="29"/>
  <c r="G229" i="29"/>
  <c r="F229" i="29"/>
  <c r="H228" i="29"/>
  <c r="I228" i="29" s="1"/>
  <c r="G228" i="29"/>
  <c r="F228" i="29"/>
  <c r="H227" i="29"/>
  <c r="G227" i="29"/>
  <c r="F227" i="29"/>
  <c r="H226" i="29"/>
  <c r="I226" i="29" s="1"/>
  <c r="G226" i="29"/>
  <c r="F226" i="29"/>
  <c r="H225" i="29"/>
  <c r="G225" i="29"/>
  <c r="F225" i="29"/>
  <c r="H224" i="29"/>
  <c r="G224" i="29"/>
  <c r="F224" i="29"/>
  <c r="H223" i="29"/>
  <c r="I223" i="29" s="1"/>
  <c r="G223" i="29"/>
  <c r="F223" i="29"/>
  <c r="H222" i="29"/>
  <c r="I222" i="29" s="1"/>
  <c r="G222" i="29"/>
  <c r="F222" i="29"/>
  <c r="H221" i="29"/>
  <c r="G221" i="29"/>
  <c r="F221" i="29"/>
  <c r="H220" i="29"/>
  <c r="I220" i="29" s="1"/>
  <c r="G220" i="29"/>
  <c r="F220" i="29"/>
  <c r="H219" i="29"/>
  <c r="I219" i="29" s="1"/>
  <c r="G219" i="29"/>
  <c r="F219" i="29"/>
  <c r="H218" i="29"/>
  <c r="I218" i="29" s="1"/>
  <c r="G218" i="29"/>
  <c r="F218" i="29"/>
  <c r="H217" i="29"/>
  <c r="G217" i="29"/>
  <c r="F217" i="29"/>
  <c r="H216" i="29"/>
  <c r="I216" i="29" s="1"/>
  <c r="G216" i="29"/>
  <c r="F216" i="29"/>
  <c r="H215" i="29"/>
  <c r="I215" i="29" s="1"/>
  <c r="G215" i="29"/>
  <c r="F215" i="29"/>
  <c r="H214" i="29"/>
  <c r="I214" i="29" s="1"/>
  <c r="G214" i="29"/>
  <c r="F214" i="29"/>
  <c r="H213" i="29"/>
  <c r="G213" i="29"/>
  <c r="F213" i="29"/>
  <c r="H212" i="29"/>
  <c r="G212" i="29"/>
  <c r="F212" i="29"/>
  <c r="H211" i="29"/>
  <c r="G211" i="29"/>
  <c r="F211" i="29"/>
  <c r="H210" i="29"/>
  <c r="I210" i="29" s="1"/>
  <c r="G210" i="29"/>
  <c r="F210" i="29"/>
  <c r="H209" i="29"/>
  <c r="G209" i="29"/>
  <c r="F209" i="29"/>
  <c r="H208" i="29"/>
  <c r="G208" i="29"/>
  <c r="F208" i="29"/>
  <c r="H207" i="29"/>
  <c r="G207" i="29"/>
  <c r="F207" i="29"/>
  <c r="H206" i="29"/>
  <c r="I206" i="29" s="1"/>
  <c r="G206" i="29"/>
  <c r="F206" i="29"/>
  <c r="H205" i="29"/>
  <c r="G205" i="29"/>
  <c r="F205" i="29"/>
  <c r="H204" i="29"/>
  <c r="G204" i="29"/>
  <c r="F204" i="29"/>
  <c r="H203" i="29"/>
  <c r="I203" i="29" s="1"/>
  <c r="G203" i="29"/>
  <c r="F203" i="29"/>
  <c r="H202" i="29"/>
  <c r="I202" i="29" s="1"/>
  <c r="G202" i="29"/>
  <c r="F202" i="29"/>
  <c r="H201" i="29"/>
  <c r="G201" i="29"/>
  <c r="F201" i="29"/>
  <c r="H200" i="29"/>
  <c r="I200" i="29" s="1"/>
  <c r="G200" i="29"/>
  <c r="F200" i="29"/>
  <c r="H199" i="29"/>
  <c r="G199" i="29"/>
  <c r="F199" i="29"/>
  <c r="H198" i="29"/>
  <c r="I198" i="29" s="1"/>
  <c r="G198" i="29"/>
  <c r="F198" i="29"/>
  <c r="H197" i="29"/>
  <c r="G197" i="29"/>
  <c r="F197" i="29"/>
  <c r="H196" i="29"/>
  <c r="I196" i="29" s="1"/>
  <c r="G196" i="29"/>
  <c r="F196" i="29"/>
  <c r="H195" i="29"/>
  <c r="I195" i="29" s="1"/>
  <c r="G195" i="29"/>
  <c r="F195" i="29"/>
  <c r="H194" i="29"/>
  <c r="I194" i="29" s="1"/>
  <c r="G194" i="29"/>
  <c r="F194" i="29"/>
  <c r="H193" i="29"/>
  <c r="G193" i="29"/>
  <c r="F193" i="29"/>
  <c r="H192" i="29"/>
  <c r="G192" i="29"/>
  <c r="F192" i="29"/>
  <c r="H191" i="29"/>
  <c r="I191" i="29" s="1"/>
  <c r="G191" i="29"/>
  <c r="F191" i="29"/>
  <c r="H190" i="29"/>
  <c r="I190" i="29" s="1"/>
  <c r="G190" i="29"/>
  <c r="F190" i="29"/>
  <c r="H189" i="29"/>
  <c r="I189" i="29" s="1"/>
  <c r="G189" i="29"/>
  <c r="F189" i="29"/>
  <c r="H188" i="29"/>
  <c r="I188" i="29" s="1"/>
  <c r="G188" i="29"/>
  <c r="F188" i="29"/>
  <c r="H187" i="29"/>
  <c r="G187" i="29"/>
  <c r="F187" i="29"/>
  <c r="H186" i="29"/>
  <c r="I186" i="29" s="1"/>
  <c r="G186" i="29"/>
  <c r="F186" i="29"/>
  <c r="H185" i="29"/>
  <c r="G185" i="29"/>
  <c r="F185" i="29"/>
  <c r="H184" i="29"/>
  <c r="I184" i="29" s="1"/>
  <c r="G184" i="29"/>
  <c r="F184" i="29"/>
  <c r="H183" i="29"/>
  <c r="I183" i="29" s="1"/>
  <c r="G183" i="29"/>
  <c r="F183" i="29"/>
  <c r="H182" i="29"/>
  <c r="I182" i="29" s="1"/>
  <c r="G182" i="29"/>
  <c r="F182" i="29"/>
  <c r="H181" i="29"/>
  <c r="I181" i="29" s="1"/>
  <c r="G181" i="29"/>
  <c r="F181" i="29"/>
  <c r="H180" i="29"/>
  <c r="G180" i="29"/>
  <c r="F180" i="29"/>
  <c r="H179" i="29"/>
  <c r="I179" i="29" s="1"/>
  <c r="G179" i="29"/>
  <c r="F179" i="29"/>
  <c r="H178" i="29"/>
  <c r="I178" i="29" s="1"/>
  <c r="G178" i="29"/>
  <c r="F178" i="29"/>
  <c r="H177" i="29"/>
  <c r="G177" i="29"/>
  <c r="F177" i="29"/>
  <c r="H176" i="29"/>
  <c r="G176" i="29"/>
  <c r="F176" i="29"/>
  <c r="H175" i="29"/>
  <c r="G175" i="29"/>
  <c r="F175" i="29"/>
  <c r="H174" i="29"/>
  <c r="I174" i="29" s="1"/>
  <c r="G174" i="29"/>
  <c r="F174" i="29"/>
  <c r="H173" i="29"/>
  <c r="I173" i="29" s="1"/>
  <c r="G173" i="29"/>
  <c r="F173" i="29"/>
  <c r="H172" i="29"/>
  <c r="I172" i="29" s="1"/>
  <c r="G172" i="29"/>
  <c r="F172" i="29"/>
  <c r="H171" i="29"/>
  <c r="G171" i="29"/>
  <c r="F171" i="29"/>
  <c r="H170" i="29"/>
  <c r="I170" i="29" s="1"/>
  <c r="G170" i="29"/>
  <c r="F170" i="29"/>
  <c r="H169" i="29"/>
  <c r="I169" i="29" s="1"/>
  <c r="G169" i="29"/>
  <c r="F169" i="29"/>
  <c r="H168" i="29"/>
  <c r="I168" i="29" s="1"/>
  <c r="G168" i="29"/>
  <c r="F168" i="29"/>
  <c r="H167" i="29"/>
  <c r="G167" i="29"/>
  <c r="F167" i="29"/>
  <c r="H166" i="29"/>
  <c r="I166" i="29" s="1"/>
  <c r="G166" i="29"/>
  <c r="F166" i="29"/>
  <c r="H165" i="29"/>
  <c r="G165" i="29"/>
  <c r="F165" i="29"/>
  <c r="H164" i="29"/>
  <c r="I164" i="29" s="1"/>
  <c r="G164" i="29"/>
  <c r="F164" i="29"/>
  <c r="H163" i="29"/>
  <c r="G163" i="29"/>
  <c r="F163" i="29"/>
  <c r="H162" i="29"/>
  <c r="I162" i="29" s="1"/>
  <c r="G162" i="29"/>
  <c r="F162" i="29"/>
  <c r="H161" i="29"/>
  <c r="G161" i="29"/>
  <c r="F161" i="29"/>
  <c r="H160" i="29"/>
  <c r="I160" i="29" s="1"/>
  <c r="G160" i="29"/>
  <c r="F160" i="29"/>
  <c r="H159" i="29"/>
  <c r="G159" i="29"/>
  <c r="F159" i="29"/>
  <c r="H158" i="29"/>
  <c r="I158" i="29" s="1"/>
  <c r="G158" i="29"/>
  <c r="F158" i="29"/>
  <c r="H157" i="29"/>
  <c r="G157" i="29"/>
  <c r="F157" i="29"/>
  <c r="H156" i="29"/>
  <c r="I156" i="29" s="1"/>
  <c r="G156" i="29"/>
  <c r="F156" i="29"/>
  <c r="H155" i="29"/>
  <c r="G155" i="29"/>
  <c r="F155" i="29"/>
  <c r="H154" i="29"/>
  <c r="I154" i="29" s="1"/>
  <c r="G154" i="29"/>
  <c r="F154" i="29"/>
  <c r="H153" i="29"/>
  <c r="I153" i="29" s="1"/>
  <c r="G153" i="29"/>
  <c r="F153" i="29"/>
  <c r="H152" i="29"/>
  <c r="I152" i="29" s="1"/>
  <c r="G152" i="29"/>
  <c r="F152" i="29"/>
  <c r="H151" i="29"/>
  <c r="G151" i="29"/>
  <c r="F151" i="29"/>
  <c r="H150" i="29"/>
  <c r="I150" i="29" s="1"/>
  <c r="G150" i="29"/>
  <c r="F150" i="29"/>
  <c r="H149" i="29"/>
  <c r="I149" i="29" s="1"/>
  <c r="G149" i="29"/>
  <c r="F149" i="29"/>
  <c r="H148" i="29"/>
  <c r="I148" i="29" s="1"/>
  <c r="G148" i="29"/>
  <c r="F148" i="29"/>
  <c r="H147" i="29"/>
  <c r="G147" i="29"/>
  <c r="F147" i="29"/>
  <c r="H146" i="29"/>
  <c r="I146" i="29" s="1"/>
  <c r="G146" i="29"/>
  <c r="F146" i="29"/>
  <c r="H145" i="29"/>
  <c r="I145" i="29" s="1"/>
  <c r="G145" i="29"/>
  <c r="F145" i="29"/>
  <c r="H144" i="29"/>
  <c r="I144" i="29" s="1"/>
  <c r="G144" i="29"/>
  <c r="F144" i="29"/>
  <c r="H143" i="29"/>
  <c r="G143" i="29"/>
  <c r="F143" i="29"/>
  <c r="H142" i="29"/>
  <c r="I142" i="29" s="1"/>
  <c r="G142" i="29"/>
  <c r="F142" i="29"/>
  <c r="H141" i="29"/>
  <c r="I141" i="29" s="1"/>
  <c r="G141" i="29"/>
  <c r="F141" i="29"/>
  <c r="H140" i="29"/>
  <c r="I140" i="29" s="1"/>
  <c r="G140" i="29"/>
  <c r="F140" i="29"/>
  <c r="H139" i="29"/>
  <c r="G139" i="29"/>
  <c r="F139" i="29"/>
  <c r="H138" i="29"/>
  <c r="I138" i="29" s="1"/>
  <c r="G138" i="29"/>
  <c r="F138" i="29"/>
  <c r="H137" i="29"/>
  <c r="I137" i="29" s="1"/>
  <c r="G137" i="29"/>
  <c r="F137" i="29"/>
  <c r="H136" i="29"/>
  <c r="I136" i="29" s="1"/>
  <c r="G136" i="29"/>
  <c r="F136" i="29"/>
  <c r="H135" i="29"/>
  <c r="G135" i="29"/>
  <c r="F135" i="29"/>
  <c r="H134" i="29"/>
  <c r="I134" i="29" s="1"/>
  <c r="G134" i="29"/>
  <c r="F134" i="29"/>
  <c r="H133" i="29"/>
  <c r="G133" i="29"/>
  <c r="F133" i="29"/>
  <c r="H132" i="29"/>
  <c r="I132" i="29" s="1"/>
  <c r="G132" i="29"/>
  <c r="F132" i="29"/>
  <c r="H131" i="29"/>
  <c r="G131" i="29"/>
  <c r="F131" i="29"/>
  <c r="H130" i="29"/>
  <c r="I130" i="29" s="1"/>
  <c r="G130" i="29"/>
  <c r="F130" i="29"/>
  <c r="H129" i="29"/>
  <c r="I129" i="29" s="1"/>
  <c r="G129" i="29"/>
  <c r="F129" i="29"/>
  <c r="H128" i="29"/>
  <c r="I128" i="29" s="1"/>
  <c r="G128" i="29"/>
  <c r="F128" i="29"/>
  <c r="H127" i="29"/>
  <c r="G127" i="29"/>
  <c r="F127" i="29"/>
  <c r="H126" i="29"/>
  <c r="I126" i="29" s="1"/>
  <c r="G126" i="29"/>
  <c r="F126" i="29"/>
  <c r="H125" i="29"/>
  <c r="G125" i="29"/>
  <c r="F125" i="29"/>
  <c r="H124" i="29"/>
  <c r="I124" i="29" s="1"/>
  <c r="G124" i="29"/>
  <c r="F124" i="29"/>
  <c r="H123" i="29"/>
  <c r="G123" i="29"/>
  <c r="F123" i="29"/>
  <c r="H122" i="29"/>
  <c r="I122" i="29" s="1"/>
  <c r="G122" i="29"/>
  <c r="F122" i="29"/>
  <c r="H121" i="29"/>
  <c r="I121" i="29" s="1"/>
  <c r="G121" i="29"/>
  <c r="F121" i="29"/>
  <c r="H120" i="29"/>
  <c r="I120" i="29" s="1"/>
  <c r="G120" i="29"/>
  <c r="F120" i="29"/>
  <c r="H119" i="29"/>
  <c r="I119" i="29" s="1"/>
  <c r="G119" i="29"/>
  <c r="F119" i="29"/>
  <c r="H118" i="29"/>
  <c r="I118" i="29" s="1"/>
  <c r="G118" i="29"/>
  <c r="F118" i="29"/>
  <c r="H117" i="29"/>
  <c r="I117" i="29" s="1"/>
  <c r="G117" i="29"/>
  <c r="F117" i="29"/>
  <c r="H116" i="29"/>
  <c r="I116" i="29" s="1"/>
  <c r="G116" i="29"/>
  <c r="F116" i="29"/>
  <c r="H115" i="29"/>
  <c r="I115" i="29" s="1"/>
  <c r="G115" i="29"/>
  <c r="F115" i="29"/>
  <c r="H114" i="29"/>
  <c r="I114" i="29" s="1"/>
  <c r="G114" i="29"/>
  <c r="F114" i="29"/>
  <c r="H113" i="29"/>
  <c r="G113" i="29"/>
  <c r="F113" i="29"/>
  <c r="H112" i="29"/>
  <c r="G112" i="29"/>
  <c r="F112" i="29"/>
  <c r="H111" i="29"/>
  <c r="I111" i="29" s="1"/>
  <c r="G111" i="29"/>
  <c r="F111" i="29"/>
  <c r="H110" i="29"/>
  <c r="I110" i="29" s="1"/>
  <c r="G110" i="29"/>
  <c r="F110" i="29"/>
  <c r="H109" i="29"/>
  <c r="I109" i="29" s="1"/>
  <c r="G109" i="29"/>
  <c r="F109" i="29"/>
  <c r="H108" i="29"/>
  <c r="G108" i="29"/>
  <c r="F108" i="29"/>
  <c r="H107" i="29"/>
  <c r="I107" i="29" s="1"/>
  <c r="G107" i="29"/>
  <c r="F107" i="29"/>
  <c r="H106" i="29"/>
  <c r="I106" i="29" s="1"/>
  <c r="G106" i="29"/>
  <c r="F106" i="29"/>
  <c r="H105" i="29"/>
  <c r="I105" i="29" s="1"/>
  <c r="G105" i="29"/>
  <c r="F105" i="29"/>
  <c r="H104" i="29"/>
  <c r="G104" i="29"/>
  <c r="F104" i="29"/>
  <c r="H103" i="29"/>
  <c r="I103" i="29" s="1"/>
  <c r="G103" i="29"/>
  <c r="F103" i="29"/>
  <c r="H102" i="29"/>
  <c r="I102" i="29" s="1"/>
  <c r="G102" i="29"/>
  <c r="F102" i="29"/>
  <c r="H101" i="29"/>
  <c r="G101" i="29"/>
  <c r="F101" i="29"/>
  <c r="H100" i="29"/>
  <c r="G100" i="29"/>
  <c r="F100" i="29"/>
  <c r="H99" i="29"/>
  <c r="I99" i="29" s="1"/>
  <c r="G99" i="29"/>
  <c r="F99" i="29"/>
  <c r="H98" i="29"/>
  <c r="I98" i="29" s="1"/>
  <c r="G98" i="29"/>
  <c r="F98" i="29"/>
  <c r="H97" i="29"/>
  <c r="G97" i="29"/>
  <c r="F97" i="29"/>
  <c r="H96" i="29"/>
  <c r="G96" i="29"/>
  <c r="F96" i="29"/>
  <c r="H95" i="29"/>
  <c r="I95" i="29" s="1"/>
  <c r="G95" i="29"/>
  <c r="F95" i="29"/>
  <c r="H94" i="29"/>
  <c r="I94" i="29" s="1"/>
  <c r="G94" i="29"/>
  <c r="F94" i="29"/>
  <c r="H93" i="29"/>
  <c r="G93" i="29"/>
  <c r="F93" i="29"/>
  <c r="H92" i="29"/>
  <c r="G92" i="29"/>
  <c r="F92" i="29"/>
  <c r="H91" i="29"/>
  <c r="I91" i="29" s="1"/>
  <c r="G91" i="29"/>
  <c r="F91" i="29"/>
  <c r="H90" i="29"/>
  <c r="I90" i="29" s="1"/>
  <c r="G90" i="29"/>
  <c r="F90" i="29"/>
  <c r="H89" i="29"/>
  <c r="G89" i="29"/>
  <c r="F89" i="29"/>
  <c r="H88" i="29"/>
  <c r="G88" i="29"/>
  <c r="F88" i="29"/>
  <c r="H87" i="29"/>
  <c r="I87" i="29" s="1"/>
  <c r="G87" i="29"/>
  <c r="F87" i="29"/>
  <c r="H86" i="29"/>
  <c r="I86" i="29" s="1"/>
  <c r="G86" i="29"/>
  <c r="F86" i="29"/>
  <c r="H85" i="29"/>
  <c r="G85" i="29"/>
  <c r="F85" i="29"/>
  <c r="H84" i="29"/>
  <c r="I84" i="29" s="1"/>
  <c r="G84" i="29"/>
  <c r="F84" i="29"/>
  <c r="H83" i="29"/>
  <c r="I83" i="29" s="1"/>
  <c r="G83" i="29"/>
  <c r="F83" i="29"/>
  <c r="H82" i="29"/>
  <c r="I82" i="29" s="1"/>
  <c r="G82" i="29"/>
  <c r="F82" i="29"/>
  <c r="H81" i="29"/>
  <c r="G81" i="29"/>
  <c r="F81" i="29"/>
  <c r="H80" i="29"/>
  <c r="G80" i="29"/>
  <c r="F80" i="29"/>
  <c r="H79" i="29"/>
  <c r="G79" i="29"/>
  <c r="F79" i="29"/>
  <c r="H78" i="29"/>
  <c r="I78" i="29" s="1"/>
  <c r="G78" i="29"/>
  <c r="F78" i="29"/>
  <c r="H77" i="29"/>
  <c r="G77" i="29"/>
  <c r="F77" i="29"/>
  <c r="H76" i="29"/>
  <c r="G76" i="29"/>
  <c r="F76" i="29"/>
  <c r="H75" i="29"/>
  <c r="I75" i="29" s="1"/>
  <c r="G75" i="29"/>
  <c r="F75" i="29"/>
  <c r="H74" i="29"/>
  <c r="I74" i="29" s="1"/>
  <c r="G74" i="29"/>
  <c r="F74" i="29"/>
  <c r="H73" i="29"/>
  <c r="G73" i="29"/>
  <c r="F73" i="29"/>
  <c r="H72" i="29"/>
  <c r="G72" i="29"/>
  <c r="F72" i="29"/>
  <c r="H71" i="29"/>
  <c r="G71" i="29"/>
  <c r="F71" i="29"/>
  <c r="H70" i="29"/>
  <c r="I70" i="29" s="1"/>
  <c r="G70" i="29"/>
  <c r="F70" i="29"/>
  <c r="H69" i="29"/>
  <c r="G69" i="29"/>
  <c r="F69" i="29"/>
  <c r="H68" i="29"/>
  <c r="I68" i="29" s="1"/>
  <c r="G68" i="29"/>
  <c r="F68" i="29"/>
  <c r="H67" i="29"/>
  <c r="I67" i="29" s="1"/>
  <c r="G67" i="29"/>
  <c r="F67" i="29"/>
  <c r="H66" i="29"/>
  <c r="I66" i="29" s="1"/>
  <c r="G66" i="29"/>
  <c r="F66" i="29"/>
  <c r="H65" i="29"/>
  <c r="G65" i="29"/>
  <c r="F65" i="29"/>
  <c r="H64" i="29"/>
  <c r="G64" i="29"/>
  <c r="F64" i="29"/>
  <c r="H63" i="29"/>
  <c r="G63" i="29"/>
  <c r="F63" i="29"/>
  <c r="H62" i="29"/>
  <c r="I62" i="29" s="1"/>
  <c r="G62" i="29"/>
  <c r="F62" i="29"/>
  <c r="H61" i="29"/>
  <c r="G61" i="29"/>
  <c r="F61" i="29"/>
  <c r="H60" i="29"/>
  <c r="G60" i="29"/>
  <c r="F60" i="29"/>
  <c r="H59" i="29"/>
  <c r="I59" i="29" s="1"/>
  <c r="G59" i="29"/>
  <c r="F59" i="29"/>
  <c r="H58" i="29"/>
  <c r="I58" i="29" s="1"/>
  <c r="G58" i="29"/>
  <c r="F58" i="29"/>
  <c r="H57" i="29"/>
  <c r="G57" i="29"/>
  <c r="F57" i="29"/>
  <c r="H56" i="29"/>
  <c r="G56" i="29"/>
  <c r="F56" i="29"/>
  <c r="H55" i="29"/>
  <c r="G55" i="29"/>
  <c r="F55" i="29"/>
  <c r="H54" i="29"/>
  <c r="I54" i="29" s="1"/>
  <c r="G54" i="29"/>
  <c r="F54" i="29"/>
  <c r="H53" i="29"/>
  <c r="G53" i="29"/>
  <c r="F53" i="29"/>
  <c r="H52" i="29"/>
  <c r="I52" i="29" s="1"/>
  <c r="G52" i="29"/>
  <c r="F52" i="29"/>
  <c r="H51" i="29"/>
  <c r="G51" i="29"/>
  <c r="F51" i="29"/>
  <c r="H50" i="29"/>
  <c r="I50" i="29" s="1"/>
  <c r="G50" i="29"/>
  <c r="F50" i="29"/>
  <c r="H49" i="29"/>
  <c r="G49" i="29"/>
  <c r="F49" i="29"/>
  <c r="H48" i="29"/>
  <c r="I48" i="29" s="1"/>
  <c r="G48" i="29"/>
  <c r="F48" i="29"/>
  <c r="H47" i="29"/>
  <c r="G47" i="29"/>
  <c r="F47" i="29"/>
  <c r="H46" i="29"/>
  <c r="I46" i="29" s="1"/>
  <c r="G46" i="29"/>
  <c r="F46" i="29"/>
  <c r="H45" i="29"/>
  <c r="G45" i="29"/>
  <c r="F45" i="29"/>
  <c r="H44" i="29"/>
  <c r="I44" i="29" s="1"/>
  <c r="G44" i="29"/>
  <c r="F44" i="29"/>
  <c r="H43" i="29"/>
  <c r="G43" i="29"/>
  <c r="F43" i="29"/>
  <c r="H42" i="29"/>
  <c r="I42" i="29" s="1"/>
  <c r="G42" i="29"/>
  <c r="F42" i="29"/>
  <c r="H41" i="29"/>
  <c r="G41" i="29"/>
  <c r="F41" i="29"/>
  <c r="H40" i="29"/>
  <c r="I40" i="29" s="1"/>
  <c r="G40" i="29"/>
  <c r="F40" i="29"/>
  <c r="H39" i="29"/>
  <c r="I39" i="29" s="1"/>
  <c r="G39" i="29"/>
  <c r="F39" i="29"/>
  <c r="H38" i="29"/>
  <c r="I38" i="29" s="1"/>
  <c r="G38" i="29"/>
  <c r="F38" i="29"/>
  <c r="H37" i="29"/>
  <c r="G37" i="29"/>
  <c r="F37" i="29"/>
  <c r="H36" i="29"/>
  <c r="I36" i="29" s="1"/>
  <c r="G36" i="29"/>
  <c r="F36" i="29"/>
  <c r="H35" i="29"/>
  <c r="I35" i="29" s="1"/>
  <c r="G35" i="29"/>
  <c r="F35" i="29"/>
  <c r="H34" i="29"/>
  <c r="I34" i="29" s="1"/>
  <c r="G34" i="29"/>
  <c r="F34" i="29"/>
  <c r="H33" i="29"/>
  <c r="G33" i="29"/>
  <c r="F33" i="29"/>
  <c r="H32" i="29"/>
  <c r="G32" i="29"/>
  <c r="F32" i="29"/>
  <c r="H31" i="29"/>
  <c r="G31" i="29"/>
  <c r="F31" i="29"/>
  <c r="H30" i="29"/>
  <c r="I30" i="29" s="1"/>
  <c r="G30" i="29"/>
  <c r="F30" i="29"/>
  <c r="H29" i="29"/>
  <c r="G29" i="29"/>
  <c r="F29" i="29"/>
  <c r="H28" i="29"/>
  <c r="G28" i="29"/>
  <c r="F28" i="29"/>
  <c r="H27" i="29"/>
  <c r="G27" i="29"/>
  <c r="F27" i="29"/>
  <c r="H26" i="29"/>
  <c r="I26" i="29" s="1"/>
  <c r="G26" i="29"/>
  <c r="F26" i="29"/>
  <c r="H25" i="29"/>
  <c r="G25" i="29"/>
  <c r="F25" i="29"/>
  <c r="H24" i="29"/>
  <c r="I24" i="29" s="1"/>
  <c r="G24" i="29"/>
  <c r="F24" i="29"/>
  <c r="H23" i="29"/>
  <c r="I23" i="29" s="1"/>
  <c r="G23" i="29"/>
  <c r="F23" i="29"/>
  <c r="H22" i="29"/>
  <c r="I22" i="29" s="1"/>
  <c r="G22" i="29"/>
  <c r="F22" i="29"/>
  <c r="H21" i="29"/>
  <c r="G21" i="29"/>
  <c r="F21" i="29"/>
  <c r="H20" i="29"/>
  <c r="I20" i="29" s="1"/>
  <c r="G20" i="29"/>
  <c r="F20" i="29"/>
  <c r="H19" i="29"/>
  <c r="I19" i="29" s="1"/>
  <c r="G19" i="29"/>
  <c r="F19" i="29"/>
  <c r="H18" i="29"/>
  <c r="I18" i="29" s="1"/>
  <c r="G18" i="29"/>
  <c r="F18" i="29"/>
  <c r="H17" i="29"/>
  <c r="G17" i="29"/>
  <c r="F17" i="29"/>
  <c r="H16" i="29"/>
  <c r="G16" i="29"/>
  <c r="F16" i="29"/>
  <c r="H15" i="29"/>
  <c r="G15" i="29"/>
  <c r="F15" i="29"/>
  <c r="H14" i="29"/>
  <c r="I14" i="29" s="1"/>
  <c r="G14" i="29"/>
  <c r="F14" i="29"/>
  <c r="H13" i="29"/>
  <c r="G13" i="29"/>
  <c r="F13" i="29"/>
  <c r="H12" i="29"/>
  <c r="G12" i="29"/>
  <c r="F12" i="29"/>
  <c r="H11" i="29"/>
  <c r="G11" i="29"/>
  <c r="F11" i="29"/>
  <c r="H10" i="29"/>
  <c r="I10" i="29" s="1"/>
  <c r="G10" i="29"/>
  <c r="F10" i="29"/>
  <c r="H9" i="29"/>
  <c r="G9" i="29"/>
  <c r="F9" i="29"/>
  <c r="H8" i="29"/>
  <c r="I8" i="29" s="1"/>
  <c r="G8" i="29"/>
  <c r="F8" i="29"/>
  <c r="H7" i="29"/>
  <c r="I7" i="29" s="1"/>
  <c r="G7" i="29"/>
  <c r="F7" i="29"/>
  <c r="H6" i="29"/>
  <c r="I6" i="29" s="1"/>
  <c r="G6" i="29"/>
  <c r="F6" i="29"/>
  <c r="H5" i="29"/>
  <c r="G5" i="29"/>
  <c r="F5" i="29"/>
  <c r="H4" i="29"/>
  <c r="G4" i="29"/>
  <c r="F4" i="29"/>
  <c r="H3" i="29"/>
  <c r="G3" i="29"/>
  <c r="F3" i="29"/>
  <c r="H760" i="29"/>
  <c r="I760" i="29" s="1"/>
  <c r="G760" i="29"/>
  <c r="F760" i="29"/>
  <c r="H759" i="29"/>
  <c r="G759" i="29"/>
  <c r="F759" i="29"/>
  <c r="H758" i="29"/>
  <c r="G758" i="29"/>
  <c r="F758" i="29"/>
  <c r="H757" i="29"/>
  <c r="G757" i="29"/>
  <c r="F757" i="29"/>
  <c r="H756" i="29"/>
  <c r="I756" i="29" s="1"/>
  <c r="G756" i="29"/>
  <c r="F756" i="29"/>
  <c r="H755" i="29"/>
  <c r="G755" i="29"/>
  <c r="F755" i="29"/>
  <c r="H754" i="29"/>
  <c r="G754" i="29"/>
  <c r="F754" i="29"/>
  <c r="H753" i="29"/>
  <c r="G753" i="29"/>
  <c r="F753" i="29"/>
  <c r="H752" i="29"/>
  <c r="I752" i="29" s="1"/>
  <c r="G752" i="29"/>
  <c r="F752" i="29"/>
  <c r="H751" i="29"/>
  <c r="G751" i="29"/>
  <c r="F751" i="29"/>
  <c r="H750" i="29"/>
  <c r="I750" i="29" s="1"/>
  <c r="G750" i="29"/>
  <c r="F750" i="29"/>
  <c r="H749" i="29"/>
  <c r="I749" i="29" s="1"/>
  <c r="G749" i="29"/>
  <c r="F749" i="29"/>
  <c r="H748" i="29"/>
  <c r="I748" i="29" s="1"/>
  <c r="G748" i="29"/>
  <c r="F748" i="29"/>
  <c r="H747" i="29"/>
  <c r="G747" i="29"/>
  <c r="F747" i="29"/>
  <c r="H746" i="29"/>
  <c r="I746" i="29" s="1"/>
  <c r="G746" i="29"/>
  <c r="F746" i="29"/>
  <c r="H745" i="29"/>
  <c r="I745" i="29" s="1"/>
  <c r="G745" i="29"/>
  <c r="F745" i="29"/>
  <c r="H744" i="29"/>
  <c r="I744" i="29" s="1"/>
  <c r="G744" i="29"/>
  <c r="F744" i="29"/>
  <c r="H743" i="29"/>
  <c r="G743" i="29"/>
  <c r="F743" i="29"/>
  <c r="H742" i="29"/>
  <c r="I742" i="29" s="1"/>
  <c r="G742" i="29"/>
  <c r="F742" i="29"/>
  <c r="H741" i="29"/>
  <c r="G741" i="29"/>
  <c r="F741" i="29"/>
  <c r="H740" i="29"/>
  <c r="I740" i="29" s="1"/>
  <c r="G740" i="29"/>
  <c r="F740" i="29"/>
  <c r="H739" i="29"/>
  <c r="G739" i="29"/>
  <c r="F739" i="29"/>
  <c r="H738" i="29"/>
  <c r="G738" i="29"/>
  <c r="F738" i="29"/>
  <c r="H737" i="29"/>
  <c r="I737" i="29" s="1"/>
  <c r="G737" i="29"/>
  <c r="F737" i="29"/>
  <c r="H736" i="29"/>
  <c r="I736" i="29" s="1"/>
  <c r="G736" i="29"/>
  <c r="F736" i="29"/>
  <c r="H735" i="29"/>
  <c r="G735" i="29"/>
  <c r="F735" i="29"/>
  <c r="H734" i="29"/>
  <c r="G734" i="29"/>
  <c r="F734" i="29"/>
  <c r="H733" i="29"/>
  <c r="I733" i="29" s="1"/>
  <c r="G733" i="29"/>
  <c r="F733" i="29"/>
  <c r="H732" i="29"/>
  <c r="I732" i="29" s="1"/>
  <c r="G732" i="29"/>
  <c r="F732" i="29"/>
  <c r="H731" i="29"/>
  <c r="G731" i="29"/>
  <c r="F731" i="29"/>
  <c r="H730" i="29"/>
  <c r="G730" i="29"/>
  <c r="F730" i="29"/>
  <c r="H729" i="29"/>
  <c r="G729" i="29"/>
  <c r="F729" i="29"/>
  <c r="H728" i="29"/>
  <c r="I728" i="29" s="1"/>
  <c r="G728" i="29"/>
  <c r="F728" i="29"/>
  <c r="H727" i="29"/>
  <c r="G727" i="29"/>
  <c r="F727" i="29"/>
  <c r="H726" i="29"/>
  <c r="I726" i="29" s="1"/>
  <c r="G726" i="29"/>
  <c r="F726" i="29"/>
  <c r="H725" i="29"/>
  <c r="I725" i="29" s="1"/>
  <c r="G725" i="29"/>
  <c r="F725" i="29"/>
  <c r="H724" i="29"/>
  <c r="I724" i="29" s="1"/>
  <c r="G724" i="29"/>
  <c r="F724" i="29"/>
  <c r="H723" i="29"/>
  <c r="G723" i="29"/>
  <c r="F723" i="29"/>
  <c r="H722" i="29"/>
  <c r="G722" i="29"/>
  <c r="F722" i="29"/>
  <c r="H721" i="29"/>
  <c r="G721" i="29"/>
  <c r="F721" i="29"/>
  <c r="H720" i="29"/>
  <c r="I720" i="29" s="1"/>
  <c r="G720" i="29"/>
  <c r="F720" i="29"/>
  <c r="H719" i="29"/>
  <c r="G719" i="29"/>
  <c r="F719" i="29"/>
  <c r="H718" i="29"/>
  <c r="G718" i="29"/>
  <c r="F718" i="29"/>
  <c r="H717" i="29"/>
  <c r="G717" i="29"/>
  <c r="F717" i="29"/>
  <c r="H716" i="29"/>
  <c r="I716" i="29" s="1"/>
  <c r="G716" i="29"/>
  <c r="F716" i="29"/>
  <c r="H715" i="29"/>
  <c r="G715" i="29"/>
  <c r="F715" i="29"/>
  <c r="H714" i="29"/>
  <c r="I714" i="29" s="1"/>
  <c r="G714" i="29"/>
  <c r="F714" i="29"/>
  <c r="H713" i="29"/>
  <c r="G713" i="29"/>
  <c r="F713" i="29"/>
  <c r="H712" i="29"/>
  <c r="I712" i="29" s="1"/>
  <c r="G712" i="29"/>
  <c r="F712" i="29"/>
  <c r="H711" i="29"/>
  <c r="G711" i="29"/>
  <c r="F711" i="29"/>
  <c r="H710" i="29"/>
  <c r="G710" i="29"/>
  <c r="F710" i="29"/>
  <c r="H709" i="29"/>
  <c r="I709" i="29" s="1"/>
  <c r="G709" i="29"/>
  <c r="F709" i="29"/>
  <c r="H708" i="29"/>
  <c r="I708" i="29" s="1"/>
  <c r="G708" i="29"/>
  <c r="F708" i="29"/>
  <c r="H707" i="29"/>
  <c r="G707" i="29"/>
  <c r="F707" i="29"/>
  <c r="H706" i="29"/>
  <c r="I706" i="29" s="1"/>
  <c r="G706" i="29"/>
  <c r="F706" i="29"/>
  <c r="H705" i="29"/>
  <c r="I705" i="29" s="1"/>
  <c r="G705" i="29"/>
  <c r="F705" i="29"/>
  <c r="H704" i="29"/>
  <c r="I704" i="29" s="1"/>
  <c r="G704" i="29"/>
  <c r="F704" i="29"/>
  <c r="H703" i="29"/>
  <c r="G703" i="29"/>
  <c r="F703" i="29"/>
  <c r="H702" i="29"/>
  <c r="G702" i="29"/>
  <c r="F702" i="29"/>
  <c r="H701" i="29"/>
  <c r="G701" i="29"/>
  <c r="F701" i="29"/>
  <c r="H700" i="29"/>
  <c r="I700" i="29" s="1"/>
  <c r="G700" i="29"/>
  <c r="F700" i="29"/>
  <c r="H699" i="29"/>
  <c r="G699" i="29"/>
  <c r="F699" i="29"/>
  <c r="H698" i="29"/>
  <c r="I698" i="29" s="1"/>
  <c r="G698" i="29"/>
  <c r="F698" i="29"/>
  <c r="H697" i="29"/>
  <c r="G697" i="29"/>
  <c r="F697" i="29"/>
  <c r="H696" i="29"/>
  <c r="I696" i="29" s="1"/>
  <c r="G696" i="29"/>
  <c r="F696" i="29"/>
  <c r="H695" i="29"/>
  <c r="G695" i="29"/>
  <c r="F695" i="29"/>
  <c r="H694" i="29"/>
  <c r="G694" i="29"/>
  <c r="F694" i="29"/>
  <c r="H693" i="29"/>
  <c r="I693" i="29" s="1"/>
  <c r="G693" i="29"/>
  <c r="F693" i="29"/>
  <c r="H692" i="29"/>
  <c r="I692" i="29" s="1"/>
  <c r="G692" i="29"/>
  <c r="F692" i="29"/>
  <c r="H691" i="29"/>
  <c r="G691" i="29"/>
  <c r="F691" i="29"/>
  <c r="H690" i="29"/>
  <c r="I690" i="29" s="1"/>
  <c r="G690" i="29"/>
  <c r="F690" i="29"/>
  <c r="H689" i="29"/>
  <c r="I689" i="29" s="1"/>
  <c r="G689" i="29"/>
  <c r="F689" i="29"/>
  <c r="H688" i="29"/>
  <c r="I688" i="29" s="1"/>
  <c r="G688" i="29"/>
  <c r="F688" i="29"/>
  <c r="H687" i="29"/>
  <c r="G687" i="29"/>
  <c r="F687" i="29"/>
  <c r="H686" i="29"/>
  <c r="G686" i="29"/>
  <c r="F686" i="29"/>
  <c r="H685" i="29"/>
  <c r="I685" i="29" s="1"/>
  <c r="G685" i="29"/>
  <c r="F685" i="29"/>
  <c r="H684" i="29"/>
  <c r="I684" i="29" s="1"/>
  <c r="G684" i="29"/>
  <c r="F684" i="29"/>
  <c r="H683" i="29"/>
  <c r="G683" i="29"/>
  <c r="F683" i="29"/>
  <c r="H682" i="29"/>
  <c r="G682" i="29"/>
  <c r="F682" i="29"/>
  <c r="H681" i="29"/>
  <c r="I681" i="29" s="1"/>
  <c r="G681" i="29"/>
  <c r="F681" i="29"/>
  <c r="H680" i="29"/>
  <c r="I680" i="29" s="1"/>
  <c r="G680" i="29"/>
  <c r="F680" i="29"/>
  <c r="H679" i="29"/>
  <c r="G679" i="29"/>
  <c r="F679" i="29"/>
  <c r="H678" i="29"/>
  <c r="I678" i="29" s="1"/>
  <c r="G678" i="29"/>
  <c r="F678" i="29"/>
  <c r="H677" i="29"/>
  <c r="I677" i="29" s="1"/>
  <c r="G677" i="29"/>
  <c r="F677" i="29"/>
  <c r="H676" i="29"/>
  <c r="I676" i="29" s="1"/>
  <c r="G676" i="29"/>
  <c r="F676" i="29"/>
  <c r="H675" i="29"/>
  <c r="G675" i="29"/>
  <c r="F675" i="29"/>
  <c r="H674" i="29"/>
  <c r="G674" i="29"/>
  <c r="F674" i="29"/>
  <c r="H673" i="29"/>
  <c r="I673" i="29" s="1"/>
  <c r="G673" i="29"/>
  <c r="F673" i="29"/>
  <c r="H672" i="29"/>
  <c r="I672" i="29" s="1"/>
  <c r="G672" i="29"/>
  <c r="F672" i="29"/>
  <c r="H671" i="29"/>
  <c r="G671" i="29"/>
  <c r="F671" i="29"/>
  <c r="H670" i="29"/>
  <c r="I670" i="29" s="1"/>
  <c r="G670" i="29"/>
  <c r="F670" i="29"/>
  <c r="H669" i="29"/>
  <c r="G669" i="29"/>
  <c r="F669" i="29"/>
  <c r="H668" i="29"/>
  <c r="I668" i="29" s="1"/>
  <c r="G668" i="29"/>
  <c r="F668" i="29"/>
  <c r="H667" i="29"/>
  <c r="G667" i="29"/>
  <c r="F667" i="29"/>
  <c r="H666" i="29"/>
  <c r="G666" i="29"/>
  <c r="F666" i="29"/>
  <c r="H665" i="29"/>
  <c r="I665" i="29" s="1"/>
  <c r="G665" i="29"/>
  <c r="F665" i="29"/>
  <c r="H664" i="29"/>
  <c r="I664" i="29" s="1"/>
  <c r="G664" i="29"/>
  <c r="F664" i="29"/>
  <c r="H663" i="29"/>
  <c r="G663" i="29"/>
  <c r="F663" i="29"/>
  <c r="H662" i="29"/>
  <c r="G662" i="29"/>
  <c r="F662" i="29"/>
  <c r="H661" i="29"/>
  <c r="I661" i="29" s="1"/>
  <c r="G661" i="29"/>
  <c r="F661" i="29"/>
  <c r="H660" i="29"/>
  <c r="G660" i="29"/>
  <c r="F660" i="29"/>
  <c r="H659" i="29"/>
  <c r="I659" i="29" s="1"/>
  <c r="G659" i="29"/>
  <c r="F659" i="29"/>
  <c r="H658" i="29"/>
  <c r="G658" i="29"/>
  <c r="F658" i="29"/>
  <c r="H657" i="29"/>
  <c r="I657" i="29" s="1"/>
  <c r="G657" i="29"/>
  <c r="F657" i="29"/>
  <c r="H656" i="29"/>
  <c r="G656" i="29"/>
  <c r="F656" i="29"/>
  <c r="H655" i="29"/>
  <c r="I655" i="29" s="1"/>
  <c r="G655" i="29"/>
  <c r="F655" i="29"/>
  <c r="H654" i="29"/>
  <c r="G654" i="29"/>
  <c r="F654" i="29"/>
  <c r="H653" i="29"/>
  <c r="G653" i="29"/>
  <c r="F653" i="29"/>
  <c r="H652" i="29"/>
  <c r="G652" i="29"/>
  <c r="F652" i="29"/>
  <c r="H651" i="29"/>
  <c r="I651" i="29" s="1"/>
  <c r="G651" i="29"/>
  <c r="F651" i="29"/>
  <c r="H650" i="29"/>
  <c r="G650" i="29"/>
  <c r="F650" i="29"/>
  <c r="H649" i="29"/>
  <c r="I649" i="29" s="1"/>
  <c r="G649" i="29"/>
  <c r="F649" i="29"/>
  <c r="H648" i="29"/>
  <c r="G648" i="29"/>
  <c r="F648" i="29"/>
  <c r="H647" i="29"/>
  <c r="I647" i="29" s="1"/>
  <c r="G647" i="29"/>
  <c r="F647" i="29"/>
  <c r="H646" i="29"/>
  <c r="G646" i="29"/>
  <c r="F646" i="29"/>
  <c r="H645" i="29"/>
  <c r="I645" i="29" s="1"/>
  <c r="G645" i="29"/>
  <c r="F645" i="29"/>
  <c r="H644" i="29"/>
  <c r="I644" i="29" s="1"/>
  <c r="G644" i="29"/>
  <c r="F644" i="29"/>
  <c r="H643" i="29"/>
  <c r="I643" i="29" s="1"/>
  <c r="G643" i="29"/>
  <c r="F643" i="29"/>
  <c r="H642" i="29"/>
  <c r="G642" i="29"/>
  <c r="F642" i="29"/>
  <c r="H641" i="29"/>
  <c r="G641" i="29"/>
  <c r="F641" i="29"/>
  <c r="H640" i="29"/>
  <c r="I640" i="29" s="1"/>
  <c r="G640" i="29"/>
  <c r="F640" i="29"/>
  <c r="H639" i="29"/>
  <c r="I639" i="29" s="1"/>
  <c r="G639" i="29"/>
  <c r="F639" i="29"/>
  <c r="H638" i="29"/>
  <c r="G638" i="29"/>
  <c r="F638" i="29"/>
  <c r="H637" i="29"/>
  <c r="I637" i="29" s="1"/>
  <c r="G637" i="29"/>
  <c r="F637" i="29"/>
  <c r="H636" i="29"/>
  <c r="I636" i="29" s="1"/>
  <c r="G636" i="29"/>
  <c r="F636" i="29"/>
  <c r="H635" i="29"/>
  <c r="I635" i="29" s="1"/>
  <c r="G635" i="29"/>
  <c r="F635" i="29"/>
  <c r="H634" i="29"/>
  <c r="G634" i="29"/>
  <c r="F634" i="29"/>
  <c r="H633" i="29"/>
  <c r="G633" i="29"/>
  <c r="F633" i="29"/>
  <c r="H632" i="29"/>
  <c r="I632" i="29" s="1"/>
  <c r="G632" i="29"/>
  <c r="F632" i="29"/>
  <c r="H631" i="29"/>
  <c r="I631" i="29" s="1"/>
  <c r="G631" i="29"/>
  <c r="F631" i="29"/>
  <c r="H630" i="29"/>
  <c r="G630" i="29"/>
  <c r="F630" i="29"/>
  <c r="H629" i="29"/>
  <c r="I629" i="29" s="1"/>
  <c r="G629" i="29"/>
  <c r="F629" i="29"/>
  <c r="H628" i="29"/>
  <c r="I628" i="29" s="1"/>
  <c r="G628" i="29"/>
  <c r="F628" i="29"/>
  <c r="H627" i="29"/>
  <c r="I627" i="29" s="1"/>
  <c r="G627" i="29"/>
  <c r="F627" i="29"/>
  <c r="H626" i="29"/>
  <c r="G626" i="29"/>
  <c r="F626" i="29"/>
  <c r="H625" i="29"/>
  <c r="G625" i="29"/>
  <c r="F625" i="29"/>
  <c r="H624" i="29"/>
  <c r="G624" i="29"/>
  <c r="F624" i="29"/>
  <c r="H623" i="29"/>
  <c r="I623" i="29" s="1"/>
  <c r="G623" i="29"/>
  <c r="F623" i="29"/>
  <c r="H622" i="29"/>
  <c r="G622" i="29"/>
  <c r="F622" i="29"/>
  <c r="H621" i="29"/>
  <c r="G621" i="29"/>
  <c r="F621" i="29"/>
  <c r="H620" i="29"/>
  <c r="G620" i="29"/>
  <c r="F620" i="29"/>
  <c r="H619" i="29"/>
  <c r="I619" i="29" s="1"/>
  <c r="G619" i="29"/>
  <c r="F619" i="29"/>
  <c r="H618" i="29"/>
  <c r="G618" i="29"/>
  <c r="F618" i="29"/>
  <c r="H617" i="29"/>
  <c r="G617" i="29"/>
  <c r="F617" i="29"/>
  <c r="H616" i="29"/>
  <c r="I616" i="29" s="1"/>
  <c r="G616" i="29"/>
  <c r="F616" i="29"/>
  <c r="H615" i="29"/>
  <c r="I615" i="29" s="1"/>
  <c r="G615" i="29"/>
  <c r="F615" i="29"/>
  <c r="H614" i="29"/>
  <c r="G614" i="29"/>
  <c r="F614" i="29"/>
  <c r="H613" i="29"/>
  <c r="I613" i="29" s="1"/>
  <c r="G613" i="29"/>
  <c r="F613" i="29"/>
  <c r="H612" i="29"/>
  <c r="I612" i="29" s="1"/>
  <c r="G612" i="29"/>
  <c r="F612" i="29"/>
  <c r="H611" i="29"/>
  <c r="I611" i="29" s="1"/>
  <c r="G611" i="29"/>
  <c r="F611" i="29"/>
  <c r="H610" i="29"/>
  <c r="G610" i="29"/>
  <c r="F610" i="29"/>
  <c r="H609" i="29"/>
  <c r="G609" i="29"/>
  <c r="F609" i="29"/>
  <c r="H608" i="29"/>
  <c r="G608" i="29"/>
  <c r="F608" i="29"/>
  <c r="H607" i="29"/>
  <c r="I607" i="29" s="1"/>
  <c r="G607" i="29"/>
  <c r="F607" i="29"/>
  <c r="H606" i="29"/>
  <c r="G606" i="29"/>
  <c r="F606" i="29"/>
  <c r="H605" i="29"/>
  <c r="G605" i="29"/>
  <c r="F605" i="29"/>
  <c r="H604" i="29"/>
  <c r="G604" i="29"/>
  <c r="F604" i="29"/>
  <c r="H603" i="29"/>
  <c r="I603" i="29" s="1"/>
  <c r="G603" i="29"/>
  <c r="F603" i="29"/>
  <c r="H602" i="29"/>
  <c r="I602" i="29" s="1"/>
  <c r="G602" i="29"/>
  <c r="F602" i="29"/>
  <c r="H601" i="29"/>
  <c r="I601" i="29" s="1"/>
  <c r="G601" i="29"/>
  <c r="F601" i="29"/>
  <c r="H600" i="29"/>
  <c r="G600" i="29"/>
  <c r="F600" i="29"/>
  <c r="H599" i="29"/>
  <c r="I599" i="29" s="1"/>
  <c r="G599" i="29"/>
  <c r="F599" i="29"/>
  <c r="H598" i="29"/>
  <c r="I598" i="29" s="1"/>
  <c r="G598" i="29"/>
  <c r="F598" i="29"/>
  <c r="H597" i="29"/>
  <c r="G597" i="29"/>
  <c r="F597" i="29"/>
  <c r="H596" i="29"/>
  <c r="G596" i="29"/>
  <c r="F596" i="29"/>
  <c r="H595" i="29"/>
  <c r="I595" i="29" s="1"/>
  <c r="G595" i="29"/>
  <c r="F595" i="29"/>
  <c r="H594" i="29"/>
  <c r="I594" i="29" s="1"/>
  <c r="G594" i="29"/>
  <c r="F594" i="29"/>
  <c r="H593" i="29"/>
  <c r="I593" i="29" s="1"/>
  <c r="G593" i="29"/>
  <c r="F593" i="29"/>
  <c r="H592" i="29"/>
  <c r="G592" i="29"/>
  <c r="F592" i="29"/>
  <c r="H591" i="29"/>
  <c r="I591" i="29" s="1"/>
  <c r="G591" i="29"/>
  <c r="F591" i="29"/>
  <c r="H590" i="29"/>
  <c r="G590" i="29"/>
  <c r="F590" i="29"/>
  <c r="H589" i="29"/>
  <c r="I589" i="29" s="1"/>
  <c r="G589" i="29"/>
  <c r="F589" i="29"/>
  <c r="H588" i="29"/>
  <c r="G588" i="29"/>
  <c r="F588" i="29"/>
  <c r="H587" i="29"/>
  <c r="I587" i="29" s="1"/>
  <c r="G587" i="29"/>
  <c r="F587" i="29"/>
  <c r="H586" i="29"/>
  <c r="G586" i="29"/>
  <c r="F586" i="29"/>
  <c r="H585" i="29"/>
  <c r="I585" i="29" s="1"/>
  <c r="G585" i="29"/>
  <c r="F585" i="29"/>
  <c r="H584" i="29"/>
  <c r="G584" i="29"/>
  <c r="F584" i="29"/>
  <c r="H583" i="29"/>
  <c r="I583" i="29" s="1"/>
  <c r="G583" i="29"/>
  <c r="F583" i="29"/>
  <c r="H582" i="29"/>
  <c r="G582" i="29"/>
  <c r="F582" i="29"/>
  <c r="H581" i="29"/>
  <c r="I581" i="29" s="1"/>
  <c r="G581" i="29"/>
  <c r="F581" i="29"/>
  <c r="H580" i="29"/>
  <c r="G580" i="29"/>
  <c r="F580" i="29"/>
  <c r="H579" i="29"/>
  <c r="I579" i="29" s="1"/>
  <c r="G579" i="29"/>
  <c r="F579" i="29"/>
  <c r="H578" i="29"/>
  <c r="G578" i="29"/>
  <c r="F578" i="29"/>
  <c r="H577" i="29"/>
  <c r="I577" i="29" s="1"/>
  <c r="G577" i="29"/>
  <c r="F577" i="29"/>
  <c r="H576" i="29"/>
  <c r="G576" i="29"/>
  <c r="F576" i="29"/>
  <c r="H575" i="29"/>
  <c r="I575" i="29" s="1"/>
  <c r="G575" i="29"/>
  <c r="F575" i="29"/>
  <c r="H574" i="29"/>
  <c r="G574" i="29"/>
  <c r="F574" i="29"/>
  <c r="H573" i="29"/>
  <c r="I573" i="29" s="1"/>
  <c r="G573" i="29"/>
  <c r="F573" i="29"/>
  <c r="H572" i="29"/>
  <c r="G572" i="29"/>
  <c r="F572" i="29"/>
  <c r="H571" i="29"/>
  <c r="I571" i="29" s="1"/>
  <c r="G571" i="29"/>
  <c r="F571" i="29"/>
  <c r="H570" i="29"/>
  <c r="I570" i="29" s="1"/>
  <c r="G570" i="29"/>
  <c r="F570" i="29"/>
  <c r="H569" i="29"/>
  <c r="G569" i="29"/>
  <c r="F569" i="29"/>
  <c r="H568" i="29"/>
  <c r="G568" i="29"/>
  <c r="F568" i="29"/>
  <c r="H567" i="29"/>
  <c r="I567" i="29" s="1"/>
  <c r="G567" i="29"/>
  <c r="F567" i="29"/>
  <c r="H566" i="29"/>
  <c r="I566" i="29" s="1"/>
  <c r="G566" i="29"/>
  <c r="F566" i="29"/>
  <c r="H565" i="29"/>
  <c r="I565" i="29" s="1"/>
  <c r="G565" i="29"/>
  <c r="F565" i="29"/>
  <c r="H564" i="29"/>
  <c r="G564" i="29"/>
  <c r="F564" i="29"/>
  <c r="H563" i="29"/>
  <c r="I563" i="29" s="1"/>
  <c r="G563" i="29"/>
  <c r="F563" i="29"/>
  <c r="H562" i="29"/>
  <c r="G562" i="29"/>
  <c r="F562" i="29"/>
  <c r="H561" i="29"/>
  <c r="I561" i="29" s="1"/>
  <c r="G561" i="29"/>
  <c r="F561" i="29"/>
  <c r="H560" i="29"/>
  <c r="G560" i="29"/>
  <c r="F560" i="29"/>
  <c r="H559" i="29"/>
  <c r="I559" i="29" s="1"/>
  <c r="G559" i="29"/>
  <c r="F559" i="29"/>
  <c r="H558" i="29"/>
  <c r="I558" i="29" s="1"/>
  <c r="G558" i="29"/>
  <c r="F558" i="29"/>
  <c r="H557" i="29"/>
  <c r="G557" i="29"/>
  <c r="F557" i="29"/>
  <c r="H556" i="29"/>
  <c r="G556" i="29"/>
  <c r="F556" i="29"/>
  <c r="H555" i="29"/>
  <c r="I555" i="29" s="1"/>
  <c r="G555" i="29"/>
  <c r="F555" i="29"/>
  <c r="H554" i="29"/>
  <c r="I554" i="29" s="1"/>
  <c r="G554" i="29"/>
  <c r="F554" i="29"/>
  <c r="H553" i="29"/>
  <c r="I553" i="29" s="1"/>
  <c r="G553" i="29"/>
  <c r="F553" i="29"/>
  <c r="H552" i="29"/>
  <c r="G552" i="29"/>
  <c r="F552" i="29"/>
  <c r="H551" i="29"/>
  <c r="I551" i="29" s="1"/>
  <c r="G551" i="29"/>
  <c r="F551" i="29"/>
  <c r="H550" i="29"/>
  <c r="G550" i="29"/>
  <c r="F550" i="29"/>
  <c r="H549" i="29"/>
  <c r="I549" i="29" s="1"/>
  <c r="G549" i="29"/>
  <c r="F549" i="29"/>
  <c r="H548" i="29"/>
  <c r="G548" i="29"/>
  <c r="F548" i="29"/>
  <c r="H547" i="29"/>
  <c r="I547" i="29" s="1"/>
  <c r="G547" i="29"/>
  <c r="F547" i="29"/>
  <c r="H546" i="29"/>
  <c r="G546" i="29"/>
  <c r="F546" i="29"/>
  <c r="H545" i="29"/>
  <c r="I545" i="29" s="1"/>
  <c r="G545" i="29"/>
  <c r="F545" i="29"/>
  <c r="H544" i="29"/>
  <c r="G544" i="29"/>
  <c r="F544" i="29"/>
  <c r="H543" i="29"/>
  <c r="I543" i="29" s="1"/>
  <c r="G543" i="29"/>
  <c r="F543" i="29"/>
  <c r="H542" i="29"/>
  <c r="G542" i="29"/>
  <c r="F542" i="29"/>
  <c r="H541" i="29"/>
  <c r="G541" i="29"/>
  <c r="F541" i="29"/>
  <c r="H540" i="29"/>
  <c r="G540" i="29"/>
  <c r="F540" i="29"/>
  <c r="H539" i="29"/>
  <c r="I539" i="29" s="1"/>
  <c r="G539" i="29"/>
  <c r="F539" i="29"/>
  <c r="H538" i="29"/>
  <c r="G538" i="29"/>
  <c r="F538" i="29"/>
  <c r="H537" i="29"/>
  <c r="I537" i="29" s="1"/>
  <c r="G537" i="29"/>
  <c r="F537" i="29"/>
  <c r="H536" i="29"/>
  <c r="G536" i="29"/>
  <c r="F536" i="29"/>
  <c r="H535" i="29"/>
  <c r="I535" i="29" s="1"/>
  <c r="G535" i="29"/>
  <c r="F535" i="29"/>
  <c r="H534" i="29"/>
  <c r="G534" i="29"/>
  <c r="F534" i="29"/>
  <c r="H533" i="29"/>
  <c r="I533" i="29" s="1"/>
  <c r="G533" i="29"/>
  <c r="F533" i="29"/>
  <c r="H532" i="29"/>
  <c r="G532" i="29"/>
  <c r="F532" i="29"/>
  <c r="H531" i="29"/>
  <c r="I531" i="29" s="1"/>
  <c r="G531" i="29"/>
  <c r="F531" i="29"/>
  <c r="H530" i="29"/>
  <c r="G530" i="29"/>
  <c r="F530" i="29"/>
  <c r="H529" i="29"/>
  <c r="I529" i="29" s="1"/>
  <c r="G529" i="29"/>
  <c r="F529" i="29"/>
  <c r="H528" i="29"/>
  <c r="G528" i="29"/>
  <c r="F528" i="29"/>
  <c r="H527" i="29"/>
  <c r="I527" i="29" s="1"/>
  <c r="G527" i="29"/>
  <c r="F527" i="29"/>
  <c r="H526" i="29"/>
  <c r="G526" i="29"/>
  <c r="F526" i="29"/>
  <c r="H525" i="29"/>
  <c r="I525" i="29" s="1"/>
  <c r="G525" i="29"/>
  <c r="F525" i="29"/>
  <c r="H524" i="29"/>
  <c r="I524" i="29" s="1"/>
  <c r="G524" i="29"/>
  <c r="F524" i="29"/>
  <c r="H523" i="29"/>
  <c r="I523" i="29" s="1"/>
  <c r="G523" i="29"/>
  <c r="F523" i="29"/>
  <c r="H522" i="29"/>
  <c r="G522" i="29"/>
  <c r="F522" i="29"/>
  <c r="H521" i="29"/>
  <c r="G521" i="29"/>
  <c r="F521" i="29"/>
  <c r="H520" i="29"/>
  <c r="I520" i="29" s="1"/>
  <c r="G520" i="29"/>
  <c r="F520" i="29"/>
  <c r="H519" i="29"/>
  <c r="I519" i="29" s="1"/>
  <c r="G519" i="29"/>
  <c r="F519" i="29"/>
  <c r="H518" i="29"/>
  <c r="G518" i="29"/>
  <c r="F518" i="29"/>
  <c r="H517" i="29"/>
  <c r="G517" i="29"/>
  <c r="F517" i="29"/>
  <c r="H516" i="29"/>
  <c r="G516" i="29"/>
  <c r="F516" i="29"/>
  <c r="H515" i="29"/>
  <c r="I515" i="29" s="1"/>
  <c r="G515" i="29"/>
  <c r="F515" i="29"/>
  <c r="H514" i="29"/>
  <c r="G514" i="29"/>
  <c r="F514" i="29"/>
  <c r="H513" i="29"/>
  <c r="I513" i="29" s="1"/>
  <c r="G513" i="29"/>
  <c r="F513" i="29"/>
  <c r="H512" i="29"/>
  <c r="G512" i="29"/>
  <c r="F512" i="29"/>
  <c r="H511" i="29"/>
  <c r="I511" i="29" s="1"/>
  <c r="G511" i="29"/>
  <c r="F511" i="29"/>
  <c r="H510" i="29"/>
  <c r="G510" i="29"/>
  <c r="F510" i="29"/>
  <c r="H509" i="29"/>
  <c r="G509" i="29"/>
  <c r="F509" i="29"/>
  <c r="J1296" i="34" l="1"/>
  <c r="I1253" i="34"/>
  <c r="J1253" i="34"/>
  <c r="J1210" i="34"/>
  <c r="I1210" i="34"/>
  <c r="I1124" i="34"/>
  <c r="I1167" i="34"/>
  <c r="I1297" i="34" s="1"/>
  <c r="J1167" i="34"/>
  <c r="J1124" i="34"/>
  <c r="I1081" i="34"/>
  <c r="J1081" i="34"/>
  <c r="J1297" i="34" s="1"/>
  <c r="I1037" i="34"/>
  <c r="J1037" i="34"/>
  <c r="I994" i="34"/>
  <c r="J994" i="34"/>
  <c r="I951" i="34"/>
  <c r="J951" i="34"/>
  <c r="I865" i="34"/>
  <c r="I908" i="34"/>
  <c r="J908" i="34"/>
  <c r="J865" i="34"/>
  <c r="I778" i="34"/>
  <c r="I822" i="34"/>
  <c r="I1038" i="34" s="1"/>
  <c r="J822" i="34"/>
  <c r="J778" i="34"/>
  <c r="I735" i="34"/>
  <c r="J735" i="34"/>
  <c r="I692" i="34"/>
  <c r="I649" i="34"/>
  <c r="J692" i="34"/>
  <c r="J649" i="34"/>
  <c r="I606" i="34"/>
  <c r="J606" i="34"/>
  <c r="I563" i="34"/>
  <c r="I519" i="34"/>
  <c r="J563" i="34"/>
  <c r="J519" i="34"/>
  <c r="I476" i="34"/>
  <c r="J476" i="34"/>
  <c r="I433" i="34"/>
  <c r="I390" i="34"/>
  <c r="J433" i="34"/>
  <c r="J390" i="34"/>
  <c r="J347" i="34"/>
  <c r="I347" i="34"/>
  <c r="I304" i="34"/>
  <c r="J304" i="34"/>
  <c r="I260" i="34"/>
  <c r="I217" i="34"/>
  <c r="J260" i="34"/>
  <c r="I174" i="34"/>
  <c r="J217" i="34"/>
  <c r="J174" i="34"/>
  <c r="I131" i="34"/>
  <c r="I88" i="34"/>
  <c r="J131" i="34"/>
  <c r="J88" i="34"/>
  <c r="I45" i="34"/>
  <c r="J45" i="34"/>
  <c r="J176" i="32"/>
  <c r="J1031" i="32"/>
  <c r="J618" i="32"/>
  <c r="J630" i="32"/>
  <c r="J782" i="32"/>
  <c r="J786" i="32"/>
  <c r="J794" i="32"/>
  <c r="J670" i="32"/>
  <c r="J841" i="32"/>
  <c r="J550" i="32"/>
  <c r="J955" i="32"/>
  <c r="J959" i="32"/>
  <c r="J1175" i="32"/>
  <c r="J820" i="32"/>
  <c r="J908" i="32"/>
  <c r="J227" i="32"/>
  <c r="J863" i="32"/>
  <c r="J875" i="32"/>
  <c r="J879" i="32"/>
  <c r="J1167" i="32"/>
  <c r="J135" i="32"/>
  <c r="J151" i="32"/>
  <c r="J53" i="32"/>
  <c r="J869" i="32"/>
  <c r="J703" i="32"/>
  <c r="J633" i="32"/>
  <c r="J645" i="32"/>
  <c r="J122" i="32"/>
  <c r="J1013" i="32"/>
  <c r="J1029" i="32"/>
  <c r="J620" i="32"/>
  <c r="J632" i="32"/>
  <c r="J546" i="32"/>
  <c r="J1140" i="32"/>
  <c r="J330" i="32"/>
  <c r="J133" i="32"/>
  <c r="J158" i="32"/>
  <c r="J937" i="32"/>
  <c r="J978" i="32"/>
  <c r="J982" i="32"/>
  <c r="J511" i="32"/>
  <c r="J214" i="32"/>
  <c r="J276" i="32"/>
  <c r="J1060" i="32"/>
  <c r="J1243" i="32"/>
  <c r="J61" i="32"/>
  <c r="J777" i="32"/>
  <c r="J323" i="32"/>
  <c r="J966" i="32"/>
  <c r="J1201" i="32"/>
  <c r="J718" i="32"/>
  <c r="J216" i="32"/>
  <c r="J240" i="32"/>
  <c r="J691" i="32"/>
  <c r="J695" i="32"/>
  <c r="J719" i="32"/>
  <c r="J720" i="32"/>
  <c r="J363" i="32"/>
  <c r="J142" i="32"/>
  <c r="J167" i="32"/>
  <c r="J914" i="32"/>
  <c r="J753" i="32"/>
  <c r="J761" i="32"/>
  <c r="J471" i="32"/>
  <c r="J1199" i="32"/>
  <c r="J1209" i="32"/>
  <c r="J359" i="32"/>
  <c r="J474" i="32"/>
  <c r="J802" i="32"/>
  <c r="J806" i="32"/>
  <c r="J810" i="32"/>
  <c r="J280" i="32"/>
  <c r="J284" i="32"/>
  <c r="J319" i="32"/>
  <c r="J6" i="32"/>
  <c r="J17" i="32"/>
  <c r="J21" i="32"/>
  <c r="J738" i="32"/>
  <c r="J746" i="32"/>
  <c r="J750" i="32"/>
  <c r="J754" i="32"/>
  <c r="J767" i="32"/>
  <c r="J491" i="32"/>
  <c r="J1223" i="32"/>
  <c r="J1247" i="32"/>
  <c r="J69" i="32"/>
  <c r="J124" i="32"/>
  <c r="J347" i="32"/>
  <c r="J1152" i="32"/>
  <c r="J817" i="32"/>
  <c r="J818" i="32"/>
  <c r="J264" i="32"/>
  <c r="J268" i="32"/>
  <c r="J325" i="32"/>
  <c r="J140" i="32"/>
  <c r="J145" i="32"/>
  <c r="J159" i="32"/>
  <c r="J164" i="32"/>
  <c r="J935" i="32"/>
  <c r="J735" i="32"/>
  <c r="J489" i="32"/>
  <c r="J501" i="32"/>
  <c r="J509" i="32"/>
  <c r="J510" i="32"/>
  <c r="I511" i="32"/>
  <c r="J514" i="32"/>
  <c r="J588" i="32"/>
  <c r="J657" i="32"/>
  <c r="J835" i="32"/>
  <c r="J844" i="32"/>
  <c r="J1169" i="32"/>
  <c r="J1178" i="32"/>
  <c r="J1210" i="32"/>
  <c r="J250" i="32"/>
  <c r="J870" i="32"/>
  <c r="J895" i="32"/>
  <c r="J732" i="32"/>
  <c r="J179" i="32"/>
  <c r="J98" i="32"/>
  <c r="J1011" i="32"/>
  <c r="J843" i="32"/>
  <c r="J1222" i="32"/>
  <c r="J60" i="32"/>
  <c r="J64" i="32"/>
  <c r="J74" i="32"/>
  <c r="J77" i="32"/>
  <c r="J224" i="32"/>
  <c r="J876" i="32"/>
  <c r="J898" i="32"/>
  <c r="J903" i="32"/>
  <c r="J717" i="32"/>
  <c r="J993" i="32"/>
  <c r="J1005" i="32"/>
  <c r="J631" i="32"/>
  <c r="J463" i="32"/>
  <c r="J467" i="32"/>
  <c r="J541" i="32"/>
  <c r="J543" i="32"/>
  <c r="J547" i="32"/>
  <c r="J801" i="32"/>
  <c r="J292" i="32"/>
  <c r="J296" i="32"/>
  <c r="J300" i="32"/>
  <c r="J1065" i="32"/>
  <c r="J339" i="32"/>
  <c r="J134" i="32"/>
  <c r="J161" i="32"/>
  <c r="J34" i="32"/>
  <c r="J770" i="32"/>
  <c r="J483" i="32"/>
  <c r="J486" i="32"/>
  <c r="J406" i="32"/>
  <c r="J1193" i="32"/>
  <c r="J1202" i="32"/>
  <c r="J1211" i="32"/>
  <c r="J76" i="32"/>
  <c r="J80" i="32"/>
  <c r="J888" i="32"/>
  <c r="J1224" i="32"/>
  <c r="J127" i="32"/>
  <c r="J128" i="32"/>
  <c r="J1002" i="32"/>
  <c r="J1030" i="32"/>
  <c r="J605" i="32"/>
  <c r="J606" i="32"/>
  <c r="J917" i="32"/>
  <c r="J925" i="32"/>
  <c r="J37" i="32"/>
  <c r="J766" i="32"/>
  <c r="J775" i="32"/>
  <c r="J1097" i="32"/>
  <c r="J1113" i="32"/>
  <c r="J568" i="32"/>
  <c r="J430" i="32"/>
  <c r="J1181" i="32"/>
  <c r="J1248" i="32"/>
  <c r="J67" i="32"/>
  <c r="J83" i="32"/>
  <c r="J229" i="32"/>
  <c r="J257" i="32"/>
  <c r="J886" i="32"/>
  <c r="J897" i="32"/>
  <c r="J696" i="32"/>
  <c r="J704" i="32"/>
  <c r="J726" i="32"/>
  <c r="J96" i="32"/>
  <c r="J121" i="32"/>
  <c r="I127" i="32"/>
  <c r="J1028" i="32"/>
  <c r="I605" i="32"/>
  <c r="J460" i="32"/>
  <c r="J461" i="32"/>
  <c r="I463" i="32"/>
  <c r="J464" i="32"/>
  <c r="J465" i="32"/>
  <c r="I467" i="32"/>
  <c r="J468" i="32"/>
  <c r="J469" i="32"/>
  <c r="J1151" i="32"/>
  <c r="I1152" i="32"/>
  <c r="J1153" i="32"/>
  <c r="J1154" i="32"/>
  <c r="J793" i="32"/>
  <c r="I794" i="32"/>
  <c r="J809" i="32"/>
  <c r="I810" i="32"/>
  <c r="J267" i="32"/>
  <c r="I268" i="32"/>
  <c r="J283" i="32"/>
  <c r="I284" i="32"/>
  <c r="J299" i="32"/>
  <c r="I300" i="32"/>
  <c r="J1058" i="32"/>
  <c r="J1072" i="32"/>
  <c r="J304" i="32"/>
  <c r="J324" i="32"/>
  <c r="J335" i="32"/>
  <c r="J341" i="32"/>
  <c r="J132" i="32"/>
  <c r="I133" i="32"/>
  <c r="J149" i="32"/>
  <c r="J150" i="32"/>
  <c r="J156" i="32"/>
  <c r="J682" i="32"/>
  <c r="J104" i="32"/>
  <c r="J112" i="32"/>
  <c r="J123" i="32"/>
  <c r="J351" i="32"/>
  <c r="J380" i="32"/>
  <c r="J383" i="32"/>
  <c r="J992" i="32"/>
  <c r="J1004" i="32"/>
  <c r="I460" i="32"/>
  <c r="I464" i="32"/>
  <c r="I468" i="32"/>
  <c r="J1133" i="32"/>
  <c r="I1153" i="32"/>
  <c r="J798" i="32"/>
  <c r="J814" i="32"/>
  <c r="J272" i="32"/>
  <c r="J288" i="32"/>
  <c r="J1036" i="32"/>
  <c r="J1056" i="32"/>
  <c r="J315" i="32"/>
  <c r="J322" i="32"/>
  <c r="J333" i="32"/>
  <c r="J340" i="32"/>
  <c r="J137" i="32"/>
  <c r="J141" i="32"/>
  <c r="J143" i="32"/>
  <c r="J148" i="32"/>
  <c r="I149" i="32"/>
  <c r="J165" i="32"/>
  <c r="J166" i="32"/>
  <c r="J924" i="32"/>
  <c r="J1253" i="32"/>
  <c r="J1265" i="32"/>
  <c r="J1281" i="32"/>
  <c r="J954" i="32"/>
  <c r="J958" i="32"/>
  <c r="J10" i="32"/>
  <c r="J44" i="32"/>
  <c r="J739" i="32"/>
  <c r="I483" i="32"/>
  <c r="J495" i="32"/>
  <c r="J499" i="32"/>
  <c r="J515" i="32"/>
  <c r="J585" i="32"/>
  <c r="J411" i="32"/>
  <c r="J822" i="32"/>
  <c r="J846" i="32"/>
  <c r="J1180" i="32"/>
  <c r="J243" i="32"/>
  <c r="J251" i="32"/>
  <c r="J256" i="32"/>
  <c r="J619" i="32"/>
  <c r="J636" i="32"/>
  <c r="J462" i="32"/>
  <c r="J466" i="32"/>
  <c r="J470" i="32"/>
  <c r="J544" i="32"/>
  <c r="J545" i="32"/>
  <c r="J778" i="32"/>
  <c r="J275" i="32"/>
  <c r="J291" i="32"/>
  <c r="J1055" i="32"/>
  <c r="I1056" i="32"/>
  <c r="J307" i="32"/>
  <c r="J311" i="32"/>
  <c r="J331" i="32"/>
  <c r="J338" i="32"/>
  <c r="J343" i="32"/>
  <c r="J153" i="32"/>
  <c r="J157" i="32"/>
  <c r="J913" i="32"/>
  <c r="J936" i="32"/>
  <c r="J945" i="32"/>
  <c r="J1259" i="32"/>
  <c r="J1271" i="32"/>
  <c r="J1275" i="32"/>
  <c r="J1287" i="32"/>
  <c r="J973" i="32"/>
  <c r="J763" i="32"/>
  <c r="J773" i="32"/>
  <c r="I499" i="32"/>
  <c r="J502" i="32"/>
  <c r="J1085" i="32"/>
  <c r="J1094" i="32"/>
  <c r="J1103" i="32"/>
  <c r="J565" i="32"/>
  <c r="J654" i="32"/>
  <c r="J659" i="32"/>
  <c r="J833" i="32"/>
  <c r="J852" i="32"/>
  <c r="J854" i="32"/>
  <c r="J1177" i="32"/>
  <c r="J1191" i="32"/>
  <c r="J75" i="32"/>
  <c r="J221" i="32"/>
  <c r="J226" i="32"/>
  <c r="J235" i="32"/>
  <c r="J237" i="32"/>
  <c r="J242" i="32"/>
  <c r="J200" i="32"/>
  <c r="J204" i="32"/>
  <c r="J91" i="32"/>
  <c r="J93" i="32"/>
  <c r="J103" i="32"/>
  <c r="J109" i="32"/>
  <c r="J110" i="32"/>
  <c r="J349" i="32"/>
  <c r="J350" i="32"/>
  <c r="J352" i="32"/>
  <c r="J361" i="32"/>
  <c r="J362" i="32"/>
  <c r="J364" i="32"/>
  <c r="J367" i="32"/>
  <c r="J372" i="32"/>
  <c r="J375" i="32"/>
  <c r="J381" i="32"/>
  <c r="J1017" i="32"/>
  <c r="J1027" i="32"/>
  <c r="I1030" i="32"/>
  <c r="J615" i="32"/>
  <c r="J617" i="32"/>
  <c r="I618" i="32"/>
  <c r="J627" i="32"/>
  <c r="J629" i="32"/>
  <c r="I630" i="32"/>
  <c r="J646" i="32"/>
  <c r="J433" i="32"/>
  <c r="J438" i="32"/>
  <c r="J457" i="32"/>
  <c r="J459" i="32"/>
  <c r="J327" i="32"/>
  <c r="I327" i="32"/>
  <c r="J643" i="32"/>
  <c r="J528" i="32"/>
  <c r="J529" i="32"/>
  <c r="J531" i="32"/>
  <c r="J560" i="32"/>
  <c r="J1121" i="32"/>
  <c r="J1130" i="32"/>
  <c r="I1133" i="32"/>
  <c r="J1134" i="32"/>
  <c r="J1148" i="32"/>
  <c r="J785" i="32"/>
  <c r="I786" i="32"/>
  <c r="J790" i="32"/>
  <c r="J797" i="32"/>
  <c r="I798" i="32"/>
  <c r="J805" i="32"/>
  <c r="I806" i="32"/>
  <c r="J813" i="32"/>
  <c r="I814" i="32"/>
  <c r="J263" i="32"/>
  <c r="I264" i="32"/>
  <c r="J271" i="32"/>
  <c r="I272" i="32"/>
  <c r="J279" i="32"/>
  <c r="I280" i="32"/>
  <c r="J287" i="32"/>
  <c r="I288" i="32"/>
  <c r="J295" i="32"/>
  <c r="I296" i="32"/>
  <c r="J1035" i="32"/>
  <c r="I1036" i="32"/>
  <c r="J1037" i="32"/>
  <c r="J1038" i="32"/>
  <c r="J1069" i="32"/>
  <c r="J332" i="32"/>
  <c r="I332" i="32"/>
  <c r="J90" i="32"/>
  <c r="J99" i="32"/>
  <c r="J101" i="32"/>
  <c r="J102" i="32"/>
  <c r="J117" i="32"/>
  <c r="J118" i="32"/>
  <c r="J355" i="32"/>
  <c r="J382" i="32"/>
  <c r="J388" i="32"/>
  <c r="J994" i="32"/>
  <c r="J1000" i="32"/>
  <c r="J1001" i="32"/>
  <c r="I1002" i="32"/>
  <c r="J1003" i="32"/>
  <c r="J1006" i="32"/>
  <c r="J1012" i="32"/>
  <c r="J1015" i="32"/>
  <c r="J608" i="32"/>
  <c r="J434" i="32"/>
  <c r="J435" i="32"/>
  <c r="J445" i="32"/>
  <c r="J450" i="32"/>
  <c r="J525" i="32"/>
  <c r="J527" i="32"/>
  <c r="I528" i="32"/>
  <c r="J534" i="32"/>
  <c r="J557" i="32"/>
  <c r="J559" i="32"/>
  <c r="I560" i="32"/>
  <c r="J1124" i="32"/>
  <c r="J1129" i="32"/>
  <c r="I1130" i="32"/>
  <c r="J1136" i="32"/>
  <c r="J1137" i="32"/>
  <c r="I1148" i="32"/>
  <c r="J1156" i="32"/>
  <c r="J789" i="32"/>
  <c r="I790" i="32"/>
  <c r="J302" i="32"/>
  <c r="I1037" i="32"/>
  <c r="J530" i="32"/>
  <c r="J1123" i="32"/>
  <c r="J1132" i="32"/>
  <c r="J1066" i="32"/>
  <c r="J1076" i="32"/>
  <c r="I1076" i="32"/>
  <c r="J1059" i="32"/>
  <c r="J1061" i="32"/>
  <c r="J1062" i="32"/>
  <c r="J1070" i="32"/>
  <c r="J1075" i="32"/>
  <c r="J308" i="32"/>
  <c r="J309" i="32"/>
  <c r="J316" i="32"/>
  <c r="J317" i="32"/>
  <c r="J326" i="32"/>
  <c r="J328" i="32"/>
  <c r="J329" i="32"/>
  <c r="J342" i="32"/>
  <c r="I343" i="32"/>
  <c r="J344" i="32"/>
  <c r="J345" i="32"/>
  <c r="I134" i="32"/>
  <c r="J144" i="32"/>
  <c r="I145" i="32"/>
  <c r="J146" i="32"/>
  <c r="J147" i="32"/>
  <c r="I150" i="32"/>
  <c r="J160" i="32"/>
  <c r="I161" i="32"/>
  <c r="J162" i="32"/>
  <c r="J163" i="32"/>
  <c r="I166" i="32"/>
  <c r="J169" i="32"/>
  <c r="J915" i="32"/>
  <c r="J1254" i="32"/>
  <c r="J1256" i="32"/>
  <c r="J1266" i="32"/>
  <c r="J1268" i="32"/>
  <c r="J1272" i="32"/>
  <c r="J1282" i="32"/>
  <c r="J1284" i="32"/>
  <c r="J1291" i="32"/>
  <c r="I954" i="32"/>
  <c r="J961" i="32"/>
  <c r="J965" i="32"/>
  <c r="J970" i="32"/>
  <c r="J974" i="32"/>
  <c r="J986" i="32"/>
  <c r="J990" i="32"/>
  <c r="J9" i="32"/>
  <c r="J20" i="32"/>
  <c r="J25" i="32"/>
  <c r="J26" i="32"/>
  <c r="J29" i="32"/>
  <c r="J42" i="32"/>
  <c r="J734" i="32"/>
  <c r="J745" i="32"/>
  <c r="J755" i="32"/>
  <c r="J758" i="32"/>
  <c r="J762" i="32"/>
  <c r="J513" i="32"/>
  <c r="J1081" i="32"/>
  <c r="J1089" i="32"/>
  <c r="J1090" i="32"/>
  <c r="J1106" i="32"/>
  <c r="J478" i="32"/>
  <c r="J1093" i="32"/>
  <c r="J1109" i="32"/>
  <c r="J1110" i="32"/>
  <c r="J305" i="32"/>
  <c r="J312" i="32"/>
  <c r="J313" i="32"/>
  <c r="J320" i="32"/>
  <c r="J321" i="32"/>
  <c r="I324" i="32"/>
  <c r="J334" i="32"/>
  <c r="J336" i="32"/>
  <c r="J337" i="32"/>
  <c r="I340" i="32"/>
  <c r="J136" i="32"/>
  <c r="J138" i="32"/>
  <c r="J139" i="32"/>
  <c r="I142" i="32"/>
  <c r="J152" i="32"/>
  <c r="J154" i="32"/>
  <c r="J155" i="32"/>
  <c r="I158" i="32"/>
  <c r="J173" i="32"/>
  <c r="J910" i="32"/>
  <c r="J911" i="32"/>
  <c r="J922" i="32"/>
  <c r="J923" i="32"/>
  <c r="J928" i="32"/>
  <c r="I935" i="32"/>
  <c r="J940" i="32"/>
  <c r="J957" i="32"/>
  <c r="I958" i="32"/>
  <c r="J964" i="32"/>
  <c r="I982" i="32"/>
  <c r="J14" i="32"/>
  <c r="J32" i="32"/>
  <c r="I910" i="32"/>
  <c r="J920" i="32"/>
  <c r="I922" i="32"/>
  <c r="J927" i="32"/>
  <c r="J932" i="32"/>
  <c r="J939" i="32"/>
  <c r="J1257" i="32"/>
  <c r="J1258" i="32"/>
  <c r="J1269" i="32"/>
  <c r="J1270" i="32"/>
  <c r="J1273" i="32"/>
  <c r="J1274" i="32"/>
  <c r="J1285" i="32"/>
  <c r="J1286" i="32"/>
  <c r="J1288" i="32"/>
  <c r="J962" i="32"/>
  <c r="J963" i="32"/>
  <c r="J972" i="32"/>
  <c r="J980" i="32"/>
  <c r="J22" i="32"/>
  <c r="J43" i="32"/>
  <c r="J747" i="32"/>
  <c r="J481" i="32"/>
  <c r="J503" i="32"/>
  <c r="J1080" i="32"/>
  <c r="J1086" i="32"/>
  <c r="J1107" i="32"/>
  <c r="J1234" i="32"/>
  <c r="J1236" i="32"/>
  <c r="J58" i="32"/>
  <c r="J59" i="32"/>
  <c r="J864" i="32"/>
  <c r="J880" i="32"/>
  <c r="J892" i="32"/>
  <c r="J569" i="32"/>
  <c r="J575" i="32"/>
  <c r="J579" i="32"/>
  <c r="I585" i="32"/>
  <c r="J591" i="32"/>
  <c r="J595" i="32"/>
  <c r="J596" i="32"/>
  <c r="J425" i="32"/>
  <c r="J662" i="32"/>
  <c r="J669" i="32"/>
  <c r="J678" i="32"/>
  <c r="J680" i="32"/>
  <c r="J825" i="32"/>
  <c r="J827" i="32"/>
  <c r="J836" i="32"/>
  <c r="J838" i="32"/>
  <c r="J849" i="32"/>
  <c r="J860" i="32"/>
  <c r="J1164" i="32"/>
  <c r="J1186" i="32"/>
  <c r="J1188" i="32"/>
  <c r="J1215" i="32"/>
  <c r="J1233" i="32"/>
  <c r="J1239" i="32"/>
  <c r="J1240" i="32"/>
  <c r="J1246" i="32"/>
  <c r="J49" i="32"/>
  <c r="J57" i="32"/>
  <c r="I58" i="32"/>
  <c r="J70" i="32"/>
  <c r="J71" i="32"/>
  <c r="J73" i="32"/>
  <c r="I74" i="32"/>
  <c r="J222" i="32"/>
  <c r="J223" i="32"/>
  <c r="I224" i="32"/>
  <c r="J225" i="32"/>
  <c r="I226" i="32"/>
  <c r="J236" i="32"/>
  <c r="J238" i="32"/>
  <c r="J239" i="32"/>
  <c r="I240" i="32"/>
  <c r="J241" i="32"/>
  <c r="I242" i="32"/>
  <c r="J253" i="32"/>
  <c r="J872" i="32"/>
  <c r="J701" i="32"/>
  <c r="J702" i="32"/>
  <c r="I703" i="32"/>
  <c r="J190" i="32"/>
  <c r="J195" i="32"/>
  <c r="J199" i="32"/>
  <c r="J212" i="32"/>
  <c r="J587" i="32"/>
  <c r="J711" i="32"/>
  <c r="J712" i="32"/>
  <c r="J207" i="32"/>
  <c r="J211" i="32"/>
  <c r="J571" i="32"/>
  <c r="J572" i="32"/>
  <c r="J603" i="32"/>
  <c r="J390" i="32"/>
  <c r="J398" i="32"/>
  <c r="J414" i="32"/>
  <c r="J422" i="32"/>
  <c r="J427" i="32"/>
  <c r="J666" i="32"/>
  <c r="J686" i="32"/>
  <c r="J688" i="32"/>
  <c r="J828" i="32"/>
  <c r="J830" i="32"/>
  <c r="J851" i="32"/>
  <c r="J857" i="32"/>
  <c r="J859" i="32"/>
  <c r="J1170" i="32"/>
  <c r="J1172" i="32"/>
  <c r="J1182" i="32"/>
  <c r="J1184" i="32"/>
  <c r="J1185" i="32"/>
  <c r="J1194" i="32"/>
  <c r="J1196" i="32"/>
  <c r="J1208" i="32"/>
  <c r="I1209" i="32"/>
  <c r="J1214" i="32"/>
  <c r="J1216" i="32"/>
  <c r="J1221" i="32"/>
  <c r="J1237" i="32"/>
  <c r="J1238" i="32"/>
  <c r="J252" i="32"/>
  <c r="J258" i="32"/>
  <c r="J259" i="32"/>
  <c r="J871" i="32"/>
  <c r="J877" i="32"/>
  <c r="J878" i="32"/>
  <c r="J887" i="32"/>
  <c r="J889" i="32"/>
  <c r="J890" i="32"/>
  <c r="J893" i="32"/>
  <c r="J894" i="32"/>
  <c r="I895" i="32"/>
  <c r="J896" i="32"/>
  <c r="I897" i="32"/>
  <c r="J692" i="32"/>
  <c r="J694" i="32"/>
  <c r="I695" i="32"/>
  <c r="J709" i="32"/>
  <c r="J710" i="32"/>
  <c r="I711" i="32"/>
  <c r="J716" i="32"/>
  <c r="I717" i="32"/>
  <c r="J721" i="32"/>
  <c r="J727" i="32"/>
  <c r="J728" i="32"/>
  <c r="J180" i="32"/>
  <c r="J184" i="32"/>
  <c r="J187" i="32"/>
  <c r="J188" i="32"/>
  <c r="J192" i="32"/>
  <c r="J210" i="32"/>
  <c r="I370" i="32"/>
  <c r="J370" i="32"/>
  <c r="I1025" i="32"/>
  <c r="J1025" i="32"/>
  <c r="I613" i="32"/>
  <c r="J613" i="32"/>
  <c r="I625" i="32"/>
  <c r="J625" i="32"/>
  <c r="J642" i="32"/>
  <c r="I642" i="32"/>
  <c r="I455" i="32"/>
  <c r="J455" i="32"/>
  <c r="I539" i="32"/>
  <c r="J539" i="32"/>
  <c r="J95" i="32"/>
  <c r="J97" i="32"/>
  <c r="J100" i="32"/>
  <c r="I106" i="32"/>
  <c r="J106" i="32"/>
  <c r="I378" i="32"/>
  <c r="J378" i="32"/>
  <c r="J1024" i="32"/>
  <c r="I1024" i="32"/>
  <c r="I641" i="32"/>
  <c r="J641" i="32"/>
  <c r="J444" i="32"/>
  <c r="I444" i="32"/>
  <c r="J524" i="32"/>
  <c r="I524" i="32"/>
  <c r="J556" i="32"/>
  <c r="I556" i="32"/>
  <c r="J1160" i="32"/>
  <c r="I1160" i="32"/>
  <c r="I779" i="32"/>
  <c r="J779" i="32"/>
  <c r="J115" i="32"/>
  <c r="I115" i="32"/>
  <c r="I386" i="32"/>
  <c r="J386" i="32"/>
  <c r="J998" i="32"/>
  <c r="I998" i="32"/>
  <c r="I443" i="32"/>
  <c r="J443" i="32"/>
  <c r="I523" i="32"/>
  <c r="J523" i="32"/>
  <c r="I555" i="32"/>
  <c r="J555" i="32"/>
  <c r="I1127" i="32"/>
  <c r="J1127" i="32"/>
  <c r="J89" i="32"/>
  <c r="J92" i="32"/>
  <c r="I93" i="32"/>
  <c r="J94" i="32"/>
  <c r="J107" i="32"/>
  <c r="J108" i="32"/>
  <c r="I114" i="32"/>
  <c r="J114" i="32"/>
  <c r="J119" i="32"/>
  <c r="I119" i="32"/>
  <c r="I997" i="32"/>
  <c r="J997" i="32"/>
  <c r="I1009" i="32"/>
  <c r="J1009" i="32"/>
  <c r="J1033" i="32"/>
  <c r="J614" i="32"/>
  <c r="I614" i="32"/>
  <c r="J626" i="32"/>
  <c r="I626" i="32"/>
  <c r="J456" i="32"/>
  <c r="I456" i="32"/>
  <c r="J540" i="32"/>
  <c r="I540" i="32"/>
  <c r="J1144" i="32"/>
  <c r="I1144" i="32"/>
  <c r="J1149" i="32"/>
  <c r="I1149" i="32"/>
  <c r="J120" i="32"/>
  <c r="J348" i="32"/>
  <c r="J360" i="32"/>
  <c r="J369" i="32"/>
  <c r="J377" i="32"/>
  <c r="J385" i="32"/>
  <c r="J996" i="32"/>
  <c r="J999" i="32"/>
  <c r="J1008" i="32"/>
  <c r="J1020" i="32"/>
  <c r="J1022" i="32"/>
  <c r="J1023" i="32"/>
  <c r="J610" i="32"/>
  <c r="J611" i="32"/>
  <c r="J622" i="32"/>
  <c r="J623" i="32"/>
  <c r="J638" i="32"/>
  <c r="J639" i="32"/>
  <c r="J440" i="32"/>
  <c r="J441" i="32"/>
  <c r="J452" i="32"/>
  <c r="J453" i="32"/>
  <c r="J520" i="32"/>
  <c r="J521" i="32"/>
  <c r="J536" i="32"/>
  <c r="J537" i="32"/>
  <c r="J552" i="32"/>
  <c r="J553" i="32"/>
  <c r="J1145" i="32"/>
  <c r="J1159" i="32"/>
  <c r="J1161" i="32"/>
  <c r="J1162" i="32"/>
  <c r="I783" i="32"/>
  <c r="J783" i="32"/>
  <c r="I795" i="32"/>
  <c r="J795" i="32"/>
  <c r="I803" i="32"/>
  <c r="J803" i="32"/>
  <c r="I811" i="32"/>
  <c r="J811" i="32"/>
  <c r="I261" i="32"/>
  <c r="J261" i="32"/>
  <c r="I269" i="32"/>
  <c r="J269" i="32"/>
  <c r="I277" i="32"/>
  <c r="J277" i="32"/>
  <c r="I285" i="32"/>
  <c r="J285" i="32"/>
  <c r="I293" i="32"/>
  <c r="J293" i="32"/>
  <c r="J301" i="32"/>
  <c r="I301" i="32"/>
  <c r="J1040" i="32"/>
  <c r="J1045" i="32"/>
  <c r="J1049" i="32"/>
  <c r="J1068" i="32"/>
  <c r="J105" i="32"/>
  <c r="J111" i="32"/>
  <c r="J113" i="32"/>
  <c r="J116" i="32"/>
  <c r="J129" i="32"/>
  <c r="J130" i="32"/>
  <c r="J357" i="32"/>
  <c r="J358" i="32"/>
  <c r="J368" i="32"/>
  <c r="J376" i="32"/>
  <c r="J384" i="32"/>
  <c r="J995" i="32"/>
  <c r="J1007" i="32"/>
  <c r="J1014" i="32"/>
  <c r="J1016" i="32"/>
  <c r="J1018" i="32"/>
  <c r="J1019" i="32"/>
  <c r="I1020" i="32"/>
  <c r="J1021" i="32"/>
  <c r="I1022" i="32"/>
  <c r="J1032" i="32"/>
  <c r="I1033" i="32"/>
  <c r="J607" i="32"/>
  <c r="J609" i="32"/>
  <c r="I610" i="32"/>
  <c r="J616" i="32"/>
  <c r="I622" i="32"/>
  <c r="J628" i="32"/>
  <c r="J634" i="32"/>
  <c r="J635" i="32"/>
  <c r="J637" i="32"/>
  <c r="I638" i="32"/>
  <c r="J644" i="32"/>
  <c r="J436" i="32"/>
  <c r="J437" i="32"/>
  <c r="J439" i="32"/>
  <c r="I440" i="32"/>
  <c r="J446" i="32"/>
  <c r="J448" i="32"/>
  <c r="J449" i="32"/>
  <c r="J451" i="32"/>
  <c r="I452" i="32"/>
  <c r="J458" i="32"/>
  <c r="J472" i="32"/>
  <c r="J473" i="32"/>
  <c r="J519" i="32"/>
  <c r="I520" i="32"/>
  <c r="J526" i="32"/>
  <c r="J532" i="32"/>
  <c r="J533" i="32"/>
  <c r="J535" i="32"/>
  <c r="I536" i="32"/>
  <c r="J542" i="32"/>
  <c r="J548" i="32"/>
  <c r="J549" i="32"/>
  <c r="J551" i="32"/>
  <c r="I552" i="32"/>
  <c r="J558" i="32"/>
  <c r="I1137" i="32"/>
  <c r="J1138" i="32"/>
  <c r="I1140" i="32"/>
  <c r="J1141" i="32"/>
  <c r="I1145" i="32"/>
  <c r="J1155" i="32"/>
  <c r="J1157" i="32"/>
  <c r="J1158" i="32"/>
  <c r="I1161" i="32"/>
  <c r="J781" i="32"/>
  <c r="I782" i="32"/>
  <c r="I787" i="32"/>
  <c r="J787" i="32"/>
  <c r="I1044" i="32"/>
  <c r="J1044" i="32"/>
  <c r="I1048" i="32"/>
  <c r="J1048" i="32"/>
  <c r="I1052" i="32"/>
  <c r="J1052" i="32"/>
  <c r="J125" i="32"/>
  <c r="J126" i="32"/>
  <c r="J353" i="32"/>
  <c r="J354" i="32"/>
  <c r="J356" i="32"/>
  <c r="J365" i="32"/>
  <c r="J366" i="32"/>
  <c r="J371" i="32"/>
  <c r="J373" i="32"/>
  <c r="J374" i="32"/>
  <c r="J379" i="32"/>
  <c r="J387" i="32"/>
  <c r="J1010" i="32"/>
  <c r="J1026" i="32"/>
  <c r="J612" i="32"/>
  <c r="J624" i="32"/>
  <c r="J640" i="32"/>
  <c r="J442" i="32"/>
  <c r="J454" i="32"/>
  <c r="J522" i="32"/>
  <c r="J538" i="32"/>
  <c r="J554" i="32"/>
  <c r="J1128" i="32"/>
  <c r="I791" i="32"/>
  <c r="J791" i="32"/>
  <c r="I799" i="32"/>
  <c r="J799" i="32"/>
  <c r="I807" i="32"/>
  <c r="J807" i="32"/>
  <c r="I815" i="32"/>
  <c r="J815" i="32"/>
  <c r="I265" i="32"/>
  <c r="J265" i="32"/>
  <c r="I273" i="32"/>
  <c r="J273" i="32"/>
  <c r="I281" i="32"/>
  <c r="J281" i="32"/>
  <c r="I289" i="32"/>
  <c r="J289" i="32"/>
  <c r="I297" i="32"/>
  <c r="J297" i="32"/>
  <c r="J1057" i="32"/>
  <c r="I1057" i="32"/>
  <c r="J1064" i="32"/>
  <c r="J1039" i="32"/>
  <c r="I1040" i="32"/>
  <c r="J1041" i="32"/>
  <c r="J1042" i="32"/>
  <c r="I1045" i="32"/>
  <c r="J1046" i="32"/>
  <c r="I1049" i="32"/>
  <c r="J1050" i="32"/>
  <c r="J1063" i="32"/>
  <c r="I1064" i="32"/>
  <c r="J1067" i="32"/>
  <c r="I1068" i="32"/>
  <c r="J1071" i="32"/>
  <c r="I1072" i="32"/>
  <c r="J1073" i="32"/>
  <c r="J1074" i="32"/>
  <c r="I304" i="32"/>
  <c r="J172" i="32"/>
  <c r="I173" i="32"/>
  <c r="J906" i="32"/>
  <c r="J907" i="32"/>
  <c r="J918" i="32"/>
  <c r="J919" i="32"/>
  <c r="J929" i="32"/>
  <c r="J931" i="32"/>
  <c r="I939" i="32"/>
  <c r="J947" i="32"/>
  <c r="J1250" i="32"/>
  <c r="J1252" i="32"/>
  <c r="I1253" i="32"/>
  <c r="J1261" i="32"/>
  <c r="J1262" i="32"/>
  <c r="J1264" i="32"/>
  <c r="I1265" i="32"/>
  <c r="J1277" i="32"/>
  <c r="J1278" i="32"/>
  <c r="J1280" i="32"/>
  <c r="I1281" i="32"/>
  <c r="J950" i="32"/>
  <c r="J951" i="32"/>
  <c r="I955" i="32"/>
  <c r="I959" i="32"/>
  <c r="J968" i="32"/>
  <c r="J976" i="32"/>
  <c r="J977" i="32"/>
  <c r="I978" i="32"/>
  <c r="J988" i="32"/>
  <c r="J989" i="32"/>
  <c r="I990" i="32"/>
  <c r="J16" i="32"/>
  <c r="J18" i="32"/>
  <c r="I26" i="32"/>
  <c r="J27" i="32"/>
  <c r="J28" i="32"/>
  <c r="J30" i="32"/>
  <c r="J33" i="32"/>
  <c r="J36" i="32"/>
  <c r="J38" i="32"/>
  <c r="I739" i="32"/>
  <c r="J743" i="32"/>
  <c r="J749" i="32"/>
  <c r="J751" i="32"/>
  <c r="J757" i="32"/>
  <c r="J759" i="32"/>
  <c r="I767" i="32"/>
  <c r="J768" i="32"/>
  <c r="J769" i="32"/>
  <c r="J771" i="32"/>
  <c r="J774" i="32"/>
  <c r="J477" i="32"/>
  <c r="J479" i="32"/>
  <c r="J482" i="32"/>
  <c r="J485" i="32"/>
  <c r="J487" i="32"/>
  <c r="J490" i="32"/>
  <c r="J493" i="32"/>
  <c r="J494" i="32"/>
  <c r="I495" i="32"/>
  <c r="I503" i="32"/>
  <c r="J507" i="32"/>
  <c r="I515" i="32"/>
  <c r="I1086" i="32"/>
  <c r="J1087" i="32"/>
  <c r="I1090" i="32"/>
  <c r="J1091" i="32"/>
  <c r="I1094" i="32"/>
  <c r="J1095" i="32"/>
  <c r="J1098" i="32"/>
  <c r="J1105" i="32"/>
  <c r="J1111" i="32"/>
  <c r="J1114" i="32"/>
  <c r="J1119" i="32"/>
  <c r="I1119" i="32"/>
  <c r="J580" i="32"/>
  <c r="J395" i="32"/>
  <c r="I395" i="32"/>
  <c r="I402" i="32"/>
  <c r="J402" i="32"/>
  <c r="J409" i="32"/>
  <c r="I409" i="32"/>
  <c r="J419" i="32"/>
  <c r="I419" i="32"/>
  <c r="J665" i="32"/>
  <c r="I665" i="32"/>
  <c r="J168" i="32"/>
  <c r="J170" i="32"/>
  <c r="J171" i="32"/>
  <c r="I906" i="32"/>
  <c r="J909" i="32"/>
  <c r="J912" i="32"/>
  <c r="J916" i="32"/>
  <c r="I918" i="32"/>
  <c r="J921" i="32"/>
  <c r="J933" i="32"/>
  <c r="J941" i="32"/>
  <c r="J943" i="32"/>
  <c r="J944" i="32"/>
  <c r="J946" i="32"/>
  <c r="I947" i="32"/>
  <c r="J1255" i="32"/>
  <c r="I1261" i="32"/>
  <c r="J1267" i="32"/>
  <c r="I1277" i="32"/>
  <c r="J1283" i="32"/>
  <c r="J1289" i="32"/>
  <c r="J1290" i="32"/>
  <c r="J949" i="32"/>
  <c r="I950" i="32"/>
  <c r="J981" i="32"/>
  <c r="J984" i="32"/>
  <c r="J985" i="32"/>
  <c r="J5" i="32"/>
  <c r="J8" i="32"/>
  <c r="J12" i="32"/>
  <c r="J13" i="32"/>
  <c r="J23" i="32"/>
  <c r="J24" i="32"/>
  <c r="I27" i="32"/>
  <c r="J41" i="32"/>
  <c r="J736" i="32"/>
  <c r="J737" i="32"/>
  <c r="J764" i="32"/>
  <c r="J765" i="32"/>
  <c r="J498" i="32"/>
  <c r="J1078" i="32"/>
  <c r="J1101" i="32"/>
  <c r="J1117" i="32"/>
  <c r="I1118" i="32"/>
  <c r="J1118" i="32"/>
  <c r="J563" i="32"/>
  <c r="J577" i="32"/>
  <c r="I577" i="32"/>
  <c r="J601" i="32"/>
  <c r="I601" i="32"/>
  <c r="I394" i="32"/>
  <c r="J394" i="32"/>
  <c r="J401" i="32"/>
  <c r="I401" i="32"/>
  <c r="I418" i="32"/>
  <c r="J418" i="32"/>
  <c r="J651" i="32"/>
  <c r="I651" i="32"/>
  <c r="J674" i="32"/>
  <c r="I674" i="32"/>
  <c r="J306" i="32"/>
  <c r="J310" i="32"/>
  <c r="J314" i="32"/>
  <c r="J318" i="32"/>
  <c r="J1251" i="32"/>
  <c r="J1263" i="32"/>
  <c r="J1279" i="32"/>
  <c r="J952" i="32"/>
  <c r="J969" i="32"/>
  <c r="I576" i="32"/>
  <c r="J576" i="32"/>
  <c r="J593" i="32"/>
  <c r="I593" i="32"/>
  <c r="I600" i="32"/>
  <c r="J600" i="32"/>
  <c r="J417" i="32"/>
  <c r="I417" i="32"/>
  <c r="I650" i="32"/>
  <c r="J650" i="32"/>
  <c r="J673" i="32"/>
  <c r="I673" i="32"/>
  <c r="J684" i="32"/>
  <c r="I684" i="32"/>
  <c r="J780" i="32"/>
  <c r="J784" i="32"/>
  <c r="J788" i="32"/>
  <c r="J792" i="32"/>
  <c r="J796" i="32"/>
  <c r="J800" i="32"/>
  <c r="J804" i="32"/>
  <c r="J808" i="32"/>
  <c r="J812" i="32"/>
  <c r="J816" i="32"/>
  <c r="J262" i="32"/>
  <c r="J266" i="32"/>
  <c r="J270" i="32"/>
  <c r="J274" i="32"/>
  <c r="J278" i="32"/>
  <c r="J282" i="32"/>
  <c r="J286" i="32"/>
  <c r="J290" i="32"/>
  <c r="J294" i="32"/>
  <c r="J298" i="32"/>
  <c r="J1043" i="32"/>
  <c r="J1047" i="32"/>
  <c r="J1051" i="32"/>
  <c r="J1053" i="32"/>
  <c r="J1054" i="32"/>
  <c r="J4" i="32"/>
  <c r="J39" i="32"/>
  <c r="J40" i="32"/>
  <c r="I43" i="32"/>
  <c r="J741" i="32"/>
  <c r="J742" i="32"/>
  <c r="J497" i="32"/>
  <c r="J505" i="32"/>
  <c r="J506" i="32"/>
  <c r="J517" i="32"/>
  <c r="J1099" i="32"/>
  <c r="J1102" i="32"/>
  <c r="I1103" i="32"/>
  <c r="J1115" i="32"/>
  <c r="J564" i="32"/>
  <c r="I565" i="32"/>
  <c r="J581" i="32"/>
  <c r="J584" i="32"/>
  <c r="I592" i="32"/>
  <c r="J592" i="32"/>
  <c r="J403" i="32"/>
  <c r="I403" i="32"/>
  <c r="J649" i="32"/>
  <c r="I649" i="32"/>
  <c r="J597" i="32"/>
  <c r="J393" i="32"/>
  <c r="J397" i="32"/>
  <c r="J399" i="32"/>
  <c r="J413" i="32"/>
  <c r="J415" i="32"/>
  <c r="J429" i="32"/>
  <c r="J431" i="32"/>
  <c r="J661" i="32"/>
  <c r="J663" i="32"/>
  <c r="J671" i="32"/>
  <c r="J675" i="32"/>
  <c r="J676" i="32"/>
  <c r="J821" i="32"/>
  <c r="I822" i="32"/>
  <c r="J823" i="32"/>
  <c r="J832" i="32"/>
  <c r="J834" i="32"/>
  <c r="J837" i="32"/>
  <c r="I838" i="32"/>
  <c r="J839" i="32"/>
  <c r="J848" i="32"/>
  <c r="J850" i="32"/>
  <c r="J853" i="32"/>
  <c r="I854" i="32"/>
  <c r="J855" i="32"/>
  <c r="J1166" i="32"/>
  <c r="J1168" i="32"/>
  <c r="J1171" i="32"/>
  <c r="I1172" i="32"/>
  <c r="J1173" i="32"/>
  <c r="J1183" i="32"/>
  <c r="J1190" i="32"/>
  <c r="J1192" i="32"/>
  <c r="J1195" i="32"/>
  <c r="I1196" i="32"/>
  <c r="J1197" i="32"/>
  <c r="J1205" i="32"/>
  <c r="J1213" i="32"/>
  <c r="I1213" i="32"/>
  <c r="J1230" i="32"/>
  <c r="J1232" i="32"/>
  <c r="I1233" i="32"/>
  <c r="J46" i="32"/>
  <c r="J47" i="32"/>
  <c r="I49" i="32"/>
  <c r="J50" i="32"/>
  <c r="J51" i="32"/>
  <c r="I53" i="32"/>
  <c r="J54" i="32"/>
  <c r="J55" i="32"/>
  <c r="J86" i="32"/>
  <c r="I86" i="32"/>
  <c r="J232" i="32"/>
  <c r="I232" i="32"/>
  <c r="J246" i="32"/>
  <c r="I246" i="32"/>
  <c r="J867" i="32"/>
  <c r="J868" i="32"/>
  <c r="I869" i="32"/>
  <c r="J885" i="32"/>
  <c r="I885" i="32"/>
  <c r="J700" i="32"/>
  <c r="I706" i="32"/>
  <c r="J706" i="32"/>
  <c r="J724" i="32"/>
  <c r="J178" i="32"/>
  <c r="I179" i="32"/>
  <c r="J183" i="32"/>
  <c r="J1204" i="32"/>
  <c r="I1204" i="32"/>
  <c r="J1229" i="32"/>
  <c r="I1229" i="32"/>
  <c r="I245" i="32"/>
  <c r="J245" i="32"/>
  <c r="I884" i="32"/>
  <c r="J884" i="32"/>
  <c r="J699" i="32"/>
  <c r="I699" i="32"/>
  <c r="J723" i="32"/>
  <c r="I723" i="32"/>
  <c r="J567" i="32"/>
  <c r="J573" i="32"/>
  <c r="J583" i="32"/>
  <c r="J589" i="32"/>
  <c r="J599" i="32"/>
  <c r="J391" i="32"/>
  <c r="J405" i="32"/>
  <c r="J407" i="32"/>
  <c r="J410" i="32"/>
  <c r="I411" i="32"/>
  <c r="J421" i="32"/>
  <c r="J423" i="32"/>
  <c r="I425" i="32"/>
  <c r="J426" i="32"/>
  <c r="I427" i="32"/>
  <c r="J653" i="32"/>
  <c r="J655" i="32"/>
  <c r="I657" i="32"/>
  <c r="J658" i="32"/>
  <c r="I659" i="32"/>
  <c r="J667" i="32"/>
  <c r="I669" i="32"/>
  <c r="I680" i="32"/>
  <c r="I688" i="32"/>
  <c r="J824" i="32"/>
  <c r="J826" i="32"/>
  <c r="J829" i="32"/>
  <c r="I830" i="32"/>
  <c r="J831" i="32"/>
  <c r="J840" i="32"/>
  <c r="J842" i="32"/>
  <c r="J845" i="32"/>
  <c r="I846" i="32"/>
  <c r="J847" i="32"/>
  <c r="J856" i="32"/>
  <c r="J858" i="32"/>
  <c r="J861" i="32"/>
  <c r="I1164" i="32"/>
  <c r="J1165" i="32"/>
  <c r="J1174" i="32"/>
  <c r="J1176" i="32"/>
  <c r="J1179" i="32"/>
  <c r="J1187" i="32"/>
  <c r="I1188" i="32"/>
  <c r="J1189" i="32"/>
  <c r="J1198" i="32"/>
  <c r="J1200" i="32"/>
  <c r="J1207" i="32"/>
  <c r="J1217" i="32"/>
  <c r="J1218" i="32"/>
  <c r="J1220" i="32"/>
  <c r="I1221" i="32"/>
  <c r="J1227" i="32"/>
  <c r="I1228" i="32"/>
  <c r="J1228" i="32"/>
  <c r="J1231" i="32"/>
  <c r="J1245" i="32"/>
  <c r="I1245" i="32"/>
  <c r="J66" i="32"/>
  <c r="I66" i="32"/>
  <c r="J218" i="32"/>
  <c r="I218" i="32"/>
  <c r="J234" i="32"/>
  <c r="I234" i="32"/>
  <c r="J248" i="32"/>
  <c r="J249" i="32"/>
  <c r="I250" i="32"/>
  <c r="J883" i="32"/>
  <c r="I883" i="32"/>
  <c r="J902" i="32"/>
  <c r="I903" i="32"/>
  <c r="J904" i="32"/>
  <c r="I691" i="32"/>
  <c r="I698" i="32"/>
  <c r="J698" i="32"/>
  <c r="J708" i="32"/>
  <c r="J715" i="32"/>
  <c r="I715" i="32"/>
  <c r="I1244" i="32"/>
  <c r="J1244" i="32"/>
  <c r="I65" i="32"/>
  <c r="J65" i="32"/>
  <c r="J81" i="32"/>
  <c r="I81" i="32"/>
  <c r="I87" i="32"/>
  <c r="J87" i="32"/>
  <c r="I233" i="32"/>
  <c r="J233" i="32"/>
  <c r="J901" i="32"/>
  <c r="I901" i="32"/>
  <c r="J707" i="32"/>
  <c r="I707" i="32"/>
  <c r="J202" i="32"/>
  <c r="J203" i="32"/>
  <c r="I204" i="32"/>
  <c r="J1203" i="32"/>
  <c r="J1212" i="32"/>
  <c r="J1219" i="32"/>
  <c r="J1225" i="32"/>
  <c r="J1226" i="32"/>
  <c r="J1235" i="32"/>
  <c r="J1241" i="32"/>
  <c r="J1242" i="32"/>
  <c r="J48" i="32"/>
  <c r="J52" i="32"/>
  <c r="J56" i="32"/>
  <c r="J62" i="32"/>
  <c r="J63" i="32"/>
  <c r="J72" i="32"/>
  <c r="J78" i="32"/>
  <c r="J79" i="32"/>
  <c r="J82" i="32"/>
  <c r="J84" i="32"/>
  <c r="J228" i="32"/>
  <c r="J230" i="32"/>
  <c r="J231" i="32"/>
  <c r="J244" i="32"/>
  <c r="J247" i="32"/>
  <c r="J254" i="32"/>
  <c r="J255" i="32"/>
  <c r="J865" i="32"/>
  <c r="J866" i="32"/>
  <c r="J873" i="32"/>
  <c r="J874" i="32"/>
  <c r="J881" i="32"/>
  <c r="J882" i="32"/>
  <c r="J891" i="32"/>
  <c r="J899" i="32"/>
  <c r="J900" i="32"/>
  <c r="J693" i="32"/>
  <c r="J697" i="32"/>
  <c r="J705" i="32"/>
  <c r="J713" i="32"/>
  <c r="J714" i="32"/>
  <c r="J722" i="32"/>
  <c r="J729" i="32"/>
  <c r="J730" i="32"/>
  <c r="J175" i="32"/>
  <c r="J182" i="32"/>
  <c r="J186" i="32"/>
  <c r="J191" i="32"/>
  <c r="J194" i="32"/>
  <c r="J196" i="32"/>
  <c r="I202" i="32"/>
  <c r="J206" i="32"/>
  <c r="J208" i="32"/>
  <c r="I210" i="32"/>
  <c r="J215" i="32"/>
  <c r="J68" i="32"/>
  <c r="J725" i="32"/>
  <c r="J198" i="32"/>
  <c r="I208" i="32"/>
  <c r="J1303" i="30"/>
  <c r="J707" i="30"/>
  <c r="J925" i="30"/>
  <c r="J373" i="30"/>
  <c r="J207" i="30"/>
  <c r="J842" i="30"/>
  <c r="J610" i="30"/>
  <c r="J734" i="30"/>
  <c r="J921" i="30"/>
  <c r="J527" i="30"/>
  <c r="J1182" i="30"/>
  <c r="J97" i="30"/>
  <c r="J4" i="30"/>
  <c r="J1244" i="30"/>
  <c r="J190" i="30"/>
  <c r="J688" i="30"/>
  <c r="J1229" i="30"/>
  <c r="J305" i="30"/>
  <c r="J398" i="30"/>
  <c r="J864" i="30"/>
  <c r="J1212" i="30"/>
  <c r="J378" i="30"/>
  <c r="J843" i="30"/>
  <c r="J1274" i="30"/>
  <c r="J35" i="30"/>
  <c r="J160" i="30"/>
  <c r="J905" i="30"/>
  <c r="J787" i="30"/>
  <c r="J385" i="30"/>
  <c r="J262" i="30"/>
  <c r="J511" i="30"/>
  <c r="J1134" i="30"/>
  <c r="J1165" i="30"/>
  <c r="J302" i="30"/>
  <c r="J212" i="30"/>
  <c r="J989" i="30"/>
  <c r="J835" i="30"/>
  <c r="J742" i="30"/>
  <c r="J367" i="30"/>
  <c r="J872" i="30"/>
  <c r="J1070" i="30"/>
  <c r="J264" i="30"/>
  <c r="J175" i="30"/>
  <c r="J330" i="30"/>
  <c r="J704" i="30"/>
  <c r="J394" i="30"/>
  <c r="J740" i="30"/>
  <c r="J122" i="30"/>
  <c r="J278" i="30"/>
  <c r="J838" i="30"/>
  <c r="J220" i="30"/>
  <c r="J470" i="30"/>
  <c r="J1028" i="30"/>
  <c r="J12" i="30"/>
  <c r="J916" i="30"/>
  <c r="J1071" i="30"/>
  <c r="J577" i="30"/>
  <c r="J732" i="30"/>
  <c r="J489" i="30"/>
  <c r="J183" i="30"/>
  <c r="J338" i="30"/>
  <c r="J774" i="30"/>
  <c r="J992" i="30"/>
  <c r="J434" i="30"/>
  <c r="J1181" i="30"/>
  <c r="J408" i="30"/>
  <c r="J594" i="30"/>
  <c r="J441" i="30"/>
  <c r="J74" i="30"/>
  <c r="J1128" i="30"/>
  <c r="J572" i="30"/>
  <c r="J603" i="30"/>
  <c r="J696" i="30"/>
  <c r="J1285" i="30"/>
  <c r="J1255" i="30"/>
  <c r="J139" i="30"/>
  <c r="J1224" i="30"/>
  <c r="J356" i="30"/>
  <c r="J761" i="30"/>
  <c r="J1257" i="30"/>
  <c r="J514" i="30"/>
  <c r="J578" i="30"/>
  <c r="J518" i="30"/>
  <c r="J1140" i="30"/>
  <c r="J30" i="30"/>
  <c r="J273" i="30"/>
  <c r="J87" i="30"/>
  <c r="J149" i="30"/>
  <c r="J1296" i="30"/>
  <c r="J1110" i="30"/>
  <c r="J865" i="30"/>
  <c r="J1053" i="30"/>
  <c r="J621" i="30"/>
  <c r="J342" i="30"/>
  <c r="J192" i="30"/>
  <c r="J813" i="30"/>
  <c r="J1278" i="30"/>
  <c r="J949" i="30"/>
  <c r="J701" i="30"/>
  <c r="J217" i="30"/>
  <c r="J933" i="30"/>
  <c r="J809" i="30"/>
  <c r="J34" i="30"/>
  <c r="J654" i="30"/>
  <c r="J965" i="30"/>
  <c r="J810" i="30"/>
  <c r="J500" i="30"/>
  <c r="J593" i="30"/>
  <c r="J1150" i="30"/>
  <c r="J964" i="30"/>
  <c r="J716" i="30"/>
  <c r="J1057" i="30"/>
  <c r="J1089" i="30"/>
  <c r="J375" i="30"/>
  <c r="J189" i="30"/>
  <c r="J717" i="30"/>
  <c r="J159" i="30"/>
  <c r="J129" i="30"/>
  <c r="J1027" i="30"/>
  <c r="J1120" i="30"/>
  <c r="J315" i="30"/>
  <c r="J873" i="30"/>
  <c r="J284" i="30"/>
  <c r="J347" i="30"/>
  <c r="J37" i="30"/>
  <c r="I192" i="30"/>
  <c r="J533" i="30"/>
  <c r="J658" i="30"/>
  <c r="J7" i="30"/>
  <c r="J570" i="30"/>
  <c r="J1221" i="30"/>
  <c r="J477" i="30"/>
  <c r="J415" i="30"/>
  <c r="J229" i="30"/>
  <c r="J943" i="30"/>
  <c r="J633" i="30"/>
  <c r="J1193" i="30"/>
  <c r="J1069" i="30"/>
  <c r="J667" i="30"/>
  <c r="J419" i="30"/>
  <c r="J420" i="30"/>
  <c r="J823" i="30"/>
  <c r="J18" i="30"/>
  <c r="I514" i="30"/>
  <c r="J855" i="30"/>
  <c r="J112" i="30"/>
  <c r="I701" i="30"/>
  <c r="J1011" i="30"/>
  <c r="J50" i="30"/>
  <c r="J1135" i="30"/>
  <c r="J857" i="30"/>
  <c r="J517" i="30"/>
  <c r="J1106" i="30"/>
  <c r="J1137" i="30"/>
  <c r="J334" i="30"/>
  <c r="J304" i="30"/>
  <c r="J336" i="30"/>
  <c r="J1297" i="30"/>
  <c r="J58" i="30"/>
  <c r="J678" i="30"/>
  <c r="J616" i="30"/>
  <c r="I989" i="30"/>
  <c r="J400" i="30"/>
  <c r="J1299" i="30"/>
  <c r="J90" i="30"/>
  <c r="J60" i="30"/>
  <c r="J525" i="30"/>
  <c r="J339" i="30"/>
  <c r="J432" i="30"/>
  <c r="J246" i="30"/>
  <c r="J526" i="30"/>
  <c r="J433" i="30"/>
  <c r="J991" i="30"/>
  <c r="J620" i="30"/>
  <c r="J589" i="30"/>
  <c r="J279" i="30"/>
  <c r="J25" i="30"/>
  <c r="J94" i="30"/>
  <c r="J563" i="30"/>
  <c r="J130" i="30"/>
  <c r="J1029" i="30"/>
  <c r="J937" i="30"/>
  <c r="J100" i="30"/>
  <c r="J1124" i="30"/>
  <c r="J755" i="30"/>
  <c r="J260" i="30"/>
  <c r="J291" i="30"/>
  <c r="J818" i="30"/>
  <c r="J850" i="30"/>
  <c r="J1005" i="30"/>
  <c r="J1284" i="30"/>
  <c r="I696" i="30"/>
  <c r="J542" i="30"/>
  <c r="J853" i="30"/>
  <c r="J1287" i="30"/>
  <c r="J1009" i="30"/>
  <c r="I1257" i="30"/>
  <c r="J1289" i="30"/>
  <c r="J576" i="30"/>
  <c r="I1165" i="30"/>
  <c r="J111" i="30"/>
  <c r="J143" i="30"/>
  <c r="J764" i="30"/>
  <c r="J766" i="30"/>
  <c r="J22" i="30"/>
  <c r="J364" i="30"/>
  <c r="J891" i="30"/>
  <c r="J798" i="30"/>
  <c r="J736" i="30"/>
  <c r="J244" i="30"/>
  <c r="J1113" i="30"/>
  <c r="J1051" i="30"/>
  <c r="J1144" i="30"/>
  <c r="J29" i="30"/>
  <c r="J216" i="30"/>
  <c r="J1146" i="30"/>
  <c r="J619" i="30"/>
  <c r="J123" i="30"/>
  <c r="J837" i="30"/>
  <c r="J1085" i="30"/>
  <c r="J993" i="30"/>
  <c r="J941" i="30"/>
  <c r="J1066" i="30"/>
  <c r="J725" i="30"/>
  <c r="J1252" i="30"/>
  <c r="J756" i="30"/>
  <c r="J323" i="30"/>
  <c r="J14" i="30"/>
  <c r="J45" i="30"/>
  <c r="J1006" i="30"/>
  <c r="J944" i="30"/>
  <c r="J169" i="30"/>
  <c r="J697" i="30"/>
  <c r="J390" i="30"/>
  <c r="J924" i="30"/>
  <c r="J243" i="30"/>
  <c r="J987" i="30"/>
  <c r="J156" i="30"/>
  <c r="J1148" i="30"/>
  <c r="J404" i="30"/>
  <c r="J900" i="30"/>
  <c r="J65" i="30"/>
  <c r="J1243" i="30"/>
  <c r="I964" i="30"/>
  <c r="J437" i="30"/>
  <c r="J3" i="30"/>
  <c r="J778" i="30"/>
  <c r="J313" i="30"/>
  <c r="J251" i="30"/>
  <c r="J376" i="30"/>
  <c r="J779" i="30"/>
  <c r="J128" i="30"/>
  <c r="I128" i="30"/>
  <c r="J840" i="30"/>
  <c r="J282" i="30"/>
  <c r="I1150" i="30"/>
  <c r="I716" i="30"/>
  <c r="I654" i="30"/>
  <c r="J592" i="30"/>
  <c r="J623" i="30"/>
  <c r="J344" i="30"/>
  <c r="J995" i="30"/>
  <c r="J841" i="30"/>
  <c r="J1275" i="30"/>
  <c r="I717" i="30"/>
  <c r="I159" i="30"/>
  <c r="J252" i="30"/>
  <c r="I1027" i="30"/>
  <c r="J469" i="30"/>
  <c r="J1276" i="30"/>
  <c r="J935" i="30"/>
  <c r="J67" i="30"/>
  <c r="J1059" i="30"/>
  <c r="I842" i="30"/>
  <c r="J997" i="30"/>
  <c r="J781" i="30"/>
  <c r="J254" i="30"/>
  <c r="J1277" i="30"/>
  <c r="I378" i="30"/>
  <c r="J1060" i="30"/>
  <c r="J6" i="30"/>
  <c r="I533" i="30"/>
  <c r="J440" i="30"/>
  <c r="J1246" i="30"/>
  <c r="I813" i="30"/>
  <c r="J1092" i="30"/>
  <c r="I658" i="30"/>
  <c r="J565" i="30"/>
  <c r="J875" i="30"/>
  <c r="J751" i="30"/>
  <c r="I1124" i="30"/>
  <c r="J256" i="30"/>
  <c r="J628" i="30"/>
  <c r="J567" i="30"/>
  <c r="J195" i="30"/>
  <c r="J598" i="30"/>
  <c r="J1001" i="30"/>
  <c r="J722" i="30"/>
  <c r="J505" i="30"/>
  <c r="J1156" i="30"/>
  <c r="J443" i="30"/>
  <c r="J1125" i="30"/>
  <c r="J381" i="30"/>
  <c r="J1280" i="30"/>
  <c r="J692" i="30"/>
  <c r="J1281" i="30"/>
  <c r="J754" i="30"/>
  <c r="J289" i="30"/>
  <c r="J165" i="30"/>
  <c r="J1002" i="30"/>
  <c r="J971" i="30"/>
  <c r="J1157" i="30"/>
  <c r="J382" i="30"/>
  <c r="J103" i="30"/>
  <c r="J352" i="30"/>
  <c r="J135" i="30"/>
  <c r="J817" i="30"/>
  <c r="J1282" i="30"/>
  <c r="J1003" i="30"/>
  <c r="J848" i="30"/>
  <c r="J631" i="30"/>
  <c r="J693" i="30"/>
  <c r="J724" i="30"/>
  <c r="J445" i="30"/>
  <c r="J167" i="30"/>
  <c r="I1221" i="30"/>
  <c r="J1097" i="30"/>
  <c r="J1159" i="30"/>
  <c r="J880" i="30"/>
  <c r="I291" i="30"/>
  <c r="J384" i="30"/>
  <c r="J1283" i="30"/>
  <c r="J942" i="30"/>
  <c r="I229" i="30"/>
  <c r="J1004" i="30"/>
  <c r="J726" i="30"/>
  <c r="J1191" i="30"/>
  <c r="J819" i="30"/>
  <c r="J571" i="30"/>
  <c r="J230" i="30"/>
  <c r="J1067" i="30"/>
  <c r="J1129" i="30"/>
  <c r="J695" i="30"/>
  <c r="I14" i="30"/>
  <c r="J1037" i="30"/>
  <c r="J293" i="30"/>
  <c r="J324" i="30"/>
  <c r="J789" i="30"/>
  <c r="I944" i="30"/>
  <c r="J77" i="30"/>
  <c r="J387" i="30"/>
  <c r="J759" i="30"/>
  <c r="J170" i="30"/>
  <c r="J357" i="30"/>
  <c r="J698" i="30"/>
  <c r="J450" i="30"/>
  <c r="J78" i="30"/>
  <c r="J295" i="30"/>
  <c r="J326" i="30"/>
  <c r="J947" i="30"/>
  <c r="J203" i="30"/>
  <c r="J327" i="30"/>
  <c r="J296" i="30"/>
  <c r="J345" i="30"/>
  <c r="J438" i="30"/>
  <c r="J1151" i="30"/>
  <c r="J1058" i="30"/>
  <c r="J221" i="30"/>
  <c r="I1120" i="30"/>
  <c r="I160" i="30"/>
  <c r="J904" i="30"/>
  <c r="J191" i="30"/>
  <c r="J5" i="30"/>
  <c r="J1090" i="30"/>
  <c r="I408" i="30"/>
  <c r="J98" i="30"/>
  <c r="J749" i="30"/>
  <c r="J1184" i="30"/>
  <c r="J285" i="30"/>
  <c r="J564" i="30"/>
  <c r="J131" i="30"/>
  <c r="I1278" i="30"/>
  <c r="J193" i="30"/>
  <c r="J348" i="30"/>
  <c r="J814" i="30"/>
  <c r="J476" i="30"/>
  <c r="I941" i="30"/>
  <c r="J663" i="30"/>
  <c r="J105" i="30"/>
  <c r="J973" i="30"/>
  <c r="I1128" i="30"/>
  <c r="J601" i="30"/>
  <c r="J508" i="30"/>
  <c r="J136" i="30"/>
  <c r="I1252" i="30"/>
  <c r="J849" i="30"/>
  <c r="J911" i="30"/>
  <c r="J354" i="30"/>
  <c r="I385" i="30"/>
  <c r="J974" i="30"/>
  <c r="J416" i="30"/>
  <c r="J913" i="30"/>
  <c r="I45" i="30"/>
  <c r="J1161" i="30"/>
  <c r="J1099" i="30"/>
  <c r="I169" i="30"/>
  <c r="J1254" i="30"/>
  <c r="J418" i="30"/>
  <c r="J914" i="30"/>
  <c r="I697" i="30"/>
  <c r="J1131" i="30"/>
  <c r="J480" i="30"/>
  <c r="I139" i="30"/>
  <c r="J325" i="30"/>
  <c r="J263" i="30"/>
  <c r="I356" i="30"/>
  <c r="I667" i="30"/>
  <c r="J1256" i="30"/>
  <c r="J79" i="30"/>
  <c r="I1071" i="30"/>
  <c r="J1195" i="30"/>
  <c r="J978" i="30"/>
  <c r="I823" i="30"/>
  <c r="J730" i="30"/>
  <c r="J266" i="30"/>
  <c r="I1289" i="30"/>
  <c r="J173" i="30"/>
  <c r="J545" i="30"/>
  <c r="I855" i="30"/>
  <c r="J886" i="30"/>
  <c r="J452" i="30"/>
  <c r="I111" i="30"/>
  <c r="J1227" i="30"/>
  <c r="J825" i="30"/>
  <c r="I1011" i="30"/>
  <c r="J1197" i="30"/>
  <c r="I1197" i="30"/>
  <c r="I904" i="30"/>
  <c r="J966" i="30"/>
  <c r="J811" i="30"/>
  <c r="I98" i="30"/>
  <c r="J760" i="30"/>
  <c r="J543" i="30"/>
  <c r="J605" i="30"/>
  <c r="J358" i="30"/>
  <c r="J482" i="30"/>
  <c r="J699" i="30"/>
  <c r="I1195" i="30"/>
  <c r="J1102" i="30"/>
  <c r="J234" i="30"/>
  <c r="I730" i="30"/>
  <c r="J1040" i="30"/>
  <c r="J49" i="30"/>
  <c r="I173" i="30"/>
  <c r="J142" i="30"/>
  <c r="J638" i="30"/>
  <c r="I886" i="30"/>
  <c r="J607" i="30"/>
  <c r="J669" i="30"/>
  <c r="I1227" i="30"/>
  <c r="J546" i="30"/>
  <c r="J608" i="30"/>
  <c r="J515" i="30"/>
  <c r="J639" i="30"/>
  <c r="J733" i="30"/>
  <c r="J1012" i="30"/>
  <c r="J331" i="30"/>
  <c r="J920" i="30"/>
  <c r="J1261" i="30"/>
  <c r="I734" i="30"/>
  <c r="J1168" i="30"/>
  <c r="J1044" i="30"/>
  <c r="J889" i="30"/>
  <c r="I1137" i="30"/>
  <c r="J611" i="30"/>
  <c r="J828" i="30"/>
  <c r="J983" i="30"/>
  <c r="J829" i="30"/>
  <c r="J674" i="30"/>
  <c r="J953" i="30"/>
  <c r="J1078" i="30"/>
  <c r="J396" i="30"/>
  <c r="J242" i="30"/>
  <c r="J552" i="30"/>
  <c r="J894" i="30"/>
  <c r="I925" i="30"/>
  <c r="J460" i="30"/>
  <c r="I243" i="30"/>
  <c r="J553" i="30"/>
  <c r="I398" i="30"/>
  <c r="J926" i="30"/>
  <c r="J1267" i="30"/>
  <c r="J492" i="30"/>
  <c r="J1236" i="30"/>
  <c r="J275" i="30"/>
  <c r="J555" i="30"/>
  <c r="J28" i="30"/>
  <c r="J1300" i="30"/>
  <c r="J928" i="30"/>
  <c r="J215" i="30"/>
  <c r="J866" i="30"/>
  <c r="J1114" i="30"/>
  <c r="J308" i="30"/>
  <c r="J587" i="30"/>
  <c r="I246" i="30"/>
  <c r="J805" i="30"/>
  <c r="J495" i="30"/>
  <c r="J340" i="30"/>
  <c r="J124" i="30"/>
  <c r="J1054" i="30"/>
  <c r="J1023" i="30"/>
  <c r="J1209" i="30"/>
  <c r="J155" i="30"/>
  <c r="J1271" i="30"/>
  <c r="J403" i="30"/>
  <c r="J496" i="30"/>
  <c r="J280" i="30"/>
  <c r="J807" i="30"/>
  <c r="J590" i="30"/>
  <c r="J249" i="30"/>
  <c r="J1241" i="30"/>
  <c r="J643" i="30"/>
  <c r="J1233" i="30"/>
  <c r="J739" i="30"/>
  <c r="J491" i="30"/>
  <c r="J1080" i="30"/>
  <c r="J1142" i="30"/>
  <c r="J182" i="30"/>
  <c r="J462" i="30"/>
  <c r="J931" i="30"/>
  <c r="J1210" i="30"/>
  <c r="J869" i="30"/>
  <c r="J1024" i="30"/>
  <c r="J497" i="30"/>
  <c r="I807" i="30"/>
  <c r="J887" i="30"/>
  <c r="I732" i="30"/>
  <c r="J298" i="30"/>
  <c r="J609" i="30"/>
  <c r="J1198" i="30"/>
  <c r="J237" i="30"/>
  <c r="I610" i="30"/>
  <c r="J177" i="30"/>
  <c r="J1045" i="30"/>
  <c r="J1015" i="30"/>
  <c r="J767" i="30"/>
  <c r="J303" i="30"/>
  <c r="J923" i="30"/>
  <c r="J893" i="30"/>
  <c r="J337" i="30"/>
  <c r="J307" i="30"/>
  <c r="J153" i="30"/>
  <c r="J556" i="30"/>
  <c r="J990" i="30"/>
  <c r="J1176" i="30"/>
  <c r="J371" i="30"/>
  <c r="J1301" i="30"/>
  <c r="J92" i="30"/>
  <c r="J1084" i="30"/>
  <c r="I30" i="30"/>
  <c r="J650" i="30"/>
  <c r="J898" i="30"/>
  <c r="I433" i="30"/>
  <c r="J309" i="30"/>
  <c r="J836" i="30"/>
  <c r="J464" i="30"/>
  <c r="J713" i="30"/>
  <c r="J248" i="30"/>
  <c r="J682" i="30"/>
  <c r="I589" i="30"/>
  <c r="J372" i="30"/>
  <c r="J93" i="30"/>
  <c r="J714" i="30"/>
  <c r="J466" i="30"/>
  <c r="J559" i="30"/>
  <c r="J96" i="30"/>
  <c r="J499" i="30"/>
  <c r="J1088" i="30"/>
  <c r="J530" i="30"/>
  <c r="J1026" i="30"/>
  <c r="J655" i="30"/>
  <c r="J934" i="30"/>
  <c r="J407" i="30"/>
  <c r="J1213" i="30"/>
  <c r="J314" i="30"/>
  <c r="J996" i="30"/>
  <c r="J36" i="30"/>
  <c r="J501" i="30"/>
  <c r="J625" i="30"/>
  <c r="J1152" i="30"/>
  <c r="J1091" i="30"/>
  <c r="I626" i="30"/>
  <c r="J626" i="30"/>
  <c r="J719" i="30"/>
  <c r="J1030" i="30"/>
  <c r="J255" i="30"/>
  <c r="J1248" i="30"/>
  <c r="I1248" i="30"/>
  <c r="J685" i="30"/>
  <c r="J127" i="30"/>
  <c r="J686" i="30"/>
  <c r="J253" i="30"/>
  <c r="J532" i="30"/>
  <c r="J439" i="30"/>
  <c r="J99" i="30"/>
  <c r="I99" i="30"/>
  <c r="J999" i="30"/>
  <c r="I999" i="30"/>
  <c r="J1247" i="30"/>
  <c r="I1247" i="30"/>
  <c r="J690" i="30"/>
  <c r="I690" i="30"/>
  <c r="J8" i="30"/>
  <c r="J969" i="30"/>
  <c r="J876" i="30"/>
  <c r="J938" i="30"/>
  <c r="J473" i="30"/>
  <c r="J194" i="30"/>
  <c r="I189" i="30"/>
  <c r="I221" i="30"/>
  <c r="I409" i="30"/>
  <c r="J409" i="30"/>
  <c r="I39" i="30"/>
  <c r="J39" i="30"/>
  <c r="I380" i="30"/>
  <c r="J380" i="30"/>
  <c r="I535" i="30"/>
  <c r="J535" i="30"/>
  <c r="I70" i="30"/>
  <c r="J70" i="30"/>
  <c r="I411" i="30"/>
  <c r="J411" i="30"/>
  <c r="I504" i="30"/>
  <c r="J504" i="30"/>
  <c r="I1093" i="30"/>
  <c r="J1093" i="30"/>
  <c r="I349" i="30"/>
  <c r="J349" i="30"/>
  <c r="I71" i="30"/>
  <c r="J71" i="30"/>
  <c r="I412" i="30"/>
  <c r="J412" i="30"/>
  <c r="J406" i="30"/>
  <c r="J902" i="30"/>
  <c r="I933" i="30"/>
  <c r="J871" i="30"/>
  <c r="J1119" i="30"/>
  <c r="J468" i="30"/>
  <c r="I778" i="30"/>
  <c r="J561" i="30"/>
  <c r="J747" i="30"/>
  <c r="J158" i="30"/>
  <c r="I995" i="30"/>
  <c r="J903" i="30"/>
  <c r="J748" i="30"/>
  <c r="J531" i="30"/>
  <c r="I872" i="30"/>
  <c r="J562" i="30"/>
  <c r="J66" i="30"/>
  <c r="J283" i="30"/>
  <c r="I810" i="30"/>
  <c r="J624" i="30"/>
  <c r="J780" i="30"/>
  <c r="J346" i="30"/>
  <c r="I935" i="30"/>
  <c r="J377" i="30"/>
  <c r="J687" i="30"/>
  <c r="J1183" i="30"/>
  <c r="I315" i="30"/>
  <c r="J1121" i="30"/>
  <c r="J222" i="30"/>
  <c r="J718" i="30"/>
  <c r="I749" i="30"/>
  <c r="J1214" i="30"/>
  <c r="J812" i="30"/>
  <c r="J657" i="30"/>
  <c r="J1215" i="30"/>
  <c r="I1215" i="30"/>
  <c r="J1154" i="30"/>
  <c r="J596" i="30"/>
  <c r="J1185" i="30"/>
  <c r="I1185" i="30"/>
  <c r="J162" i="30"/>
  <c r="J317" i="30"/>
  <c r="J472" i="30"/>
  <c r="J132" i="30"/>
  <c r="I132" i="30"/>
  <c r="J471" i="30"/>
  <c r="J1122" i="30"/>
  <c r="J595" i="30"/>
  <c r="J1153" i="30"/>
  <c r="J534" i="30"/>
  <c r="J689" i="30"/>
  <c r="J503" i="30"/>
  <c r="J720" i="30"/>
  <c r="I8" i="30"/>
  <c r="I969" i="30"/>
  <c r="I876" i="30"/>
  <c r="I938" i="30"/>
  <c r="I473" i="30"/>
  <c r="I194" i="30"/>
  <c r="I628" i="30"/>
  <c r="I567" i="30"/>
  <c r="I195" i="30"/>
  <c r="I598" i="30"/>
  <c r="J846" i="30"/>
  <c r="I1001" i="30"/>
  <c r="J1249" i="30"/>
  <c r="I722" i="30"/>
  <c r="J257" i="30"/>
  <c r="I505" i="30"/>
  <c r="J1094" i="30"/>
  <c r="I1156" i="30"/>
  <c r="J815" i="30"/>
  <c r="I443" i="30"/>
  <c r="J877" i="30"/>
  <c r="I1125" i="30"/>
  <c r="J939" i="30"/>
  <c r="I381" i="30"/>
  <c r="J102" i="30"/>
  <c r="I1280" i="30"/>
  <c r="J909" i="30"/>
  <c r="I692" i="30"/>
  <c r="J878" i="30"/>
  <c r="I1281" i="30"/>
  <c r="J599" i="30"/>
  <c r="I754" i="30"/>
  <c r="J72" i="30"/>
  <c r="I289" i="30"/>
  <c r="J816" i="30"/>
  <c r="I165" i="30"/>
  <c r="J661" i="30"/>
  <c r="I1002" i="30"/>
  <c r="J506" i="30"/>
  <c r="I971" i="30"/>
  <c r="J568" i="30"/>
  <c r="I1157" i="30"/>
  <c r="J10" i="30"/>
  <c r="I382" i="30"/>
  <c r="J444" i="30"/>
  <c r="I103" i="30"/>
  <c r="J1033" i="30"/>
  <c r="I352" i="30"/>
  <c r="J972" i="30"/>
  <c r="I135" i="30"/>
  <c r="J879" i="30"/>
  <c r="I817" i="30"/>
  <c r="J414" i="30"/>
  <c r="I1282" i="30"/>
  <c r="J290" i="30"/>
  <c r="I1003" i="30"/>
  <c r="J383" i="30"/>
  <c r="I848" i="30"/>
  <c r="J786" i="30"/>
  <c r="I631" i="30"/>
  <c r="J197" i="30"/>
  <c r="I693" i="30"/>
  <c r="J662" i="30"/>
  <c r="I724" i="30"/>
  <c r="J228" i="30"/>
  <c r="I445" i="30"/>
  <c r="I755" i="30"/>
  <c r="I105" i="30"/>
  <c r="I1066" i="30"/>
  <c r="I1159" i="30"/>
  <c r="I477" i="30"/>
  <c r="I508" i="30"/>
  <c r="I12" i="30"/>
  <c r="I1283" i="30"/>
  <c r="I818" i="30"/>
  <c r="I911" i="30"/>
  <c r="I756" i="30"/>
  <c r="I726" i="30"/>
  <c r="I943" i="30"/>
  <c r="J75" i="30"/>
  <c r="I850" i="30"/>
  <c r="I1067" i="30"/>
  <c r="J292" i="30"/>
  <c r="J664" i="30"/>
  <c r="I820" i="30"/>
  <c r="J820" i="30"/>
  <c r="J138" i="30"/>
  <c r="I386" i="30"/>
  <c r="J386" i="30"/>
  <c r="J852" i="30"/>
  <c r="J294" i="30"/>
  <c r="I77" i="30"/>
  <c r="I573" i="30"/>
  <c r="J573" i="30"/>
  <c r="I791" i="30"/>
  <c r="J791" i="30"/>
  <c r="J171" i="30"/>
  <c r="J109" i="30"/>
  <c r="I1256" i="30"/>
  <c r="J792" i="30"/>
  <c r="I358" i="30"/>
  <c r="I48" i="30"/>
  <c r="J48" i="30"/>
  <c r="I637" i="30"/>
  <c r="J637" i="30"/>
  <c r="I668" i="30"/>
  <c r="J668" i="30"/>
  <c r="I80" i="30"/>
  <c r="J80" i="30"/>
  <c r="I979" i="30"/>
  <c r="J979" i="30"/>
  <c r="I980" i="30"/>
  <c r="J980" i="30"/>
  <c r="I1228" i="30"/>
  <c r="J1228" i="30"/>
  <c r="J13" i="30"/>
  <c r="I292" i="30"/>
  <c r="J912" i="30"/>
  <c r="J788" i="30"/>
  <c r="I664" i="30"/>
  <c r="I883" i="30"/>
  <c r="J883" i="30"/>
  <c r="I635" i="30"/>
  <c r="J635" i="30"/>
  <c r="I636" i="30"/>
  <c r="J636" i="30"/>
  <c r="I389" i="30"/>
  <c r="J389" i="30"/>
  <c r="I1133" i="30"/>
  <c r="J1133" i="30"/>
  <c r="I793" i="30"/>
  <c r="J793" i="30"/>
  <c r="I700" i="30"/>
  <c r="J700" i="30"/>
  <c r="I235" i="30"/>
  <c r="J235" i="30"/>
  <c r="I422" i="30"/>
  <c r="J422" i="30"/>
  <c r="I1073" i="30"/>
  <c r="J1073" i="30"/>
  <c r="J44" i="30"/>
  <c r="I665" i="30"/>
  <c r="J665" i="30"/>
  <c r="I821" i="30"/>
  <c r="J821" i="30"/>
  <c r="I574" i="30"/>
  <c r="J574" i="30"/>
  <c r="I512" i="30"/>
  <c r="J512" i="30"/>
  <c r="I202" i="30"/>
  <c r="J202" i="30"/>
  <c r="I17" i="30"/>
  <c r="J17" i="30"/>
  <c r="I575" i="30"/>
  <c r="J575" i="30"/>
  <c r="I948" i="30"/>
  <c r="J948" i="30"/>
  <c r="I328" i="30"/>
  <c r="J328" i="30"/>
  <c r="I762" i="30"/>
  <c r="J762" i="30"/>
  <c r="I794" i="30"/>
  <c r="J794" i="30"/>
  <c r="J81" i="30"/>
  <c r="I81" i="30"/>
  <c r="J454" i="30"/>
  <c r="I454" i="30"/>
  <c r="J671" i="30"/>
  <c r="I671" i="30"/>
  <c r="J41" i="30"/>
  <c r="J723" i="30"/>
  <c r="J196" i="30"/>
  <c r="J537" i="30"/>
  <c r="J630" i="30"/>
  <c r="J320" i="30"/>
  <c r="J227" i="30"/>
  <c r="J258" i="30"/>
  <c r="J259" i="30"/>
  <c r="J73" i="30"/>
  <c r="J1127" i="30"/>
  <c r="J569" i="30"/>
  <c r="J507" i="30"/>
  <c r="J1065" i="30"/>
  <c r="J1034" i="30"/>
  <c r="J600" i="30"/>
  <c r="J538" i="30"/>
  <c r="I1253" i="30"/>
  <c r="J1253" i="30"/>
  <c r="I417" i="30"/>
  <c r="J417" i="30"/>
  <c r="I1130" i="30"/>
  <c r="J1130" i="30"/>
  <c r="J728" i="30"/>
  <c r="J46" i="30"/>
  <c r="I387" i="30"/>
  <c r="I915" i="30"/>
  <c r="J915" i="30"/>
  <c r="I1194" i="30"/>
  <c r="J1194" i="30"/>
  <c r="J1132" i="30"/>
  <c r="I605" i="30"/>
  <c r="I265" i="30"/>
  <c r="J265" i="30"/>
  <c r="I544" i="30"/>
  <c r="J544" i="30"/>
  <c r="I451" i="30"/>
  <c r="J451" i="30"/>
  <c r="I917" i="30"/>
  <c r="J917" i="30"/>
  <c r="I421" i="30"/>
  <c r="J421" i="30"/>
  <c r="I1010" i="30"/>
  <c r="J1010" i="30"/>
  <c r="I236" i="30"/>
  <c r="J236" i="30"/>
  <c r="J856" i="30"/>
  <c r="I856" i="30"/>
  <c r="J391" i="30"/>
  <c r="I391" i="30"/>
  <c r="J919" i="30"/>
  <c r="I919" i="30"/>
  <c r="J1291" i="30"/>
  <c r="I1291" i="30"/>
  <c r="J1043" i="30"/>
  <c r="I1043" i="30"/>
  <c r="J642" i="30"/>
  <c r="I642" i="30"/>
  <c r="I984" i="30"/>
  <c r="J984" i="30"/>
  <c r="J86" i="30"/>
  <c r="I86" i="30"/>
  <c r="J1259" i="30"/>
  <c r="I1259" i="30"/>
  <c r="J299" i="30"/>
  <c r="I299" i="30"/>
  <c r="J1074" i="30"/>
  <c r="I1074" i="30"/>
  <c r="J1167" i="30"/>
  <c r="I1167" i="30"/>
  <c r="J672" i="30"/>
  <c r="I672" i="30"/>
  <c r="I114" i="30"/>
  <c r="J114" i="30"/>
  <c r="J271" i="30"/>
  <c r="I271" i="30"/>
  <c r="I395" i="30"/>
  <c r="J395" i="30"/>
  <c r="J737" i="30"/>
  <c r="I737" i="30"/>
  <c r="J21" i="30"/>
  <c r="I21" i="30"/>
  <c r="J1013" i="30"/>
  <c r="I1013" i="30"/>
  <c r="J455" i="30"/>
  <c r="I455" i="30"/>
  <c r="I84" i="30"/>
  <c r="J84" i="30"/>
  <c r="J519" i="30"/>
  <c r="I519" i="30"/>
  <c r="I240" i="30"/>
  <c r="J240" i="30"/>
  <c r="J1202" i="30"/>
  <c r="I1202" i="30"/>
  <c r="J918" i="30"/>
  <c r="I918" i="30"/>
  <c r="J113" i="30"/>
  <c r="I113" i="30"/>
  <c r="J795" i="30"/>
  <c r="I795" i="30"/>
  <c r="I858" i="30"/>
  <c r="J858" i="30"/>
  <c r="I827" i="30"/>
  <c r="J827" i="30"/>
  <c r="J53" i="30"/>
  <c r="I53" i="30"/>
  <c r="I580" i="30"/>
  <c r="J580" i="30"/>
  <c r="J550" i="30"/>
  <c r="I550" i="30"/>
  <c r="I1109" i="30"/>
  <c r="J1109" i="30"/>
  <c r="I830" i="30"/>
  <c r="J830" i="30"/>
  <c r="J453" i="30"/>
  <c r="J205" i="30"/>
  <c r="J360" i="30"/>
  <c r="J19" i="30"/>
  <c r="J144" i="30"/>
  <c r="J1260" i="30"/>
  <c r="J702" i="30"/>
  <c r="J20" i="30"/>
  <c r="J981" i="30"/>
  <c r="J888" i="30"/>
  <c r="J950" i="30"/>
  <c r="J485" i="30"/>
  <c r="J206" i="30"/>
  <c r="J640" i="30"/>
  <c r="J579" i="30"/>
  <c r="J1230" i="30"/>
  <c r="J641" i="30"/>
  <c r="J393" i="30"/>
  <c r="J1293" i="30"/>
  <c r="J1014" i="30"/>
  <c r="J115" i="30"/>
  <c r="J1294" i="30"/>
  <c r="J705" i="30"/>
  <c r="J117" i="30"/>
  <c r="J520" i="30"/>
  <c r="J24" i="30"/>
  <c r="J706" i="30"/>
  <c r="J458" i="30"/>
  <c r="J738" i="30"/>
  <c r="I273" i="30"/>
  <c r="J1172" i="30"/>
  <c r="I149" i="30"/>
  <c r="J180" i="30"/>
  <c r="I1110" i="30"/>
  <c r="J1048" i="30"/>
  <c r="J424" i="30"/>
  <c r="J1199" i="30"/>
  <c r="J269" i="30"/>
  <c r="J765" i="30"/>
  <c r="J951" i="30"/>
  <c r="J1292" i="30"/>
  <c r="J1231" i="30"/>
  <c r="J890" i="30"/>
  <c r="J301" i="30"/>
  <c r="J735" i="30"/>
  <c r="J673" i="30"/>
  <c r="J1169" i="30"/>
  <c r="J332" i="30"/>
  <c r="J456" i="30"/>
  <c r="J147" i="30"/>
  <c r="J85" i="30"/>
  <c r="J426" i="30"/>
  <c r="J860" i="30"/>
  <c r="J1077" i="30"/>
  <c r="J209" i="30"/>
  <c r="J457" i="30"/>
  <c r="J675" i="30"/>
  <c r="J1171" i="30"/>
  <c r="J613" i="30"/>
  <c r="J768" i="30"/>
  <c r="J955" i="30"/>
  <c r="I87" i="30"/>
  <c r="J1203" i="30"/>
  <c r="I1296" i="30"/>
  <c r="I769" i="30"/>
  <c r="J769" i="30"/>
  <c r="J1234" i="30"/>
  <c r="J1081" i="30"/>
  <c r="I338" i="30"/>
  <c r="J493" i="30"/>
  <c r="I1144" i="30"/>
  <c r="J277" i="30"/>
  <c r="J959" i="30"/>
  <c r="J494" i="30"/>
  <c r="I60" i="30"/>
  <c r="J184" i="30"/>
  <c r="J711" i="30"/>
  <c r="J1207" i="30"/>
  <c r="I339" i="30"/>
  <c r="J1145" i="30"/>
  <c r="J618" i="30"/>
  <c r="J1021" i="30"/>
  <c r="J1269" i="30"/>
  <c r="I278" i="30"/>
  <c r="I244" i="30"/>
  <c r="J988" i="30"/>
  <c r="I678" i="30"/>
  <c r="I28" i="30"/>
  <c r="J152" i="30"/>
  <c r="J245" i="30"/>
  <c r="J834" i="30"/>
  <c r="J804" i="30"/>
  <c r="J370" i="30"/>
  <c r="I277" i="30"/>
  <c r="J680" i="30"/>
  <c r="J1238" i="30"/>
  <c r="J929" i="30"/>
  <c r="I216" i="30"/>
  <c r="J402" i="30"/>
  <c r="J154" i="30"/>
  <c r="J557" i="30"/>
  <c r="J867" i="30"/>
  <c r="I340" i="30"/>
  <c r="J1115" i="30"/>
  <c r="J247" i="30"/>
  <c r="J743" i="30"/>
  <c r="I464" i="30"/>
  <c r="J1022" i="30"/>
  <c r="J961" i="30"/>
  <c r="J558" i="30"/>
  <c r="I992" i="30"/>
  <c r="J1178" i="30"/>
  <c r="I124" i="30"/>
  <c r="J899" i="30"/>
  <c r="J744" i="30"/>
  <c r="J465" i="30"/>
  <c r="J868" i="30"/>
  <c r="J1302" i="30"/>
  <c r="I217" i="30"/>
  <c r="J31" i="30"/>
  <c r="J930" i="30"/>
  <c r="I156" i="30"/>
  <c r="J776" i="30"/>
  <c r="J32" i="30"/>
  <c r="J125" i="30"/>
  <c r="J1086" i="30"/>
  <c r="J683" i="30"/>
  <c r="J1055" i="30"/>
  <c r="J1179" i="30"/>
  <c r="J118" i="30"/>
  <c r="J800" i="30"/>
  <c r="I707" i="30"/>
  <c r="J615" i="30"/>
  <c r="J863" i="30"/>
  <c r="I305" i="30"/>
  <c r="J522" i="30"/>
  <c r="J1111" i="30"/>
  <c r="J646" i="30"/>
  <c r="I1297" i="30"/>
  <c r="J120" i="30"/>
  <c r="J957" i="30"/>
  <c r="J1112" i="30"/>
  <c r="J802" i="30"/>
  <c r="J1050" i="30"/>
  <c r="J1019" i="30"/>
  <c r="J958" i="30"/>
  <c r="J896" i="30"/>
  <c r="J121" i="30"/>
  <c r="J1237" i="30"/>
  <c r="I245" i="30"/>
  <c r="I1051" i="30"/>
  <c r="J1020" i="30"/>
  <c r="I804" i="30"/>
  <c r="J401" i="30"/>
  <c r="J91" i="30"/>
  <c r="J1083" i="30"/>
  <c r="J649" i="30"/>
  <c r="J897" i="30"/>
  <c r="I432" i="30"/>
  <c r="J463" i="30"/>
  <c r="I122" i="30"/>
  <c r="J773" i="30"/>
  <c r="J1052" i="30"/>
  <c r="J960" i="30"/>
  <c r="I495" i="30"/>
  <c r="J61" i="30"/>
  <c r="J185" i="30"/>
  <c r="I402" i="30"/>
  <c r="J712" i="30"/>
  <c r="J1208" i="30"/>
  <c r="I557" i="30"/>
  <c r="I836" i="30"/>
  <c r="J588" i="30"/>
  <c r="J1177" i="30"/>
  <c r="J681" i="30"/>
  <c r="J1239" i="30"/>
  <c r="I1022" i="30"/>
  <c r="J1270" i="30"/>
  <c r="I961" i="30"/>
  <c r="J806" i="30"/>
  <c r="J1116" i="30"/>
  <c r="I620" i="30"/>
  <c r="J1240" i="30"/>
  <c r="J186" i="30"/>
  <c r="I899" i="30"/>
  <c r="J310" i="30"/>
  <c r="J341" i="30"/>
  <c r="I465" i="30"/>
  <c r="J1147" i="30"/>
  <c r="J651" i="30"/>
  <c r="J775" i="30"/>
  <c r="I31" i="30"/>
  <c r="J1272" i="30"/>
  <c r="J311" i="30"/>
  <c r="J745" i="30"/>
  <c r="J63" i="30"/>
  <c r="I32" i="30"/>
  <c r="J435" i="30"/>
  <c r="J528" i="30"/>
  <c r="J1265" i="30"/>
  <c r="I118" i="30"/>
  <c r="J211" i="30"/>
  <c r="I800" i="30"/>
  <c r="J1235" i="30"/>
  <c r="J832" i="30"/>
  <c r="J584" i="30"/>
  <c r="J1018" i="30"/>
  <c r="J801" i="30"/>
  <c r="I522" i="30"/>
  <c r="J1173" i="30"/>
  <c r="I1111" i="30"/>
  <c r="J306" i="30"/>
  <c r="I120" i="30"/>
  <c r="J430" i="30"/>
  <c r="J833" i="30"/>
  <c r="I1112" i="30"/>
  <c r="J1143" i="30"/>
  <c r="J647" i="30"/>
  <c r="I1050" i="30"/>
  <c r="J771" i="30"/>
  <c r="J803" i="30"/>
  <c r="I958" i="30"/>
  <c r="J772" i="30"/>
  <c r="J1206" i="30"/>
  <c r="J62" i="30"/>
  <c r="J187" i="30"/>
  <c r="I528" i="30"/>
  <c r="J1117" i="30"/>
  <c r="J413" i="29"/>
  <c r="J506" i="29"/>
  <c r="J765" i="29"/>
  <c r="J901" i="29"/>
  <c r="J643" i="29"/>
  <c r="J648" i="29"/>
  <c r="J653" i="29"/>
  <c r="J664" i="29"/>
  <c r="J668" i="29"/>
  <c r="J676" i="29"/>
  <c r="J718" i="29"/>
  <c r="J738" i="29"/>
  <c r="J416" i="29"/>
  <c r="J1264" i="29"/>
  <c r="J626" i="29"/>
  <c r="J757" i="29"/>
  <c r="J11" i="29"/>
  <c r="J15" i="29"/>
  <c r="J108" i="29"/>
  <c r="J113" i="29"/>
  <c r="J227" i="29"/>
  <c r="J293" i="29"/>
  <c r="J1025" i="29"/>
  <c r="J1029" i="29"/>
  <c r="J1053" i="29"/>
  <c r="J1109" i="29"/>
  <c r="J1113" i="29"/>
  <c r="J595" i="29"/>
  <c r="J623" i="29"/>
  <c r="J627" i="29"/>
  <c r="J628" i="29"/>
  <c r="J193" i="29"/>
  <c r="J205" i="29"/>
  <c r="J296" i="29"/>
  <c r="J300" i="29"/>
  <c r="J857" i="29"/>
  <c r="J860" i="29"/>
  <c r="J864" i="29"/>
  <c r="J868" i="29"/>
  <c r="J883" i="29"/>
  <c r="J885" i="29"/>
  <c r="J1076" i="29"/>
  <c r="J1112" i="29"/>
  <c r="J584" i="29"/>
  <c r="J597" i="29"/>
  <c r="J605" i="29"/>
  <c r="J609" i="29"/>
  <c r="J33" i="29"/>
  <c r="J79" i="29"/>
  <c r="J112" i="29"/>
  <c r="I113" i="29"/>
  <c r="J127" i="29"/>
  <c r="J135" i="29"/>
  <c r="J264" i="29"/>
  <c r="J279" i="29"/>
  <c r="J282" i="29"/>
  <c r="J298" i="29"/>
  <c r="J459" i="29"/>
  <c r="J467" i="29"/>
  <c r="J487" i="29"/>
  <c r="J842" i="29"/>
  <c r="J846" i="29"/>
  <c r="J950" i="29"/>
  <c r="J966" i="29"/>
  <c r="J681" i="29"/>
  <c r="J693" i="29"/>
  <c r="J705" i="29"/>
  <c r="J239" i="29"/>
  <c r="J389" i="29"/>
  <c r="J446" i="29"/>
  <c r="J777" i="29"/>
  <c r="J939" i="29"/>
  <c r="J944" i="29"/>
  <c r="J967" i="29"/>
  <c r="J660" i="29"/>
  <c r="J739" i="29"/>
  <c r="J35" i="29"/>
  <c r="J65" i="29"/>
  <c r="J116" i="29"/>
  <c r="J147" i="29"/>
  <c r="J175" i="29"/>
  <c r="J350" i="29"/>
  <c r="J414" i="29"/>
  <c r="J486" i="29"/>
  <c r="I487" i="29"/>
  <c r="J507" i="29"/>
  <c r="J784" i="29"/>
  <c r="J797" i="29"/>
  <c r="J801" i="29"/>
  <c r="J813" i="29"/>
  <c r="J814" i="29"/>
  <c r="J837" i="29"/>
  <c r="J914" i="29"/>
  <c r="J938" i="29"/>
  <c r="J963" i="29"/>
  <c r="J1018" i="29"/>
  <c r="J1038" i="29"/>
  <c r="J1050" i="29"/>
  <c r="J1054" i="29"/>
  <c r="J1086" i="29"/>
  <c r="J1145" i="29"/>
  <c r="J1146" i="29"/>
  <c r="J1150" i="29"/>
  <c r="J1159" i="29"/>
  <c r="J1167" i="29"/>
  <c r="J1195" i="29"/>
  <c r="J1202" i="29"/>
  <c r="J509" i="29"/>
  <c r="J536" i="29"/>
  <c r="J580" i="29"/>
  <c r="J709" i="29"/>
  <c r="J745" i="29"/>
  <c r="J26" i="29"/>
  <c r="J67" i="29"/>
  <c r="J84" i="29"/>
  <c r="J120" i="29"/>
  <c r="J128" i="29"/>
  <c r="J218" i="29"/>
  <c r="J222" i="29"/>
  <c r="J226" i="29"/>
  <c r="J252" i="29"/>
  <c r="J816" i="29"/>
  <c r="J720" i="29"/>
  <c r="J445" i="29"/>
  <c r="J791" i="29"/>
  <c r="J858" i="29"/>
  <c r="J862" i="29"/>
  <c r="J928" i="29"/>
  <c r="J936" i="29"/>
  <c r="I966" i="29"/>
  <c r="J969" i="29"/>
  <c r="J985" i="29"/>
  <c r="J1085" i="29"/>
  <c r="J1094" i="29"/>
  <c r="J1098" i="29"/>
  <c r="J1118" i="29"/>
  <c r="J1135" i="29"/>
  <c r="J180" i="29"/>
  <c r="J185" i="29"/>
  <c r="J251" i="29"/>
  <c r="J253" i="29"/>
  <c r="J1052" i="29"/>
  <c r="J515" i="29"/>
  <c r="J519" i="29"/>
  <c r="J541" i="29"/>
  <c r="J557" i="29"/>
  <c r="J569" i="29"/>
  <c r="J607" i="29"/>
  <c r="J611" i="29"/>
  <c r="J612" i="29"/>
  <c r="J621" i="29"/>
  <c r="J625" i="29"/>
  <c r="J641" i="29"/>
  <c r="J654" i="29"/>
  <c r="J703" i="29"/>
  <c r="J717" i="29"/>
  <c r="J735" i="29"/>
  <c r="I738" i="29"/>
  <c r="I757" i="29"/>
  <c r="J17" i="29"/>
  <c r="J63" i="29"/>
  <c r="J64" i="29"/>
  <c r="J215" i="29"/>
  <c r="J224" i="29"/>
  <c r="J236" i="29"/>
  <c r="J313" i="29"/>
  <c r="J491" i="29"/>
  <c r="J764" i="29"/>
  <c r="J804" i="29"/>
  <c r="J849" i="29"/>
  <c r="J941" i="29"/>
  <c r="J1017" i="29"/>
  <c r="J1022" i="29"/>
  <c r="J1097" i="29"/>
  <c r="J543" i="29"/>
  <c r="J555" i="29"/>
  <c r="J567" i="29"/>
  <c r="J602" i="29"/>
  <c r="J688" i="29"/>
  <c r="J696" i="29"/>
  <c r="J697" i="29"/>
  <c r="J725" i="29"/>
  <c r="J730" i="29"/>
  <c r="J733" i="29"/>
  <c r="J734" i="29"/>
  <c r="J740" i="29"/>
  <c r="J3" i="29"/>
  <c r="J16" i="29"/>
  <c r="J19" i="29"/>
  <c r="J36" i="29"/>
  <c r="J37" i="29"/>
  <c r="J44" i="29"/>
  <c r="J48" i="29"/>
  <c r="J52" i="29"/>
  <c r="I63" i="29"/>
  <c r="J71" i="29"/>
  <c r="J75" i="29"/>
  <c r="J76" i="29"/>
  <c r="J196" i="29"/>
  <c r="J329" i="29"/>
  <c r="J341" i="29"/>
  <c r="J965" i="29"/>
  <c r="J1153" i="29"/>
  <c r="J1158" i="29"/>
  <c r="J1161" i="29"/>
  <c r="J1166" i="29"/>
  <c r="J1169" i="29"/>
  <c r="J1173" i="29"/>
  <c r="J1181" i="29"/>
  <c r="J1188" i="29"/>
  <c r="J518" i="29"/>
  <c r="J610" i="29"/>
  <c r="J665" i="29"/>
  <c r="J728" i="29"/>
  <c r="J732" i="29"/>
  <c r="J10" i="29"/>
  <c r="J39" i="29"/>
  <c r="J119" i="29"/>
  <c r="J149" i="29"/>
  <c r="J191" i="29"/>
  <c r="J195" i="29"/>
  <c r="J250" i="29"/>
  <c r="J258" i="29"/>
  <c r="J316" i="29"/>
  <c r="J324" i="29"/>
  <c r="J328" i="29"/>
  <c r="J333" i="29"/>
  <c r="J396" i="29"/>
  <c r="J400" i="29"/>
  <c r="J461" i="29"/>
  <c r="J490" i="29"/>
  <c r="J503" i="29"/>
  <c r="J763" i="29"/>
  <c r="J803" i="29"/>
  <c r="J807" i="29"/>
  <c r="J825" i="29"/>
  <c r="J830" i="29"/>
  <c r="J834" i="29"/>
  <c r="I857" i="29"/>
  <c r="J861" i="29"/>
  <c r="J869" i="29"/>
  <c r="J879" i="29"/>
  <c r="J881" i="29"/>
  <c r="J994" i="29"/>
  <c r="J1046" i="29"/>
  <c r="J1106" i="29"/>
  <c r="J270" i="29"/>
  <c r="J271" i="29"/>
  <c r="J314" i="29"/>
  <c r="J326" i="29"/>
  <c r="J330" i="29"/>
  <c r="J342" i="29"/>
  <c r="J398" i="29"/>
  <c r="J455" i="29"/>
  <c r="J456" i="29"/>
  <c r="J460" i="29"/>
  <c r="J475" i="29"/>
  <c r="J489" i="29"/>
  <c r="J493" i="29"/>
  <c r="J502" i="29"/>
  <c r="I503" i="29"/>
  <c r="J762" i="29"/>
  <c r="J793" i="29"/>
  <c r="J829" i="29"/>
  <c r="J889" i="29"/>
  <c r="J935" i="29"/>
  <c r="I936" i="29"/>
  <c r="J937" i="29"/>
  <c r="I938" i="29"/>
  <c r="J951" i="29"/>
  <c r="J953" i="29"/>
  <c r="J976" i="29"/>
  <c r="J981" i="29"/>
  <c r="J989" i="29"/>
  <c r="J993" i="29"/>
  <c r="J1008" i="29"/>
  <c r="J1024" i="29"/>
  <c r="J1028" i="29"/>
  <c r="J1058" i="29"/>
  <c r="J1061" i="29"/>
  <c r="J1062" i="29"/>
  <c r="J1077" i="29"/>
  <c r="J1121" i="29"/>
  <c r="J1152" i="29"/>
  <c r="J1168" i="29"/>
  <c r="J1176" i="29"/>
  <c r="J1180" i="29"/>
  <c r="J1185" i="29"/>
  <c r="J1189" i="29"/>
  <c r="J1194" i="29"/>
  <c r="J1206" i="29"/>
  <c r="J1219" i="29"/>
  <c r="J1223" i="29"/>
  <c r="J1227" i="29"/>
  <c r="J1231" i="29"/>
  <c r="J1239" i="29"/>
  <c r="J1243" i="29"/>
  <c r="J1246" i="29"/>
  <c r="J633" i="29"/>
  <c r="J634" i="29"/>
  <c r="J652" i="29"/>
  <c r="I653" i="29"/>
  <c r="J666" i="29"/>
  <c r="J677" i="29"/>
  <c r="J689" i="29"/>
  <c r="J701" i="29"/>
  <c r="J702" i="29"/>
  <c r="J710" i="29"/>
  <c r="J711" i="29"/>
  <c r="I717" i="29"/>
  <c r="J723" i="29"/>
  <c r="J729" i="29"/>
  <c r="J517" i="29"/>
  <c r="J522" i="29"/>
  <c r="J521" i="29"/>
  <c r="J528" i="29"/>
  <c r="J538" i="29"/>
  <c r="J548" i="29"/>
  <c r="J560" i="29"/>
  <c r="J572" i="29"/>
  <c r="J588" i="29"/>
  <c r="J618" i="29"/>
  <c r="J632" i="29"/>
  <c r="I633" i="29"/>
  <c r="J669" i="29"/>
  <c r="J675" i="29"/>
  <c r="J682" i="29"/>
  <c r="J687" i="29"/>
  <c r="J694" i="29"/>
  <c r="J695" i="29"/>
  <c r="I701" i="29"/>
  <c r="I710" i="29"/>
  <c r="J721" i="29"/>
  <c r="J722" i="29"/>
  <c r="J512" i="29"/>
  <c r="J524" i="29"/>
  <c r="J514" i="29"/>
  <c r="J523" i="29"/>
  <c r="J532" i="29"/>
  <c r="J542" i="29"/>
  <c r="J552" i="29"/>
  <c r="J554" i="29"/>
  <c r="J564" i="29"/>
  <c r="J566" i="29"/>
  <c r="J576" i="29"/>
  <c r="J592" i="29"/>
  <c r="J594" i="29"/>
  <c r="J600" i="29"/>
  <c r="J606" i="29"/>
  <c r="J617" i="29"/>
  <c r="J622" i="29"/>
  <c r="J635" i="29"/>
  <c r="J636" i="29"/>
  <c r="J642" i="29"/>
  <c r="J644" i="29"/>
  <c r="J656" i="29"/>
  <c r="J661" i="29"/>
  <c r="J662" i="29"/>
  <c r="J673" i="29"/>
  <c r="J674" i="29"/>
  <c r="J685" i="29"/>
  <c r="J686" i="29"/>
  <c r="I694" i="29"/>
  <c r="J706" i="29"/>
  <c r="J707" i="29"/>
  <c r="J712" i="29"/>
  <c r="J713" i="29"/>
  <c r="J719" i="29"/>
  <c r="I721" i="29"/>
  <c r="J539" i="29"/>
  <c r="J603" i="29"/>
  <c r="J619" i="29"/>
  <c r="J948" i="29"/>
  <c r="I948" i="29"/>
  <c r="J741" i="29"/>
  <c r="J753" i="29"/>
  <c r="I3" i="29"/>
  <c r="J4" i="29"/>
  <c r="J5" i="29"/>
  <c r="I15" i="29"/>
  <c r="J27" i="29"/>
  <c r="J31" i="29"/>
  <c r="J32" i="29"/>
  <c r="J61" i="29"/>
  <c r="I64" i="29"/>
  <c r="I79" i="29"/>
  <c r="J80" i="29"/>
  <c r="J81" i="29"/>
  <c r="J125" i="29"/>
  <c r="J151" i="29"/>
  <c r="J152" i="29"/>
  <c r="J157" i="29"/>
  <c r="J161" i="29"/>
  <c r="J165" i="29"/>
  <c r="J192" i="29"/>
  <c r="J204" i="29"/>
  <c r="J212" i="29"/>
  <c r="J238" i="29"/>
  <c r="J243" i="29"/>
  <c r="J262" i="29"/>
  <c r="J274" i="29"/>
  <c r="J321" i="29"/>
  <c r="J332" i="29"/>
  <c r="J344" i="29"/>
  <c r="J345" i="29"/>
  <c r="J352" i="29"/>
  <c r="J372" i="29"/>
  <c r="J373" i="29"/>
  <c r="J388" i="29"/>
  <c r="J393" i="29"/>
  <c r="J448" i="29"/>
  <c r="I459" i="29"/>
  <c r="J464" i="29"/>
  <c r="J465" i="29"/>
  <c r="J466" i="29"/>
  <c r="I467" i="29"/>
  <c r="J492" i="29"/>
  <c r="I492" i="29"/>
  <c r="J775" i="29"/>
  <c r="J781" i="29"/>
  <c r="J785" i="29"/>
  <c r="I789" i="29"/>
  <c r="J789" i="29"/>
  <c r="J817" i="29"/>
  <c r="J823" i="29"/>
  <c r="I829" i="29"/>
  <c r="J833" i="29"/>
  <c r="I833" i="29"/>
  <c r="J724" i="29"/>
  <c r="J731" i="29"/>
  <c r="J736" i="29"/>
  <c r="J737" i="29"/>
  <c r="I753" i="29"/>
  <c r="J759" i="29"/>
  <c r="I4" i="29"/>
  <c r="J20" i="29"/>
  <c r="J21" i="29"/>
  <c r="I31" i="29"/>
  <c r="J43" i="29"/>
  <c r="J47" i="29"/>
  <c r="J51" i="29"/>
  <c r="J55" i="29"/>
  <c r="J59" i="29"/>
  <c r="J60" i="29"/>
  <c r="J77" i="29"/>
  <c r="I80" i="29"/>
  <c r="J83" i="29"/>
  <c r="J88" i="29"/>
  <c r="J92" i="29"/>
  <c r="J96" i="29"/>
  <c r="J100" i="29"/>
  <c r="J104" i="29"/>
  <c r="J117" i="29"/>
  <c r="J133" i="29"/>
  <c r="J136" i="29"/>
  <c r="J143" i="29"/>
  <c r="J144" i="29"/>
  <c r="J148" i="29"/>
  <c r="J177" i="29"/>
  <c r="J225" i="29"/>
  <c r="J231" i="29"/>
  <c r="J235" i="29"/>
  <c r="J240" i="29"/>
  <c r="J242" i="29"/>
  <c r="J265" i="29"/>
  <c r="J266" i="29"/>
  <c r="J272" i="29"/>
  <c r="J287" i="29"/>
  <c r="J297" i="29"/>
  <c r="J306" i="29"/>
  <c r="J308" i="29"/>
  <c r="J325" i="29"/>
  <c r="J334" i="29"/>
  <c r="J336" i="29"/>
  <c r="J349" i="29"/>
  <c r="I372" i="29"/>
  <c r="J390" i="29"/>
  <c r="J392" i="29"/>
  <c r="J397" i="29"/>
  <c r="J406" i="29"/>
  <c r="J408" i="29"/>
  <c r="J422" i="29"/>
  <c r="J424" i="29"/>
  <c r="J463" i="29"/>
  <c r="I464" i="29"/>
  <c r="J476" i="29"/>
  <c r="J505" i="29"/>
  <c r="I762" i="29"/>
  <c r="J934" i="29"/>
  <c r="I934" i="29"/>
  <c r="J749" i="29"/>
  <c r="J6" i="29"/>
  <c r="J23" i="29"/>
  <c r="J153" i="29"/>
  <c r="J179" i="29"/>
  <c r="J184" i="29"/>
  <c r="J244" i="29"/>
  <c r="J245" i="29"/>
  <c r="J294" i="29"/>
  <c r="J305" i="29"/>
  <c r="J322" i="29"/>
  <c r="J394" i="29"/>
  <c r="J405" i="29"/>
  <c r="J421" i="29"/>
  <c r="J478" i="29"/>
  <c r="I773" i="29"/>
  <c r="J773" i="29"/>
  <c r="I805" i="29"/>
  <c r="J805" i="29"/>
  <c r="J845" i="29"/>
  <c r="I845" i="29"/>
  <c r="I921" i="29"/>
  <c r="J921" i="29"/>
  <c r="I933" i="29"/>
  <c r="J933" i="29"/>
  <c r="I949" i="29"/>
  <c r="J949" i="29"/>
  <c r="J792" i="29"/>
  <c r="J824" i="29"/>
  <c r="J865" i="29"/>
  <c r="J893" i="29"/>
  <c r="J922" i="29"/>
  <c r="J964" i="29"/>
  <c r="J973" i="29"/>
  <c r="J977" i="29"/>
  <c r="J978" i="29"/>
  <c r="J995" i="29"/>
  <c r="J997" i="29"/>
  <c r="J1000" i="29"/>
  <c r="J1005" i="29"/>
  <c r="J1007" i="29"/>
  <c r="J1034" i="29"/>
  <c r="J1037" i="29"/>
  <c r="J1057" i="29"/>
  <c r="J1078" i="29"/>
  <c r="J1081" i="29"/>
  <c r="J1119" i="29"/>
  <c r="J1129" i="29"/>
  <c r="J1130" i="29"/>
  <c r="J1134" i="29"/>
  <c r="J1136" i="29"/>
  <c r="J1142" i="29"/>
  <c r="J1143" i="29"/>
  <c r="J1154" i="29"/>
  <c r="J1160" i="29"/>
  <c r="J1165" i="29"/>
  <c r="J1172" i="29"/>
  <c r="J1182" i="29"/>
  <c r="J1183" i="29"/>
  <c r="J1190" i="29"/>
  <c r="J1196" i="29"/>
  <c r="J1205" i="29"/>
  <c r="J1214" i="29"/>
  <c r="J1220" i="29"/>
  <c r="J1224" i="29"/>
  <c r="J1228" i="29"/>
  <c r="J1232" i="29"/>
  <c r="J1236" i="29"/>
  <c r="J1240" i="29"/>
  <c r="J1248" i="29"/>
  <c r="J1252" i="29"/>
  <c r="J1261" i="29"/>
  <c r="J850" i="29"/>
  <c r="J912" i="29"/>
  <c r="J916" i="29"/>
  <c r="J919" i="29"/>
  <c r="J931" i="29"/>
  <c r="J947" i="29"/>
  <c r="I950" i="29"/>
  <c r="J957" i="29"/>
  <c r="J961" i="29"/>
  <c r="J962" i="29"/>
  <c r="J970" i="29"/>
  <c r="J971" i="29"/>
  <c r="J980" i="29"/>
  <c r="I981" i="29"/>
  <c r="J982" i="29"/>
  <c r="J983" i="29"/>
  <c r="J992" i="29"/>
  <c r="I993" i="29"/>
  <c r="J999" i="29"/>
  <c r="J1023" i="29"/>
  <c r="J1036" i="29"/>
  <c r="J1056" i="29"/>
  <c r="I1062" i="29"/>
  <c r="J1070" i="29"/>
  <c r="J1080" i="29"/>
  <c r="J1110" i="29"/>
  <c r="J1111" i="29"/>
  <c r="J1122" i="29"/>
  <c r="J1128" i="29"/>
  <c r="J1151" i="29"/>
  <c r="I1158" i="29"/>
  <c r="J1164" i="29"/>
  <c r="I1166" i="29"/>
  <c r="J1170" i="29"/>
  <c r="J1186" i="29"/>
  <c r="J1187" i="29"/>
  <c r="I1194" i="29"/>
  <c r="J1198" i="29"/>
  <c r="J1204" i="29"/>
  <c r="J1208" i="29"/>
  <c r="J1212" i="29"/>
  <c r="J1234" i="29"/>
  <c r="J1250" i="29"/>
  <c r="J1263" i="29"/>
  <c r="J772" i="29"/>
  <c r="J774" i="29"/>
  <c r="J790" i="29"/>
  <c r="J808" i="29"/>
  <c r="J809" i="29"/>
  <c r="J815" i="29"/>
  <c r="J821" i="29"/>
  <c r="J822" i="29"/>
  <c r="J838" i="29"/>
  <c r="J841" i="29"/>
  <c r="J859" i="29"/>
  <c r="J863" i="29"/>
  <c r="J870" i="29"/>
  <c r="J894" i="29"/>
  <c r="J896" i="29"/>
  <c r="J905" i="29"/>
  <c r="J915" i="29"/>
  <c r="I916" i="29"/>
  <c r="J917" i="29"/>
  <c r="J930" i="29"/>
  <c r="J946" i="29"/>
  <c r="J960" i="29"/>
  <c r="I961" i="29"/>
  <c r="J968" i="29"/>
  <c r="I970" i="29"/>
  <c r="J979" i="29"/>
  <c r="I982" i="29"/>
  <c r="J996" i="29"/>
  <c r="J1009" i="29"/>
  <c r="J1016" i="29"/>
  <c r="J1026" i="29"/>
  <c r="J1030" i="29"/>
  <c r="J1048" i="29"/>
  <c r="J1049" i="29"/>
  <c r="J1060" i="29"/>
  <c r="I1070" i="29"/>
  <c r="J1074" i="29"/>
  <c r="J1088" i="29"/>
  <c r="J1102" i="29"/>
  <c r="J1108" i="29"/>
  <c r="I1110" i="29"/>
  <c r="J1114" i="29"/>
  <c r="J1120" i="29"/>
  <c r="J1126" i="29"/>
  <c r="J1127" i="29"/>
  <c r="J1138" i="29"/>
  <c r="J1144" i="29"/>
  <c r="J1162" i="29"/>
  <c r="J1163" i="29"/>
  <c r="J1174" i="29"/>
  <c r="J1177" i="29"/>
  <c r="J1178" i="29"/>
  <c r="J1184" i="29"/>
  <c r="I1186" i="29"/>
  <c r="J1203" i="29"/>
  <c r="J1211" i="29"/>
  <c r="J1245" i="29"/>
  <c r="J1258" i="29"/>
  <c r="J1266" i="29"/>
  <c r="J511" i="29"/>
  <c r="I521" i="29"/>
  <c r="J527" i="29"/>
  <c r="J529" i="29"/>
  <c r="J530" i="29"/>
  <c r="J535" i="29"/>
  <c r="J544" i="29"/>
  <c r="J547" i="29"/>
  <c r="J549" i="29"/>
  <c r="J550" i="29"/>
  <c r="J559" i="29"/>
  <c r="J561" i="29"/>
  <c r="J562" i="29"/>
  <c r="J571" i="29"/>
  <c r="J573" i="29"/>
  <c r="J574" i="29"/>
  <c r="J579" i="29"/>
  <c r="J581" i="29"/>
  <c r="J582" i="29"/>
  <c r="J587" i="29"/>
  <c r="J589" i="29"/>
  <c r="J590" i="29"/>
  <c r="J599" i="29"/>
  <c r="J601" i="29"/>
  <c r="J604" i="29"/>
  <c r="I605" i="29"/>
  <c r="J613" i="29"/>
  <c r="J614" i="29"/>
  <c r="J616" i="29"/>
  <c r="I617" i="29"/>
  <c r="J624" i="29"/>
  <c r="I625" i="29"/>
  <c r="J631" i="29"/>
  <c r="J637" i="29"/>
  <c r="J638" i="29"/>
  <c r="J640" i="29"/>
  <c r="I641" i="29"/>
  <c r="J647" i="29"/>
  <c r="J649" i="29"/>
  <c r="J650" i="29"/>
  <c r="J655" i="29"/>
  <c r="J657" i="29"/>
  <c r="J658" i="29"/>
  <c r="I669" i="29"/>
  <c r="J670" i="29"/>
  <c r="J671" i="29"/>
  <c r="I674" i="29"/>
  <c r="J680" i="29"/>
  <c r="J683" i="29"/>
  <c r="I686" i="29"/>
  <c r="J692" i="29"/>
  <c r="I697" i="29"/>
  <c r="J698" i="29"/>
  <c r="J699" i="29"/>
  <c r="I702" i="29"/>
  <c r="J708" i="29"/>
  <c r="I713" i="29"/>
  <c r="J714" i="29"/>
  <c r="J715" i="29"/>
  <c r="I718" i="29"/>
  <c r="I722" i="29"/>
  <c r="I741" i="29"/>
  <c r="J742" i="29"/>
  <c r="J743" i="29"/>
  <c r="J748" i="29"/>
  <c r="J758" i="29"/>
  <c r="I758" i="29"/>
  <c r="J704" i="29"/>
  <c r="I729" i="29"/>
  <c r="J510" i="29"/>
  <c r="J516" i="29"/>
  <c r="I517" i="29"/>
  <c r="J525" i="29"/>
  <c r="J526" i="29"/>
  <c r="J531" i="29"/>
  <c r="J533" i="29"/>
  <c r="J534" i="29"/>
  <c r="J540" i="29"/>
  <c r="I541" i="29"/>
  <c r="J546" i="29"/>
  <c r="J551" i="29"/>
  <c r="J553" i="29"/>
  <c r="J556" i="29"/>
  <c r="I557" i="29"/>
  <c r="J558" i="29"/>
  <c r="J563" i="29"/>
  <c r="J565" i="29"/>
  <c r="J568" i="29"/>
  <c r="I569" i="29"/>
  <c r="J570" i="29"/>
  <c r="J575" i="29"/>
  <c r="J577" i="29"/>
  <c r="J578" i="29"/>
  <c r="J583" i="29"/>
  <c r="J585" i="29"/>
  <c r="J586" i="29"/>
  <c r="J591" i="29"/>
  <c r="J593" i="29"/>
  <c r="J596" i="29"/>
  <c r="I597" i="29"/>
  <c r="J598" i="29"/>
  <c r="J608" i="29"/>
  <c r="I609" i="29"/>
  <c r="J615" i="29"/>
  <c r="J620" i="29"/>
  <c r="I621" i="29"/>
  <c r="J629" i="29"/>
  <c r="J630" i="29"/>
  <c r="J639" i="29"/>
  <c r="J645" i="29"/>
  <c r="J646" i="29"/>
  <c r="J651" i="29"/>
  <c r="J659" i="29"/>
  <c r="I666" i="29"/>
  <c r="J672" i="29"/>
  <c r="J678" i="29"/>
  <c r="J679" i="29"/>
  <c r="J684" i="29"/>
  <c r="J690" i="29"/>
  <c r="J691" i="29"/>
  <c r="J700" i="29"/>
  <c r="J716" i="29"/>
  <c r="J726" i="29"/>
  <c r="J727" i="29"/>
  <c r="I730" i="29"/>
  <c r="I734" i="29"/>
  <c r="J744" i="29"/>
  <c r="J752" i="29"/>
  <c r="J754" i="29"/>
  <c r="J756" i="29"/>
  <c r="J7" i="29"/>
  <c r="J14" i="29"/>
  <c r="J30" i="29"/>
  <c r="J87" i="29"/>
  <c r="J91" i="29"/>
  <c r="J95" i="29"/>
  <c r="J99" i="29"/>
  <c r="J103" i="29"/>
  <c r="J107" i="29"/>
  <c r="J111" i="29"/>
  <c r="J115" i="29"/>
  <c r="J121" i="29"/>
  <c r="J129" i="29"/>
  <c r="J137" i="29"/>
  <c r="J145" i="29"/>
  <c r="J155" i="29"/>
  <c r="J156" i="29"/>
  <c r="I157" i="29"/>
  <c r="J163" i="29"/>
  <c r="J164" i="29"/>
  <c r="I165" i="29"/>
  <c r="J169" i="29"/>
  <c r="J171" i="29"/>
  <c r="J176" i="29"/>
  <c r="I177" i="29"/>
  <c r="J183" i="29"/>
  <c r="J187" i="29"/>
  <c r="J188" i="29"/>
  <c r="J199" i="29"/>
  <c r="J211" i="29"/>
  <c r="J216" i="29"/>
  <c r="J217" i="29"/>
  <c r="J219" i="29"/>
  <c r="J223" i="29"/>
  <c r="I224" i="29"/>
  <c r="J232" i="29"/>
  <c r="J233" i="29"/>
  <c r="J241" i="29"/>
  <c r="I242" i="29"/>
  <c r="J248" i="29"/>
  <c r="J254" i="29"/>
  <c r="J256" i="29"/>
  <c r="J261" i="29"/>
  <c r="I266" i="29"/>
  <c r="J278" i="29"/>
  <c r="J284" i="29"/>
  <c r="J286" i="29"/>
  <c r="J288" i="29"/>
  <c r="J290" i="29"/>
  <c r="I300" i="29"/>
  <c r="J301" i="29"/>
  <c r="J310" i="29"/>
  <c r="J312" i="29"/>
  <c r="I316" i="29"/>
  <c r="J317" i="29"/>
  <c r="I328" i="29"/>
  <c r="I336" i="29"/>
  <c r="J337" i="29"/>
  <c r="J346" i="29"/>
  <c r="J348" i="29"/>
  <c r="I352" i="29"/>
  <c r="J353" i="29"/>
  <c r="J358" i="29"/>
  <c r="J360" i="29"/>
  <c r="J361" i="29"/>
  <c r="J366" i="29"/>
  <c r="J368" i="29"/>
  <c r="J369" i="29"/>
  <c r="J374" i="29"/>
  <c r="J376" i="29"/>
  <c r="J377" i="29"/>
  <c r="J382" i="29"/>
  <c r="J384" i="29"/>
  <c r="J385" i="29"/>
  <c r="J387" i="29"/>
  <c r="I388" i="29"/>
  <c r="I396" i="29"/>
  <c r="J402" i="29"/>
  <c r="J404" i="29"/>
  <c r="I408" i="29"/>
  <c r="J409" i="29"/>
  <c r="J418" i="29"/>
  <c r="J420" i="29"/>
  <c r="I424" i="29"/>
  <c r="J425" i="29"/>
  <c r="J430" i="29"/>
  <c r="J432" i="29"/>
  <c r="J433" i="29"/>
  <c r="J438" i="29"/>
  <c r="J440" i="29"/>
  <c r="J441" i="29"/>
  <c r="J450" i="29"/>
  <c r="J452" i="29"/>
  <c r="J453" i="29"/>
  <c r="I456" i="29"/>
  <c r="J457" i="29"/>
  <c r="I460" i="29"/>
  <c r="J479" i="29"/>
  <c r="J483" i="29"/>
  <c r="I483" i="29"/>
  <c r="J495" i="29"/>
  <c r="J468" i="29"/>
  <c r="I468" i="29"/>
  <c r="J488" i="29"/>
  <c r="I488" i="29"/>
  <c r="J499" i="29"/>
  <c r="I499" i="29"/>
  <c r="J755" i="29"/>
  <c r="I11" i="29"/>
  <c r="J12" i="29"/>
  <c r="J13" i="29"/>
  <c r="I16" i="29"/>
  <c r="I27" i="29"/>
  <c r="J28" i="29"/>
  <c r="J29" i="29"/>
  <c r="I32" i="29"/>
  <c r="I43" i="29"/>
  <c r="I47" i="29"/>
  <c r="I51" i="29"/>
  <c r="I55" i="29"/>
  <c r="J56" i="29"/>
  <c r="J57" i="29"/>
  <c r="I60" i="29"/>
  <c r="I71" i="29"/>
  <c r="J72" i="29"/>
  <c r="J73" i="29"/>
  <c r="I76" i="29"/>
  <c r="I88" i="29"/>
  <c r="J89" i="29"/>
  <c r="I92" i="29"/>
  <c r="J93" i="29"/>
  <c r="I96" i="29"/>
  <c r="J97" i="29"/>
  <c r="I100" i="29"/>
  <c r="J101" i="29"/>
  <c r="I104" i="29"/>
  <c r="J105" i="29"/>
  <c r="I108" i="29"/>
  <c r="J109" i="29"/>
  <c r="I112" i="29"/>
  <c r="J141" i="29"/>
  <c r="J159" i="29"/>
  <c r="J160" i="29"/>
  <c r="I161" i="29"/>
  <c r="J167" i="29"/>
  <c r="J168" i="29"/>
  <c r="J172" i="29"/>
  <c r="J173" i="29"/>
  <c r="I180" i="29"/>
  <c r="J181" i="29"/>
  <c r="I185" i="29"/>
  <c r="I192" i="29"/>
  <c r="J197" i="29"/>
  <c r="J203" i="29"/>
  <c r="I204" i="29"/>
  <c r="J208" i="29"/>
  <c r="J209" i="29"/>
  <c r="J213" i="29"/>
  <c r="I227" i="29"/>
  <c r="J228" i="29"/>
  <c r="J229" i="29"/>
  <c r="J237" i="29"/>
  <c r="I238" i="29"/>
  <c r="J246" i="29"/>
  <c r="J247" i="29"/>
  <c r="J249" i="29"/>
  <c r="I250" i="29"/>
  <c r="J257" i="29"/>
  <c r="J259" i="29"/>
  <c r="J260" i="29"/>
  <c r="I279" i="29"/>
  <c r="J280" i="29"/>
  <c r="I296" i="29"/>
  <c r="J302" i="29"/>
  <c r="J304" i="29"/>
  <c r="I308" i="29"/>
  <c r="J309" i="29"/>
  <c r="J318" i="29"/>
  <c r="J320" i="29"/>
  <c r="I324" i="29"/>
  <c r="I332" i="29"/>
  <c r="J338" i="29"/>
  <c r="J340" i="29"/>
  <c r="I344" i="29"/>
  <c r="J354" i="29"/>
  <c r="J356" i="29"/>
  <c r="J357" i="29"/>
  <c r="J362" i="29"/>
  <c r="J364" i="29"/>
  <c r="J365" i="29"/>
  <c r="J370" i="29"/>
  <c r="J378" i="29"/>
  <c r="J380" i="29"/>
  <c r="J381" i="29"/>
  <c r="J386" i="29"/>
  <c r="I392" i="29"/>
  <c r="I400" i="29"/>
  <c r="J401" i="29"/>
  <c r="J410" i="29"/>
  <c r="J412" i="29"/>
  <c r="I416" i="29"/>
  <c r="J417" i="29"/>
  <c r="J426" i="29"/>
  <c r="J428" i="29"/>
  <c r="J429" i="29"/>
  <c r="J434" i="29"/>
  <c r="J436" i="29"/>
  <c r="J437" i="29"/>
  <c r="J442" i="29"/>
  <c r="J444" i="29"/>
  <c r="I448" i="29"/>
  <c r="J449" i="29"/>
  <c r="J471" i="29"/>
  <c r="I471" i="29"/>
  <c r="J504" i="29"/>
  <c r="I504" i="29"/>
  <c r="J769" i="29"/>
  <c r="I769" i="29"/>
  <c r="J746" i="29"/>
  <c r="J747" i="29"/>
  <c r="J750" i="29"/>
  <c r="J751" i="29"/>
  <c r="I754" i="29"/>
  <c r="J760" i="29"/>
  <c r="J8" i="29"/>
  <c r="J9" i="29"/>
  <c r="I12" i="29"/>
  <c r="J18" i="29"/>
  <c r="J24" i="29"/>
  <c r="J25" i="29"/>
  <c r="I28" i="29"/>
  <c r="J34" i="29"/>
  <c r="J40" i="29"/>
  <c r="J41" i="29"/>
  <c r="J45" i="29"/>
  <c r="J49" i="29"/>
  <c r="J53" i="29"/>
  <c r="I56" i="29"/>
  <c r="J62" i="29"/>
  <c r="J68" i="29"/>
  <c r="J69" i="29"/>
  <c r="I72" i="29"/>
  <c r="J85" i="29"/>
  <c r="I89" i="29"/>
  <c r="I93" i="29"/>
  <c r="I97" i="29"/>
  <c r="I101" i="29"/>
  <c r="J123" i="29"/>
  <c r="J124" i="29"/>
  <c r="I125" i="29"/>
  <c r="J131" i="29"/>
  <c r="J132" i="29"/>
  <c r="I133" i="29"/>
  <c r="J139" i="29"/>
  <c r="J140" i="29"/>
  <c r="J189" i="29"/>
  <c r="J200" i="29"/>
  <c r="J201" i="29"/>
  <c r="J207" i="29"/>
  <c r="I208" i="29"/>
  <c r="J220" i="29"/>
  <c r="J221" i="29"/>
  <c r="I470" i="29"/>
  <c r="J470" i="29"/>
  <c r="J472" i="29"/>
  <c r="J482" i="29"/>
  <c r="J484" i="29"/>
  <c r="J485" i="29"/>
  <c r="J498" i="29"/>
  <c r="J500" i="29"/>
  <c r="J501" i="29"/>
  <c r="J768" i="29"/>
  <c r="J770" i="29"/>
  <c r="J771" i="29"/>
  <c r="I774" i="29"/>
  <c r="I785" i="29"/>
  <c r="J786" i="29"/>
  <c r="J787" i="29"/>
  <c r="I790" i="29"/>
  <c r="J800" i="29"/>
  <c r="I801" i="29"/>
  <c r="J802" i="29"/>
  <c r="I809" i="29"/>
  <c r="J810" i="29"/>
  <c r="J811" i="29"/>
  <c r="I814" i="29"/>
  <c r="J820" i="29"/>
  <c r="I825" i="29"/>
  <c r="J826" i="29"/>
  <c r="J827" i="29"/>
  <c r="J832" i="29"/>
  <c r="J835" i="29"/>
  <c r="J840" i="29"/>
  <c r="J843" i="29"/>
  <c r="J848" i="29"/>
  <c r="J851" i="29"/>
  <c r="J853" i="29"/>
  <c r="I896" i="29"/>
  <c r="J897" i="29"/>
  <c r="J910" i="29"/>
  <c r="J911" i="29"/>
  <c r="I912" i="29"/>
  <c r="J913" i="29"/>
  <c r="I914" i="29"/>
  <c r="J924" i="29"/>
  <c r="J926" i="29"/>
  <c r="J927" i="29"/>
  <c r="I928" i="29"/>
  <c r="J929" i="29"/>
  <c r="I930" i="29"/>
  <c r="J940" i="29"/>
  <c r="J942" i="29"/>
  <c r="J943" i="29"/>
  <c r="I944" i="29"/>
  <c r="J945" i="29"/>
  <c r="I946" i="29"/>
  <c r="J956" i="29"/>
  <c r="I957" i="29"/>
  <c r="J958" i="29"/>
  <c r="J959" i="29"/>
  <c r="I962" i="29"/>
  <c r="J972" i="29"/>
  <c r="I973" i="29"/>
  <c r="J974" i="29"/>
  <c r="J975" i="29"/>
  <c r="I978" i="29"/>
  <c r="J988" i="29"/>
  <c r="I989" i="29"/>
  <c r="J990" i="29"/>
  <c r="J991" i="29"/>
  <c r="I994" i="29"/>
  <c r="J1001" i="29"/>
  <c r="J1013" i="29"/>
  <c r="J1015" i="29"/>
  <c r="I1015" i="29"/>
  <c r="I472" i="29"/>
  <c r="I479" i="29"/>
  <c r="J480" i="29"/>
  <c r="J481" i="29"/>
  <c r="I484" i="29"/>
  <c r="J494" i="29"/>
  <c r="I495" i="29"/>
  <c r="J496" i="29"/>
  <c r="J497" i="29"/>
  <c r="I500" i="29"/>
  <c r="I765" i="29"/>
  <c r="J766" i="29"/>
  <c r="J767" i="29"/>
  <c r="I770" i="29"/>
  <c r="J780" i="29"/>
  <c r="I781" i="29"/>
  <c r="J782" i="29"/>
  <c r="J783" i="29"/>
  <c r="I786" i="29"/>
  <c r="J796" i="29"/>
  <c r="I797" i="29"/>
  <c r="J798" i="29"/>
  <c r="J799" i="29"/>
  <c r="J856" i="29"/>
  <c r="I861" i="29"/>
  <c r="I869" i="29"/>
  <c r="J871" i="29"/>
  <c r="J874" i="29"/>
  <c r="J878" i="29"/>
  <c r="J882" i="29"/>
  <c r="J886" i="29"/>
  <c r="J888" i="29"/>
  <c r="J890" i="29"/>
  <c r="J902" i="29"/>
  <c r="J906" i="29"/>
  <c r="J909" i="29"/>
  <c r="J918" i="29"/>
  <c r="J920" i="29"/>
  <c r="J923" i="29"/>
  <c r="I924" i="29"/>
  <c r="J925" i="29"/>
  <c r="J932" i="29"/>
  <c r="J952" i="29"/>
  <c r="J954" i="29"/>
  <c r="J955" i="29"/>
  <c r="I958" i="29"/>
  <c r="I974" i="29"/>
  <c r="J984" i="29"/>
  <c r="J986" i="29"/>
  <c r="J987" i="29"/>
  <c r="I990" i="29"/>
  <c r="J1006" i="29"/>
  <c r="I1006" i="29"/>
  <c r="J474" i="29"/>
  <c r="J477" i="29"/>
  <c r="I480" i="29"/>
  <c r="I766" i="29"/>
  <c r="J776" i="29"/>
  <c r="J778" i="29"/>
  <c r="J779" i="29"/>
  <c r="I782" i="29"/>
  <c r="J788" i="29"/>
  <c r="J794" i="29"/>
  <c r="J795" i="29"/>
  <c r="I798" i="29"/>
  <c r="J806" i="29"/>
  <c r="J812" i="29"/>
  <c r="J818" i="29"/>
  <c r="J819" i="29"/>
  <c r="I822" i="29"/>
  <c r="J828" i="29"/>
  <c r="J831" i="29"/>
  <c r="J836" i="29"/>
  <c r="J839" i="29"/>
  <c r="J844" i="29"/>
  <c r="J847" i="29"/>
  <c r="J852" i="29"/>
  <c r="J867" i="29"/>
  <c r="J898" i="29"/>
  <c r="J998" i="29"/>
  <c r="I998" i="29"/>
  <c r="J854" i="29"/>
  <c r="J855" i="29"/>
  <c r="I858" i="29"/>
  <c r="J866" i="29"/>
  <c r="J875" i="29"/>
  <c r="J877" i="29"/>
  <c r="J1002" i="29"/>
  <c r="J1003" i="29"/>
  <c r="J1012" i="29"/>
  <c r="I1018" i="29"/>
  <c r="J1019" i="29"/>
  <c r="J1020" i="29"/>
  <c r="I1023" i="29"/>
  <c r="J1032" i="29"/>
  <c r="J1033" i="29"/>
  <c r="I1034" i="29"/>
  <c r="J1042" i="29"/>
  <c r="J1044" i="29"/>
  <c r="J1045" i="29"/>
  <c r="I1046" i="29"/>
  <c r="J1064" i="29"/>
  <c r="J1065" i="29"/>
  <c r="J1069" i="29"/>
  <c r="J1072" i="29"/>
  <c r="J1073" i="29"/>
  <c r="I1074" i="29"/>
  <c r="J1090" i="29"/>
  <c r="J1093" i="29"/>
  <c r="I1094" i="29"/>
  <c r="J1095" i="29"/>
  <c r="J1101" i="29"/>
  <c r="J1105" i="29"/>
  <c r="I1114" i="29"/>
  <c r="J1115" i="29"/>
  <c r="J1116" i="29"/>
  <c r="I1119" i="29"/>
  <c r="J1125" i="29"/>
  <c r="I1130" i="29"/>
  <c r="J1131" i="29"/>
  <c r="J1132" i="29"/>
  <c r="I1135" i="29"/>
  <c r="J1141" i="29"/>
  <c r="I1146" i="29"/>
  <c r="J1147" i="29"/>
  <c r="J1148" i="29"/>
  <c r="I1151" i="29"/>
  <c r="J1157" i="29"/>
  <c r="I1170" i="29"/>
  <c r="I1178" i="29"/>
  <c r="I1183" i="29"/>
  <c r="I1187" i="29"/>
  <c r="J1193" i="29"/>
  <c r="J1197" i="29"/>
  <c r="I1198" i="29"/>
  <c r="J1199" i="29"/>
  <c r="J1200" i="29"/>
  <c r="I1203" i="29"/>
  <c r="J1209" i="29"/>
  <c r="J1210" i="29"/>
  <c r="I1211" i="29"/>
  <c r="J1217" i="29"/>
  <c r="J1221" i="29"/>
  <c r="J1222" i="29"/>
  <c r="I1223" i="29"/>
  <c r="J1229" i="29"/>
  <c r="J1230" i="29"/>
  <c r="I1231" i="29"/>
  <c r="J1241" i="29"/>
  <c r="J1242" i="29"/>
  <c r="I1243" i="29"/>
  <c r="J1244" i="29"/>
  <c r="J1247" i="29"/>
  <c r="J1249" i="29"/>
  <c r="J1253" i="29"/>
  <c r="J1260" i="29"/>
  <c r="J1265" i="29"/>
  <c r="J1004" i="29"/>
  <c r="J1010" i="29"/>
  <c r="J1011" i="29"/>
  <c r="J1021" i="29"/>
  <c r="I1026" i="29"/>
  <c r="J1040" i="29"/>
  <c r="J1041" i="29"/>
  <c r="J1066" i="29"/>
  <c r="J1068" i="29"/>
  <c r="J1082" i="29"/>
  <c r="J1084" i="29"/>
  <c r="J1089" i="29"/>
  <c r="I1098" i="29"/>
  <c r="J1099" i="29"/>
  <c r="J1100" i="29"/>
  <c r="J1103" i="29"/>
  <c r="J1104" i="29"/>
  <c r="I1111" i="29"/>
  <c r="J1117" i="29"/>
  <c r="J1123" i="29"/>
  <c r="J1124" i="29"/>
  <c r="I1127" i="29"/>
  <c r="J1133" i="29"/>
  <c r="J1137" i="29"/>
  <c r="J1139" i="29"/>
  <c r="J1140" i="29"/>
  <c r="I1143" i="29"/>
  <c r="J1149" i="29"/>
  <c r="J1155" i="29"/>
  <c r="J1156" i="29"/>
  <c r="I1159" i="29"/>
  <c r="I1163" i="29"/>
  <c r="I1167" i="29"/>
  <c r="J1191" i="29"/>
  <c r="J1192" i="29"/>
  <c r="I1195" i="29"/>
  <c r="J1201" i="29"/>
  <c r="I1206" i="29"/>
  <c r="J1213" i="29"/>
  <c r="J1215" i="29"/>
  <c r="J1216" i="29"/>
  <c r="J1218" i="29"/>
  <c r="I1219" i="29"/>
  <c r="J1225" i="29"/>
  <c r="J1226" i="29"/>
  <c r="I1227" i="29"/>
  <c r="J1233" i="29"/>
  <c r="J1237" i="29"/>
  <c r="J1238" i="29"/>
  <c r="I1239" i="29"/>
  <c r="J1254" i="29"/>
  <c r="J1256" i="29"/>
  <c r="J1257" i="29"/>
  <c r="I1258" i="29"/>
  <c r="J1262" i="29"/>
  <c r="I1263" i="29"/>
  <c r="I92" i="32"/>
  <c r="I96" i="32"/>
  <c r="I100" i="32"/>
  <c r="I104" i="32"/>
  <c r="I108" i="32"/>
  <c r="I112" i="32"/>
  <c r="I116" i="32"/>
  <c r="I120" i="32"/>
  <c r="I124" i="32"/>
  <c r="I128" i="32"/>
  <c r="I348" i="32"/>
  <c r="I352" i="32"/>
  <c r="I356" i="32"/>
  <c r="I360" i="32"/>
  <c r="I364" i="32"/>
  <c r="I368" i="32"/>
  <c r="I372" i="32"/>
  <c r="I376" i="32"/>
  <c r="I380" i="32"/>
  <c r="I384" i="32"/>
  <c r="I388" i="32"/>
  <c r="I995" i="32"/>
  <c r="I999" i="32"/>
  <c r="I1003" i="32"/>
  <c r="I1007" i="32"/>
  <c r="I1011" i="32"/>
  <c r="I1015" i="32"/>
  <c r="I1019" i="32"/>
  <c r="I1023" i="32"/>
  <c r="I1027" i="32"/>
  <c r="I1031" i="32"/>
  <c r="I606" i="32"/>
  <c r="J621" i="32"/>
  <c r="J447" i="32"/>
  <c r="J1125" i="32"/>
  <c r="J1142" i="32"/>
  <c r="I1142" i="32"/>
  <c r="J1146" i="32"/>
  <c r="I1146" i="32"/>
  <c r="J1150" i="32"/>
  <c r="I1150" i="32"/>
  <c r="I101" i="32"/>
  <c r="I105" i="32"/>
  <c r="I109" i="32"/>
  <c r="I113" i="32"/>
  <c r="I117" i="32"/>
  <c r="I121" i="32"/>
  <c r="I125" i="32"/>
  <c r="I129" i="32"/>
  <c r="I349" i="32"/>
  <c r="I353" i="32"/>
  <c r="I357" i="32"/>
  <c r="I361" i="32"/>
  <c r="I365" i="32"/>
  <c r="I369" i="32"/>
  <c r="I373" i="32"/>
  <c r="I377" i="32"/>
  <c r="I381" i="32"/>
  <c r="I385" i="32"/>
  <c r="I992" i="32"/>
  <c r="I996" i="32"/>
  <c r="I1000" i="32"/>
  <c r="I1004" i="32"/>
  <c r="I1008" i="32"/>
  <c r="I1028" i="32"/>
  <c r="I1032" i="32"/>
  <c r="I607" i="32"/>
  <c r="I611" i="32"/>
  <c r="I615" i="32"/>
  <c r="I619" i="32"/>
  <c r="I623" i="32"/>
  <c r="I627" i="32"/>
  <c r="I631" i="32"/>
  <c r="I635" i="32"/>
  <c r="I639" i="32"/>
  <c r="I643" i="32"/>
  <c r="I433" i="32"/>
  <c r="I437" i="32"/>
  <c r="I441" i="32"/>
  <c r="I445" i="32"/>
  <c r="I449" i="32"/>
  <c r="I453" i="32"/>
  <c r="I457" i="32"/>
  <c r="I461" i="32"/>
  <c r="I465" i="32"/>
  <c r="I469" i="32"/>
  <c r="I473" i="32"/>
  <c r="I521" i="32"/>
  <c r="I525" i="32"/>
  <c r="I529" i="32"/>
  <c r="I533" i="32"/>
  <c r="I537" i="32"/>
  <c r="I541" i="32"/>
  <c r="I545" i="32"/>
  <c r="I549" i="32"/>
  <c r="I553" i="32"/>
  <c r="I557" i="32"/>
  <c r="I1121" i="32"/>
  <c r="J1122" i="32"/>
  <c r="I1129" i="32"/>
  <c r="J1131" i="32"/>
  <c r="I1131" i="32"/>
  <c r="J1135" i="32"/>
  <c r="I1135" i="32"/>
  <c r="J1126" i="32"/>
  <c r="I1134" i="32"/>
  <c r="J1139" i="32"/>
  <c r="I1139" i="32"/>
  <c r="J1143" i="32"/>
  <c r="J1147" i="32"/>
  <c r="I1154" i="32"/>
  <c r="I1158" i="32"/>
  <c r="I1162" i="32"/>
  <c r="I780" i="32"/>
  <c r="I784" i="32"/>
  <c r="I788" i="32"/>
  <c r="I792" i="32"/>
  <c r="I796" i="32"/>
  <c r="I800" i="32"/>
  <c r="I804" i="32"/>
  <c r="I808" i="32"/>
  <c r="I812" i="32"/>
  <c r="I816" i="32"/>
  <c r="I262" i="32"/>
  <c r="I266" i="32"/>
  <c r="I270" i="32"/>
  <c r="I274" i="32"/>
  <c r="I278" i="32"/>
  <c r="I282" i="32"/>
  <c r="I286" i="32"/>
  <c r="I290" i="32"/>
  <c r="I294" i="32"/>
  <c r="I298" i="32"/>
  <c r="I302" i="32"/>
  <c r="I1038" i="32"/>
  <c r="I1042" i="32"/>
  <c r="I1046" i="32"/>
  <c r="I1050" i="32"/>
  <c r="I1054" i="32"/>
  <c r="I1058" i="32"/>
  <c r="I1062" i="32"/>
  <c r="I1066" i="32"/>
  <c r="I1070" i="32"/>
  <c r="I1074" i="32"/>
  <c r="I305" i="32"/>
  <c r="I309" i="32"/>
  <c r="I313" i="32"/>
  <c r="I317" i="32"/>
  <c r="I321" i="32"/>
  <c r="I325" i="32"/>
  <c r="I329" i="32"/>
  <c r="I333" i="32"/>
  <c r="I337" i="32"/>
  <c r="I341" i="32"/>
  <c r="I345" i="32"/>
  <c r="I135" i="32"/>
  <c r="I139" i="32"/>
  <c r="I143" i="32"/>
  <c r="I147" i="32"/>
  <c r="I151" i="32"/>
  <c r="I155" i="32"/>
  <c r="I159" i="32"/>
  <c r="I163" i="32"/>
  <c r="I167" i="32"/>
  <c r="I171" i="32"/>
  <c r="I907" i="32"/>
  <c r="I911" i="32"/>
  <c r="I915" i="32"/>
  <c r="I919" i="32"/>
  <c r="I923" i="32"/>
  <c r="J926" i="32"/>
  <c r="I927" i="32"/>
  <c r="J930" i="32"/>
  <c r="I931" i="32"/>
  <c r="J934" i="32"/>
  <c r="J938" i="32"/>
  <c r="J942" i="32"/>
  <c r="J1260" i="32"/>
  <c r="J1276" i="32"/>
  <c r="I963" i="32"/>
  <c r="I1143" i="32"/>
  <c r="I1147" i="32"/>
  <c r="I1151" i="32"/>
  <c r="I1155" i="32"/>
  <c r="I1159" i="32"/>
  <c r="I777" i="32"/>
  <c r="I781" i="32"/>
  <c r="I785" i="32"/>
  <c r="I789" i="32"/>
  <c r="I793" i="32"/>
  <c r="I797" i="32"/>
  <c r="I801" i="32"/>
  <c r="I805" i="32"/>
  <c r="I809" i="32"/>
  <c r="I813" i="32"/>
  <c r="I817" i="32"/>
  <c r="I263" i="32"/>
  <c r="I267" i="32"/>
  <c r="I271" i="32"/>
  <c r="I275" i="32"/>
  <c r="I279" i="32"/>
  <c r="I283" i="32"/>
  <c r="I287" i="32"/>
  <c r="I291" i="32"/>
  <c r="I295" i="32"/>
  <c r="I299" i="32"/>
  <c r="I1035" i="32"/>
  <c r="I1039" i="32"/>
  <c r="I1043" i="32"/>
  <c r="I1047" i="32"/>
  <c r="I1051" i="32"/>
  <c r="I1055" i="32"/>
  <c r="I1059" i="32"/>
  <c r="I1063" i="32"/>
  <c r="I1067" i="32"/>
  <c r="I1071" i="32"/>
  <c r="I1075" i="32"/>
  <c r="I306" i="32"/>
  <c r="I310" i="32"/>
  <c r="I314" i="32"/>
  <c r="I318" i="32"/>
  <c r="I322" i="32"/>
  <c r="I326" i="32"/>
  <c r="I330" i="32"/>
  <c r="I334" i="32"/>
  <c r="I338" i="32"/>
  <c r="I342" i="32"/>
  <c r="I132" i="32"/>
  <c r="I136" i="32"/>
  <c r="I140" i="32"/>
  <c r="I144" i="32"/>
  <c r="I148" i="32"/>
  <c r="I152" i="32"/>
  <c r="I156" i="32"/>
  <c r="I160" i="32"/>
  <c r="I164" i="32"/>
  <c r="I168" i="32"/>
  <c r="I172" i="32"/>
  <c r="I908" i="32"/>
  <c r="I912" i="32"/>
  <c r="I916" i="32"/>
  <c r="I920" i="32"/>
  <c r="I924" i="32"/>
  <c r="I928" i="32"/>
  <c r="I932" i="32"/>
  <c r="I936" i="32"/>
  <c r="I940" i="32"/>
  <c r="I944" i="32"/>
  <c r="I1250" i="32"/>
  <c r="I1254" i="32"/>
  <c r="I1258" i="32"/>
  <c r="I1262" i="32"/>
  <c r="I1266" i="32"/>
  <c r="I1270" i="32"/>
  <c r="I1274" i="32"/>
  <c r="I1278" i="32"/>
  <c r="I1282" i="32"/>
  <c r="I1286" i="32"/>
  <c r="I1290" i="32"/>
  <c r="I951" i="32"/>
  <c r="J953" i="32"/>
  <c r="J956" i="32"/>
  <c r="I956" i="32"/>
  <c r="J960" i="32"/>
  <c r="I960" i="32"/>
  <c r="I964" i="32"/>
  <c r="J967" i="32"/>
  <c r="I968" i="32"/>
  <c r="J971" i="32"/>
  <c r="I972" i="32"/>
  <c r="J975" i="32"/>
  <c r="I976" i="32"/>
  <c r="J979" i="32"/>
  <c r="I980" i="32"/>
  <c r="J983" i="32"/>
  <c r="I984" i="32"/>
  <c r="J987" i="32"/>
  <c r="I988" i="32"/>
  <c r="J3" i="32"/>
  <c r="I4" i="32"/>
  <c r="J7" i="32"/>
  <c r="I8" i="32"/>
  <c r="J11" i="32"/>
  <c r="I12" i="32"/>
  <c r="J15" i="32"/>
  <c r="I16" i="32"/>
  <c r="J19" i="32"/>
  <c r="I20" i="32"/>
  <c r="I24" i="32"/>
  <c r="I28" i="32"/>
  <c r="J31" i="32"/>
  <c r="I32" i="32"/>
  <c r="J35" i="32"/>
  <c r="I36" i="32"/>
  <c r="I40" i="32"/>
  <c r="I44" i="32"/>
  <c r="I737" i="32"/>
  <c r="J740" i="32"/>
  <c r="I741" i="32"/>
  <c r="J744" i="32"/>
  <c r="I745" i="32"/>
  <c r="J748" i="32"/>
  <c r="I749" i="32"/>
  <c r="J752" i="32"/>
  <c r="I753" i="32"/>
  <c r="J756" i="32"/>
  <c r="I757" i="32"/>
  <c r="J760" i="32"/>
  <c r="I761" i="32"/>
  <c r="I765" i="32"/>
  <c r="I769" i="32"/>
  <c r="J772" i="32"/>
  <c r="I773" i="32"/>
  <c r="J476" i="32"/>
  <c r="I477" i="32"/>
  <c r="J480" i="32"/>
  <c r="I481" i="32"/>
  <c r="J484" i="32"/>
  <c r="I485" i="32"/>
  <c r="J488" i="32"/>
  <c r="I489" i="32"/>
  <c r="J492" i="32"/>
  <c r="I493" i="32"/>
  <c r="J496" i="32"/>
  <c r="I497" i="32"/>
  <c r="J500" i="32"/>
  <c r="I501" i="32"/>
  <c r="J504" i="32"/>
  <c r="I505" i="32"/>
  <c r="J508" i="32"/>
  <c r="I509" i="32"/>
  <c r="J512" i="32"/>
  <c r="I513" i="32"/>
  <c r="J516" i="32"/>
  <c r="I517" i="32"/>
  <c r="J1082" i="32"/>
  <c r="J1084" i="32"/>
  <c r="J1079" i="32"/>
  <c r="I1088" i="32"/>
  <c r="J1088" i="32"/>
  <c r="I1092" i="32"/>
  <c r="J1092" i="32"/>
  <c r="I1096" i="32"/>
  <c r="J1096" i="32"/>
  <c r="J1083" i="32"/>
  <c r="J1100" i="32"/>
  <c r="J1104" i="32"/>
  <c r="J1108" i="32"/>
  <c r="J1112" i="32"/>
  <c r="J1116" i="32"/>
  <c r="J562" i="32"/>
  <c r="J566" i="32"/>
  <c r="J570" i="32"/>
  <c r="J574" i="32"/>
  <c r="J578" i="32"/>
  <c r="J582" i="32"/>
  <c r="J586" i="32"/>
  <c r="J590" i="32"/>
  <c r="J594" i="32"/>
  <c r="J598" i="32"/>
  <c r="J602" i="32"/>
  <c r="J392" i="32"/>
  <c r="J396" i="32"/>
  <c r="J400" i="32"/>
  <c r="J404" i="32"/>
  <c r="J408" i="32"/>
  <c r="J412" i="32"/>
  <c r="J416" i="32"/>
  <c r="J420" i="32"/>
  <c r="J424" i="32"/>
  <c r="J428" i="32"/>
  <c r="J648" i="32"/>
  <c r="J652" i="32"/>
  <c r="J656" i="32"/>
  <c r="J660" i="32"/>
  <c r="J664" i="32"/>
  <c r="J668" i="32"/>
  <c r="J672" i="32"/>
  <c r="I666" i="32"/>
  <c r="I670" i="32"/>
  <c r="I676" i="32"/>
  <c r="J677" i="32"/>
  <c r="J679" i="32"/>
  <c r="J681" i="32"/>
  <c r="J683" i="32"/>
  <c r="J685" i="32"/>
  <c r="J687" i="32"/>
  <c r="J689" i="32"/>
  <c r="I821" i="32"/>
  <c r="I825" i="32"/>
  <c r="I829" i="32"/>
  <c r="I833" i="32"/>
  <c r="I837" i="32"/>
  <c r="I841" i="32"/>
  <c r="I845" i="32"/>
  <c r="I849" i="32"/>
  <c r="I853" i="32"/>
  <c r="I857" i="32"/>
  <c r="I861" i="32"/>
  <c r="I1167" i="32"/>
  <c r="I1171" i="32"/>
  <c r="I1175" i="32"/>
  <c r="I1179" i="32"/>
  <c r="I1183" i="32"/>
  <c r="I1187" i="32"/>
  <c r="I1191" i="32"/>
  <c r="I1195" i="32"/>
  <c r="I1199" i="32"/>
  <c r="I1203" i="32"/>
  <c r="I1208" i="32"/>
  <c r="I1212" i="32"/>
  <c r="J85" i="32"/>
  <c r="I85" i="32"/>
  <c r="I1180" i="32"/>
  <c r="I1184" i="32"/>
  <c r="I1205" i="32"/>
  <c r="I1210" i="32"/>
  <c r="I1214" i="32"/>
  <c r="I1218" i="32"/>
  <c r="I1222" i="32"/>
  <c r="I1226" i="32"/>
  <c r="I1230" i="32"/>
  <c r="I1234" i="32"/>
  <c r="I1238" i="32"/>
  <c r="I1242" i="32"/>
  <c r="I1246" i="32"/>
  <c r="I47" i="32"/>
  <c r="I51" i="32"/>
  <c r="I55" i="32"/>
  <c r="I59" i="32"/>
  <c r="I63" i="32"/>
  <c r="I67" i="32"/>
  <c r="I71" i="32"/>
  <c r="I75" i="32"/>
  <c r="I79" i="32"/>
  <c r="J220" i="32"/>
  <c r="J219" i="32"/>
  <c r="I219" i="32"/>
  <c r="I223" i="32"/>
  <c r="I227" i="32"/>
  <c r="I231" i="32"/>
  <c r="I235" i="32"/>
  <c r="I239" i="32"/>
  <c r="I243" i="32"/>
  <c r="I247" i="32"/>
  <c r="I251" i="32"/>
  <c r="I255" i="32"/>
  <c r="I259" i="32"/>
  <c r="I866" i="32"/>
  <c r="I870" i="32"/>
  <c r="I874" i="32"/>
  <c r="I878" i="32"/>
  <c r="I882" i="32"/>
  <c r="I886" i="32"/>
  <c r="I890" i="32"/>
  <c r="I894" i="32"/>
  <c r="I898" i="32"/>
  <c r="I902" i="32"/>
  <c r="I692" i="32"/>
  <c r="I696" i="32"/>
  <c r="I700" i="32"/>
  <c r="I704" i="32"/>
  <c r="I708" i="32"/>
  <c r="I712" i="32"/>
  <c r="I716" i="32"/>
  <c r="I720" i="32"/>
  <c r="I724" i="32"/>
  <c r="I728" i="32"/>
  <c r="J731" i="32"/>
  <c r="I732" i="32"/>
  <c r="J177" i="32"/>
  <c r="I178" i="32"/>
  <c r="J181" i="32"/>
  <c r="I182" i="32"/>
  <c r="J185" i="32"/>
  <c r="I186" i="32"/>
  <c r="J189" i="32"/>
  <c r="I190" i="32"/>
  <c r="J193" i="32"/>
  <c r="J197" i="32"/>
  <c r="J201" i="32"/>
  <c r="J205" i="32"/>
  <c r="J209" i="32"/>
  <c r="J213" i="32"/>
  <c r="I244" i="32"/>
  <c r="I248" i="32"/>
  <c r="I252" i="32"/>
  <c r="I256" i="32"/>
  <c r="I863" i="32"/>
  <c r="I867" i="32"/>
  <c r="I871" i="32"/>
  <c r="I875" i="32"/>
  <c r="I879" i="32"/>
  <c r="I697" i="32"/>
  <c r="I701" i="32"/>
  <c r="I705" i="32"/>
  <c r="I709" i="32"/>
  <c r="I183" i="32"/>
  <c r="I191" i="32"/>
  <c r="I195" i="32"/>
  <c r="I199" i="32"/>
  <c r="I203" i="32"/>
  <c r="I207" i="32"/>
  <c r="I211" i="32"/>
  <c r="I215" i="32"/>
  <c r="I900" i="32"/>
  <c r="I714" i="32"/>
  <c r="I718" i="32"/>
  <c r="I722" i="32"/>
  <c r="I726" i="32"/>
  <c r="I730" i="32"/>
  <c r="I176" i="32"/>
  <c r="I180" i="32"/>
  <c r="I184" i="32"/>
  <c r="I188" i="32"/>
  <c r="I192" i="32"/>
  <c r="I196" i="32"/>
  <c r="I200" i="32"/>
  <c r="I212" i="32"/>
  <c r="I216" i="32"/>
  <c r="J998" i="30"/>
  <c r="I998" i="30"/>
  <c r="J224" i="30"/>
  <c r="I224" i="30"/>
  <c r="J844" i="30"/>
  <c r="I844" i="30"/>
  <c r="J379" i="30"/>
  <c r="I379" i="30"/>
  <c r="J69" i="30"/>
  <c r="I69" i="30"/>
  <c r="J906" i="30"/>
  <c r="I906" i="30"/>
  <c r="J907" i="30"/>
  <c r="I907" i="30"/>
  <c r="J287" i="30"/>
  <c r="I287" i="30"/>
  <c r="J442" i="30"/>
  <c r="I442" i="30"/>
  <c r="J101" i="30"/>
  <c r="I101" i="30"/>
  <c r="J1279" i="30"/>
  <c r="I1279" i="30"/>
  <c r="J1062" i="30"/>
  <c r="I1062" i="30"/>
  <c r="J659" i="30"/>
  <c r="I659" i="30"/>
  <c r="J783" i="30"/>
  <c r="I783" i="30"/>
  <c r="J1031" i="30"/>
  <c r="I1031" i="30"/>
  <c r="J1155" i="30"/>
  <c r="I1155" i="30"/>
  <c r="J9" i="30"/>
  <c r="I9" i="30"/>
  <c r="J1218" i="30"/>
  <c r="I1218" i="30"/>
  <c r="J660" i="30"/>
  <c r="I660" i="30"/>
  <c r="J629" i="30"/>
  <c r="I629" i="30"/>
  <c r="J164" i="30"/>
  <c r="I164" i="30"/>
  <c r="J40" i="30"/>
  <c r="I40" i="30"/>
  <c r="J970" i="30"/>
  <c r="I970" i="30"/>
  <c r="J536" i="30"/>
  <c r="I536" i="30"/>
  <c r="J133" i="30"/>
  <c r="I133" i="30"/>
  <c r="J784" i="30"/>
  <c r="I784" i="30"/>
  <c r="J474" i="30"/>
  <c r="I474" i="30"/>
  <c r="J1095" i="30"/>
  <c r="I1095" i="30"/>
  <c r="J475" i="30"/>
  <c r="I475" i="30"/>
  <c r="J847" i="30"/>
  <c r="I847" i="30"/>
  <c r="J940" i="30"/>
  <c r="I940" i="30"/>
  <c r="J785" i="30"/>
  <c r="I785" i="30"/>
  <c r="J1250" i="30"/>
  <c r="I1250" i="30"/>
  <c r="J1126" i="30"/>
  <c r="I1126" i="30"/>
  <c r="J351" i="30"/>
  <c r="I351" i="30"/>
  <c r="J1188" i="30"/>
  <c r="I1188" i="30"/>
  <c r="J413" i="30"/>
  <c r="I413" i="30"/>
  <c r="J1189" i="30"/>
  <c r="I1189" i="30"/>
  <c r="J166" i="30"/>
  <c r="I166" i="30"/>
  <c r="J1096" i="30"/>
  <c r="I1096" i="30"/>
  <c r="J42" i="30"/>
  <c r="I42" i="30"/>
  <c r="J1251" i="30"/>
  <c r="I1251" i="30"/>
  <c r="J1158" i="30"/>
  <c r="I1158" i="30"/>
  <c r="J104" i="30"/>
  <c r="I104" i="30"/>
  <c r="J910" i="30"/>
  <c r="I910" i="30"/>
  <c r="J321" i="30"/>
  <c r="I321" i="30"/>
  <c r="J11" i="30"/>
  <c r="I11" i="30"/>
  <c r="J1220" i="30"/>
  <c r="I1220" i="30"/>
  <c r="J198" i="30"/>
  <c r="I198" i="30"/>
  <c r="J353" i="30"/>
  <c r="I353" i="30"/>
  <c r="J632" i="30"/>
  <c r="I632" i="30"/>
  <c r="J43" i="30"/>
  <c r="I43" i="30"/>
  <c r="J539" i="30"/>
  <c r="I539" i="30"/>
  <c r="J1035" i="30"/>
  <c r="I1035" i="30"/>
  <c r="J694" i="30"/>
  <c r="I694" i="30"/>
  <c r="J1190" i="30"/>
  <c r="I1190" i="30"/>
  <c r="J322" i="30"/>
  <c r="I322" i="30"/>
  <c r="J446" i="30"/>
  <c r="I446" i="30"/>
  <c r="J261" i="30"/>
  <c r="I261" i="30"/>
  <c r="J447" i="30"/>
  <c r="I447" i="30"/>
  <c r="J540" i="30"/>
  <c r="I540" i="30"/>
  <c r="J106" i="30"/>
  <c r="I106" i="30"/>
  <c r="J200" i="30"/>
  <c r="I200" i="30"/>
  <c r="J448" i="30"/>
  <c r="I448" i="30"/>
  <c r="J967" i="30"/>
  <c r="I967" i="30"/>
  <c r="J727" i="30"/>
  <c r="I727" i="30"/>
  <c r="I282" i="30"/>
  <c r="I902" i="30"/>
  <c r="I1243" i="30"/>
  <c r="I809" i="30"/>
  <c r="I34" i="30"/>
  <c r="I468" i="30"/>
  <c r="I1212" i="30"/>
  <c r="I623" i="30"/>
  <c r="I251" i="30"/>
  <c r="I158" i="30"/>
  <c r="I1057" i="30"/>
  <c r="I779" i="30"/>
  <c r="I1275" i="30"/>
  <c r="I531" i="30"/>
  <c r="I438" i="30"/>
  <c r="I1182" i="30"/>
  <c r="I97" i="30"/>
  <c r="I283" i="30"/>
  <c r="I252" i="30"/>
  <c r="I500" i="30"/>
  <c r="I593" i="30"/>
  <c r="I346" i="30"/>
  <c r="I470" i="30"/>
  <c r="I191" i="30"/>
  <c r="I1059" i="30"/>
  <c r="I1183" i="30"/>
  <c r="I1090" i="30"/>
  <c r="I284" i="30"/>
  <c r="I811" i="30"/>
  <c r="I718" i="30"/>
  <c r="I1028" i="30"/>
  <c r="J656" i="30"/>
  <c r="I1277" i="30"/>
  <c r="J936" i="30"/>
  <c r="I130" i="30"/>
  <c r="J68" i="30"/>
  <c r="I843" i="30"/>
  <c r="J316" i="30"/>
  <c r="I595" i="30"/>
  <c r="J223" i="30"/>
  <c r="I223" i="30"/>
  <c r="I534" i="30"/>
  <c r="J410" i="30"/>
  <c r="I410" i="30"/>
  <c r="I503" i="30"/>
  <c r="J1061" i="30"/>
  <c r="I1061" i="30"/>
  <c r="J602" i="30"/>
  <c r="I602" i="30"/>
  <c r="J757" i="30"/>
  <c r="I757" i="30"/>
  <c r="J1223" i="30"/>
  <c r="I1223" i="30"/>
  <c r="J968" i="30"/>
  <c r="I968" i="30"/>
  <c r="J1216" i="30"/>
  <c r="I1216" i="30"/>
  <c r="J509" i="30"/>
  <c r="I509" i="30"/>
  <c r="J882" i="30"/>
  <c r="I882" i="30"/>
  <c r="J1245" i="30"/>
  <c r="J161" i="30"/>
  <c r="J502" i="30"/>
  <c r="J874" i="30"/>
  <c r="I1153" i="30"/>
  <c r="J750" i="30"/>
  <c r="I750" i="30"/>
  <c r="I689" i="30"/>
  <c r="J782" i="30"/>
  <c r="I782" i="30"/>
  <c r="I720" i="30"/>
  <c r="J286" i="30"/>
  <c r="I286" i="30"/>
  <c r="J38" i="30"/>
  <c r="J1123" i="30"/>
  <c r="J627" i="30"/>
  <c r="J163" i="30"/>
  <c r="J597" i="30"/>
  <c r="J752" i="30"/>
  <c r="J721" i="30"/>
  <c r="J318" i="30"/>
  <c r="J1186" i="30"/>
  <c r="J845" i="30"/>
  <c r="J1000" i="30"/>
  <c r="J566" i="30"/>
  <c r="J225" i="30"/>
  <c r="J1217" i="30"/>
  <c r="J319" i="30"/>
  <c r="J288" i="30"/>
  <c r="J691" i="30"/>
  <c r="J908" i="30"/>
  <c r="J1187" i="30"/>
  <c r="J350" i="30"/>
  <c r="J1063" i="30"/>
  <c r="J1032" i="30"/>
  <c r="J753" i="30"/>
  <c r="J226" i="30"/>
  <c r="J1219" i="30"/>
  <c r="J1064" i="30"/>
  <c r="J134" i="30"/>
  <c r="J478" i="30"/>
  <c r="I478" i="30"/>
  <c r="J199" i="30"/>
  <c r="I199" i="30"/>
  <c r="J881" i="30"/>
  <c r="I881" i="30"/>
  <c r="J355" i="30"/>
  <c r="I355" i="30"/>
  <c r="I479" i="30"/>
  <c r="J479" i="30"/>
  <c r="I510" i="30"/>
  <c r="J510" i="30"/>
  <c r="I108" i="30"/>
  <c r="J108" i="30"/>
  <c r="I1100" i="30"/>
  <c r="J1100" i="30"/>
  <c r="I1038" i="30"/>
  <c r="J1038" i="30"/>
  <c r="I946" i="30"/>
  <c r="J946" i="30"/>
  <c r="I1225" i="30"/>
  <c r="J1225" i="30"/>
  <c r="J1160" i="30"/>
  <c r="J168" i="30"/>
  <c r="J1036" i="30"/>
  <c r="J541" i="30"/>
  <c r="I758" i="30"/>
  <c r="J758" i="30"/>
  <c r="J975" i="30"/>
  <c r="I1192" i="30"/>
  <c r="J1192" i="30"/>
  <c r="J976" i="30"/>
  <c r="I449" i="30"/>
  <c r="J449" i="30"/>
  <c r="J604" i="30"/>
  <c r="I1286" i="30"/>
  <c r="J1286" i="30"/>
  <c r="J388" i="30"/>
  <c r="I47" i="30"/>
  <c r="J47" i="30"/>
  <c r="J140" i="30"/>
  <c r="I1163" i="30"/>
  <c r="J1163" i="30"/>
  <c r="J1039" i="30"/>
  <c r="I481" i="30"/>
  <c r="J481" i="30"/>
  <c r="I1008" i="30"/>
  <c r="J1008" i="30"/>
  <c r="I1288" i="30"/>
  <c r="J1288" i="30"/>
  <c r="I172" i="30"/>
  <c r="J172" i="30"/>
  <c r="I141" i="30"/>
  <c r="J141" i="30"/>
  <c r="I513" i="30"/>
  <c r="J513" i="30"/>
  <c r="I854" i="30"/>
  <c r="J854" i="30"/>
  <c r="I885" i="30"/>
  <c r="J885" i="30"/>
  <c r="I606" i="30"/>
  <c r="J606" i="30"/>
  <c r="I1164" i="30"/>
  <c r="J1164" i="30"/>
  <c r="I110" i="30"/>
  <c r="J110" i="30"/>
  <c r="I1226" i="30"/>
  <c r="J1226" i="30"/>
  <c r="I359" i="30"/>
  <c r="J359" i="30"/>
  <c r="I483" i="30"/>
  <c r="J483" i="30"/>
  <c r="I204" i="30"/>
  <c r="J204" i="30"/>
  <c r="I1072" i="30"/>
  <c r="J1072" i="30"/>
  <c r="I1196" i="30"/>
  <c r="J1196" i="30"/>
  <c r="I1103" i="30"/>
  <c r="J1103" i="30"/>
  <c r="I297" i="30"/>
  <c r="J297" i="30"/>
  <c r="I824" i="30"/>
  <c r="J824" i="30"/>
  <c r="I731" i="30"/>
  <c r="J731" i="30"/>
  <c r="I1041" i="30"/>
  <c r="J1041" i="30"/>
  <c r="I38" i="30"/>
  <c r="I1123" i="30"/>
  <c r="I627" i="30"/>
  <c r="I163" i="30"/>
  <c r="I597" i="30"/>
  <c r="I752" i="30"/>
  <c r="I721" i="30"/>
  <c r="I318" i="30"/>
  <c r="I1186" i="30"/>
  <c r="I845" i="30"/>
  <c r="I1000" i="30"/>
  <c r="I566" i="30"/>
  <c r="I225" i="30"/>
  <c r="I1217" i="30"/>
  <c r="I319" i="30"/>
  <c r="I288" i="30"/>
  <c r="I691" i="30"/>
  <c r="I908" i="30"/>
  <c r="I1187" i="30"/>
  <c r="I350" i="30"/>
  <c r="I1063" i="30"/>
  <c r="I1032" i="30"/>
  <c r="I753" i="30"/>
  <c r="I226" i="30"/>
  <c r="I1219" i="30"/>
  <c r="I1064" i="30"/>
  <c r="I134" i="30"/>
  <c r="I41" i="30"/>
  <c r="I723" i="30"/>
  <c r="I196" i="30"/>
  <c r="I537" i="30"/>
  <c r="I630" i="30"/>
  <c r="I320" i="30"/>
  <c r="I227" i="30"/>
  <c r="I258" i="30"/>
  <c r="I259" i="30"/>
  <c r="I73" i="30"/>
  <c r="I1127" i="30"/>
  <c r="I569" i="30"/>
  <c r="I507" i="30"/>
  <c r="I1065" i="30"/>
  <c r="I1034" i="30"/>
  <c r="I600" i="30"/>
  <c r="I538" i="30"/>
  <c r="I476" i="30"/>
  <c r="I570" i="30"/>
  <c r="I167" i="30"/>
  <c r="I74" i="30"/>
  <c r="I973" i="30"/>
  <c r="I260" i="30"/>
  <c r="I880" i="30"/>
  <c r="I725" i="30"/>
  <c r="I136" i="30"/>
  <c r="I415" i="30"/>
  <c r="I942" i="30"/>
  <c r="I787" i="30"/>
  <c r="I354" i="30"/>
  <c r="I1160" i="30"/>
  <c r="J137" i="30"/>
  <c r="I168" i="30"/>
  <c r="J1098" i="30"/>
  <c r="I1036" i="30"/>
  <c r="J1222" i="30"/>
  <c r="J851" i="30"/>
  <c r="I231" i="30"/>
  <c r="J231" i="30"/>
  <c r="J634" i="30"/>
  <c r="I1068" i="30"/>
  <c r="J1068" i="30"/>
  <c r="J945" i="30"/>
  <c r="I232" i="30"/>
  <c r="J232" i="30"/>
  <c r="J790" i="30"/>
  <c r="I666" i="30"/>
  <c r="J666" i="30"/>
  <c r="J1007" i="30"/>
  <c r="I977" i="30"/>
  <c r="J977" i="30"/>
  <c r="J884" i="30"/>
  <c r="I16" i="30"/>
  <c r="J16" i="30"/>
  <c r="J822" i="30"/>
  <c r="I1101" i="30"/>
  <c r="J1101" i="30"/>
  <c r="I76" i="30"/>
  <c r="J76" i="30"/>
  <c r="I107" i="30"/>
  <c r="J107" i="30"/>
  <c r="I1162" i="30"/>
  <c r="J1162" i="30"/>
  <c r="I15" i="30"/>
  <c r="J15" i="30"/>
  <c r="I201" i="30"/>
  <c r="J201" i="30"/>
  <c r="I729" i="30"/>
  <c r="J729" i="30"/>
  <c r="I233" i="30"/>
  <c r="J233" i="30"/>
  <c r="I1006" i="30"/>
  <c r="I851" i="30"/>
  <c r="I541" i="30"/>
  <c r="I324" i="30"/>
  <c r="I1161" i="30"/>
  <c r="I634" i="30"/>
  <c r="I975" i="30"/>
  <c r="I852" i="30"/>
  <c r="I418" i="30"/>
  <c r="I945" i="30"/>
  <c r="I976" i="30"/>
  <c r="I728" i="30"/>
  <c r="I1131" i="30"/>
  <c r="I790" i="30"/>
  <c r="I604" i="30"/>
  <c r="I325" i="30"/>
  <c r="I759" i="30"/>
  <c r="I1007" i="30"/>
  <c r="I388" i="30"/>
  <c r="I853" i="30"/>
  <c r="I760" i="30"/>
  <c r="I884" i="30"/>
  <c r="I140" i="30"/>
  <c r="I171" i="30"/>
  <c r="I78" i="30"/>
  <c r="I822" i="30"/>
  <c r="I1039" i="30"/>
  <c r="I1132" i="30"/>
  <c r="I792" i="30"/>
  <c r="I947" i="30"/>
  <c r="I916" i="30"/>
  <c r="I79" i="30"/>
  <c r="I699" i="30"/>
  <c r="I327" i="30"/>
  <c r="I420" i="30"/>
  <c r="I978" i="30"/>
  <c r="I234" i="30"/>
  <c r="I761" i="30"/>
  <c r="I1009" i="30"/>
  <c r="I266" i="30"/>
  <c r="I49" i="30"/>
  <c r="I390" i="30"/>
  <c r="I18" i="30"/>
  <c r="I545" i="30"/>
  <c r="I638" i="30"/>
  <c r="I1134" i="30"/>
  <c r="I576" i="30"/>
  <c r="I452" i="30"/>
  <c r="I669" i="30"/>
  <c r="J1258" i="30"/>
  <c r="I949" i="30"/>
  <c r="J1166" i="30"/>
  <c r="I112" i="30"/>
  <c r="J1042" i="30"/>
  <c r="I825" i="30"/>
  <c r="J1104" i="30"/>
  <c r="I608" i="30"/>
  <c r="J670" i="30"/>
  <c r="I577" i="30"/>
  <c r="J174" i="30"/>
  <c r="I887" i="30"/>
  <c r="J267" i="30"/>
  <c r="I143" i="30"/>
  <c r="J329" i="30"/>
  <c r="I453" i="30"/>
  <c r="J1290" i="30"/>
  <c r="I205" i="30"/>
  <c r="J484" i="30"/>
  <c r="I360" i="30"/>
  <c r="J763" i="30"/>
  <c r="I19" i="30"/>
  <c r="J826" i="30"/>
  <c r="I144" i="30"/>
  <c r="J1136" i="30"/>
  <c r="I1260" i="30"/>
  <c r="J268" i="30"/>
  <c r="I702" i="30"/>
  <c r="J51" i="30"/>
  <c r="I20" i="30"/>
  <c r="J392" i="30"/>
  <c r="I981" i="30"/>
  <c r="J547" i="30"/>
  <c r="I888" i="30"/>
  <c r="J82" i="30"/>
  <c r="I950" i="30"/>
  <c r="J423" i="30"/>
  <c r="I485" i="30"/>
  <c r="J516" i="30"/>
  <c r="I206" i="30"/>
  <c r="J1105" i="30"/>
  <c r="I640" i="30"/>
  <c r="J361" i="30"/>
  <c r="I579" i="30"/>
  <c r="I1230" i="30"/>
  <c r="J300" i="30"/>
  <c r="J362" i="30"/>
  <c r="I982" i="30"/>
  <c r="J982" i="30"/>
  <c r="I796" i="30"/>
  <c r="J796" i="30"/>
  <c r="J1076" i="30"/>
  <c r="I487" i="30"/>
  <c r="J487" i="30"/>
  <c r="J208" i="30"/>
  <c r="I1262" i="30"/>
  <c r="J1262" i="30"/>
  <c r="J239" i="30"/>
  <c r="I425" i="30"/>
  <c r="J425" i="30"/>
  <c r="J1139" i="30"/>
  <c r="I54" i="30"/>
  <c r="J54" i="30"/>
  <c r="J1046" i="30"/>
  <c r="I922" i="30"/>
  <c r="J922" i="30"/>
  <c r="J582" i="30"/>
  <c r="I210" i="30"/>
  <c r="J210" i="30"/>
  <c r="J272" i="30"/>
  <c r="I551" i="30"/>
  <c r="J551" i="30"/>
  <c r="I52" i="30"/>
  <c r="J52" i="30"/>
  <c r="I1107" i="30"/>
  <c r="J1107" i="30"/>
  <c r="I797" i="30"/>
  <c r="J797" i="30"/>
  <c r="I1200" i="30"/>
  <c r="J1200" i="30"/>
  <c r="I1108" i="30"/>
  <c r="J1108" i="30"/>
  <c r="I116" i="30"/>
  <c r="J116" i="30"/>
  <c r="J488" i="30"/>
  <c r="I1232" i="30"/>
  <c r="J1232" i="30"/>
  <c r="J985" i="30"/>
  <c r="I55" i="30"/>
  <c r="J55" i="30"/>
  <c r="J703" i="30"/>
  <c r="I703" i="30"/>
  <c r="I176" i="30"/>
  <c r="J176" i="30"/>
  <c r="I145" i="30"/>
  <c r="J145" i="30"/>
  <c r="I486" i="30"/>
  <c r="J486" i="30"/>
  <c r="I952" i="30"/>
  <c r="J952" i="30"/>
  <c r="I363" i="30"/>
  <c r="J363" i="30"/>
  <c r="I178" i="30"/>
  <c r="J178" i="30"/>
  <c r="I1170" i="30"/>
  <c r="J1170" i="30"/>
  <c r="I23" i="30"/>
  <c r="J23" i="30"/>
  <c r="I644" i="30"/>
  <c r="J644" i="30"/>
  <c r="J954" i="30"/>
  <c r="I954" i="30"/>
  <c r="J366" i="30"/>
  <c r="I366" i="30"/>
  <c r="J986" i="30"/>
  <c r="I986" i="30"/>
  <c r="J583" i="30"/>
  <c r="I583" i="30"/>
  <c r="J56" i="30"/>
  <c r="I56" i="30"/>
  <c r="J676" i="30"/>
  <c r="I676" i="30"/>
  <c r="J708" i="30"/>
  <c r="I708" i="30"/>
  <c r="J181" i="30"/>
  <c r="I181" i="30"/>
  <c r="J709" i="30"/>
  <c r="I709" i="30"/>
  <c r="J151" i="30"/>
  <c r="I151" i="30"/>
  <c r="J1205" i="30"/>
  <c r="I1205" i="30"/>
  <c r="J710" i="30"/>
  <c r="I710" i="30"/>
  <c r="J1082" i="30"/>
  <c r="I1082" i="30"/>
  <c r="J83" i="30"/>
  <c r="I641" i="30"/>
  <c r="J1075" i="30"/>
  <c r="I548" i="30"/>
  <c r="J548" i="30"/>
  <c r="J238" i="30"/>
  <c r="J146" i="30"/>
  <c r="I859" i="30"/>
  <c r="J859" i="30"/>
  <c r="J549" i="30"/>
  <c r="I1138" i="30"/>
  <c r="J1138" i="30"/>
  <c r="J270" i="30"/>
  <c r="I1201" i="30"/>
  <c r="J1201" i="30"/>
  <c r="J581" i="30"/>
  <c r="I1263" i="30"/>
  <c r="J1263" i="30"/>
  <c r="J612" i="30"/>
  <c r="I333" i="30"/>
  <c r="J333" i="30"/>
  <c r="J179" i="30"/>
  <c r="I365" i="30"/>
  <c r="J365" i="30"/>
  <c r="J892" i="30"/>
  <c r="I1047" i="30"/>
  <c r="J1047" i="30"/>
  <c r="I920" i="30"/>
  <c r="I1199" i="30"/>
  <c r="I362" i="30"/>
  <c r="I1075" i="30"/>
  <c r="I1044" i="30"/>
  <c r="I765" i="30"/>
  <c r="I238" i="30"/>
  <c r="J148" i="30"/>
  <c r="I148" i="30"/>
  <c r="J799" i="30"/>
  <c r="I799" i="30"/>
  <c r="J862" i="30"/>
  <c r="I862" i="30"/>
  <c r="J831" i="30"/>
  <c r="I831" i="30"/>
  <c r="J335" i="30"/>
  <c r="I335" i="30"/>
  <c r="J1141" i="30"/>
  <c r="I1141" i="30"/>
  <c r="J57" i="30"/>
  <c r="I57" i="30"/>
  <c r="J429" i="30"/>
  <c r="I429" i="30"/>
  <c r="J677" i="30"/>
  <c r="I677" i="30"/>
  <c r="J895" i="30"/>
  <c r="I895" i="30"/>
  <c r="J585" i="30"/>
  <c r="I585" i="30"/>
  <c r="J927" i="30"/>
  <c r="I927" i="30"/>
  <c r="J586" i="30"/>
  <c r="I586" i="30"/>
  <c r="I396" i="30"/>
  <c r="J1295" i="30"/>
  <c r="J26" i="30"/>
  <c r="I26" i="30"/>
  <c r="J88" i="30"/>
  <c r="J274" i="30"/>
  <c r="I274" i="30"/>
  <c r="J119" i="30"/>
  <c r="J1266" i="30"/>
  <c r="I1266" i="30"/>
  <c r="J1174" i="30"/>
  <c r="J523" i="30"/>
  <c r="I523" i="30"/>
  <c r="J27" i="30"/>
  <c r="J554" i="30"/>
  <c r="I554" i="30"/>
  <c r="J213" i="30"/>
  <c r="J679" i="30"/>
  <c r="I679" i="30"/>
  <c r="J741" i="30"/>
  <c r="J431" i="30"/>
  <c r="I431" i="30"/>
  <c r="J524" i="30"/>
  <c r="I524" i="30"/>
  <c r="J427" i="30"/>
  <c r="I427" i="30"/>
  <c r="J521" i="30"/>
  <c r="J428" i="30"/>
  <c r="I428" i="30"/>
  <c r="J150" i="30"/>
  <c r="I150" i="30"/>
  <c r="J1049" i="30"/>
  <c r="I1049" i="30"/>
  <c r="J770" i="30"/>
  <c r="J956" i="30"/>
  <c r="I956" i="30"/>
  <c r="J1204" i="30"/>
  <c r="J89" i="30"/>
  <c r="I89" i="30"/>
  <c r="J461" i="30"/>
  <c r="J399" i="30"/>
  <c r="I399" i="30"/>
  <c r="J1298" i="30"/>
  <c r="J368" i="30"/>
  <c r="I368" i="30"/>
  <c r="J59" i="30"/>
  <c r="J369" i="30"/>
  <c r="I369" i="30"/>
  <c r="J1175" i="30"/>
  <c r="J1268" i="30"/>
  <c r="I1268" i="30"/>
  <c r="J1264" i="30"/>
  <c r="J861" i="30"/>
  <c r="J241" i="30"/>
  <c r="J1016" i="30"/>
  <c r="J397" i="30"/>
  <c r="J459" i="30"/>
  <c r="J1017" i="30"/>
  <c r="J490" i="30"/>
  <c r="J645" i="30"/>
  <c r="J614" i="30"/>
  <c r="J1079" i="30"/>
  <c r="I834" i="30"/>
  <c r="J276" i="30"/>
  <c r="J648" i="30"/>
  <c r="J214" i="30"/>
  <c r="J617" i="30"/>
  <c r="I617" i="30"/>
  <c r="I370" i="30"/>
  <c r="I494" i="30"/>
  <c r="I215" i="30"/>
  <c r="I1083" i="30"/>
  <c r="I1207" i="30"/>
  <c r="I1114" i="30"/>
  <c r="I308" i="30"/>
  <c r="I835" i="30"/>
  <c r="I742" i="30"/>
  <c r="I1052" i="30"/>
  <c r="I1269" i="30"/>
  <c r="I1301" i="30"/>
  <c r="I185" i="30"/>
  <c r="I154" i="30"/>
  <c r="I526" i="30"/>
  <c r="I867" i="30"/>
  <c r="I898" i="30"/>
  <c r="I619" i="30"/>
  <c r="I1177" i="30"/>
  <c r="I123" i="30"/>
  <c r="I1239" i="30"/>
  <c r="I558" i="30"/>
  <c r="I713" i="30"/>
  <c r="I1023" i="30"/>
  <c r="I1209" i="30"/>
  <c r="I527" i="30"/>
  <c r="I744" i="30"/>
  <c r="I1271" i="30"/>
  <c r="I868" i="30"/>
  <c r="I403" i="30"/>
  <c r="I93" i="30"/>
  <c r="I930" i="30"/>
  <c r="I931" i="30"/>
  <c r="I311" i="30"/>
  <c r="I466" i="30"/>
  <c r="I125" i="30"/>
  <c r="I1303" i="30"/>
  <c r="I1086" i="30"/>
  <c r="J962" i="30"/>
  <c r="I683" i="30"/>
  <c r="J218" i="30"/>
  <c r="I1055" i="30"/>
  <c r="J652" i="30"/>
  <c r="I1179" i="30"/>
  <c r="I648" i="30"/>
  <c r="I214" i="30"/>
  <c r="I29" i="30"/>
  <c r="I556" i="30"/>
  <c r="I649" i="30"/>
  <c r="I1145" i="30"/>
  <c r="I587" i="30"/>
  <c r="I463" i="30"/>
  <c r="I680" i="30"/>
  <c r="I805" i="30"/>
  <c r="I960" i="30"/>
  <c r="I929" i="30"/>
  <c r="I92" i="30"/>
  <c r="I712" i="30"/>
  <c r="I247" i="30"/>
  <c r="I774" i="30"/>
  <c r="I434" i="30"/>
  <c r="I806" i="30"/>
  <c r="I248" i="30"/>
  <c r="I1240" i="30"/>
  <c r="I1085" i="30"/>
  <c r="I310" i="30"/>
  <c r="I651" i="30"/>
  <c r="I621" i="30"/>
  <c r="I776" i="30"/>
  <c r="I745" i="30"/>
  <c r="I342" i="30"/>
  <c r="I1210" i="30"/>
  <c r="I869" i="30"/>
  <c r="I1024" i="30"/>
  <c r="I590" i="30"/>
  <c r="I249" i="30"/>
  <c r="I1241" i="30"/>
  <c r="I280" i="30"/>
  <c r="I94" i="30"/>
  <c r="I1117" i="30"/>
  <c r="I373" i="30"/>
  <c r="I509" i="29"/>
  <c r="J520" i="29"/>
  <c r="I510" i="29"/>
  <c r="J513" i="29"/>
  <c r="I514" i="29"/>
  <c r="I518" i="29"/>
  <c r="I522" i="29"/>
  <c r="I526" i="29"/>
  <c r="I530" i="29"/>
  <c r="I534" i="29"/>
  <c r="J537" i="29"/>
  <c r="I538" i="29"/>
  <c r="I542" i="29"/>
  <c r="J545" i="29"/>
  <c r="I546" i="29"/>
  <c r="I550" i="29"/>
  <c r="I562" i="29"/>
  <c r="I574" i="29"/>
  <c r="I578" i="29"/>
  <c r="I582" i="29"/>
  <c r="I586" i="29"/>
  <c r="I590" i="29"/>
  <c r="I606" i="29"/>
  <c r="I610" i="29"/>
  <c r="I614" i="29"/>
  <c r="I618" i="29"/>
  <c r="I622" i="29"/>
  <c r="I626" i="29"/>
  <c r="I630" i="29"/>
  <c r="I634" i="29"/>
  <c r="I638" i="29"/>
  <c r="I642" i="29"/>
  <c r="I646" i="29"/>
  <c r="I650" i="29"/>
  <c r="I654" i="29"/>
  <c r="I658" i="29"/>
  <c r="I662" i="29"/>
  <c r="J667" i="29"/>
  <c r="I667" i="29"/>
  <c r="I512" i="29"/>
  <c r="I516" i="29"/>
  <c r="I528" i="29"/>
  <c r="I532" i="29"/>
  <c r="I536" i="29"/>
  <c r="I540" i="29"/>
  <c r="I544" i="29"/>
  <c r="I548" i="29"/>
  <c r="I552" i="29"/>
  <c r="I556" i="29"/>
  <c r="I560" i="29"/>
  <c r="I564" i="29"/>
  <c r="I568" i="29"/>
  <c r="I572" i="29"/>
  <c r="I576" i="29"/>
  <c r="I580" i="29"/>
  <c r="I584" i="29"/>
  <c r="I588" i="29"/>
  <c r="I592" i="29"/>
  <c r="I596" i="29"/>
  <c r="I600" i="29"/>
  <c r="I604" i="29"/>
  <c r="I608" i="29"/>
  <c r="I620" i="29"/>
  <c r="I624" i="29"/>
  <c r="I648" i="29"/>
  <c r="I652" i="29"/>
  <c r="I656" i="29"/>
  <c r="I660" i="29"/>
  <c r="J663" i="29"/>
  <c r="I663" i="29"/>
  <c r="J22" i="29"/>
  <c r="J38" i="29"/>
  <c r="J42" i="29"/>
  <c r="J46" i="29"/>
  <c r="J50" i="29"/>
  <c r="J54" i="29"/>
  <c r="J58" i="29"/>
  <c r="J66" i="29"/>
  <c r="J70" i="29"/>
  <c r="J74" i="29"/>
  <c r="J78" i="29"/>
  <c r="J82" i="29"/>
  <c r="J86" i="29"/>
  <c r="J90" i="29"/>
  <c r="J94" i="29"/>
  <c r="J98" i="29"/>
  <c r="J102" i="29"/>
  <c r="J106" i="29"/>
  <c r="J110" i="29"/>
  <c r="J114" i="29"/>
  <c r="J118" i="29"/>
  <c r="J122" i="29"/>
  <c r="I123" i="29"/>
  <c r="J126" i="29"/>
  <c r="I127" i="29"/>
  <c r="J130" i="29"/>
  <c r="I131" i="29"/>
  <c r="J134" i="29"/>
  <c r="I135" i="29"/>
  <c r="J138" i="29"/>
  <c r="I139" i="29"/>
  <c r="J142" i="29"/>
  <c r="I143" i="29"/>
  <c r="J146" i="29"/>
  <c r="I147" i="29"/>
  <c r="J150" i="29"/>
  <c r="I151" i="29"/>
  <c r="J154" i="29"/>
  <c r="I155" i="29"/>
  <c r="J158" i="29"/>
  <c r="I159" i="29"/>
  <c r="J162" i="29"/>
  <c r="I163" i="29"/>
  <c r="J166" i="29"/>
  <c r="I167" i="29"/>
  <c r="J170" i="29"/>
  <c r="I171" i="29"/>
  <c r="J174" i="29"/>
  <c r="I175" i="29"/>
  <c r="J178" i="29"/>
  <c r="J182" i="29"/>
  <c r="J186" i="29"/>
  <c r="I187" i="29"/>
  <c r="J190" i="29"/>
  <c r="J194" i="29"/>
  <c r="J198" i="29"/>
  <c r="I199" i="29"/>
  <c r="J202" i="29"/>
  <c r="J206" i="29"/>
  <c r="I207" i="29"/>
  <c r="J210" i="29"/>
  <c r="I211" i="29"/>
  <c r="J214" i="29"/>
  <c r="J230" i="29"/>
  <c r="J234" i="29"/>
  <c r="I239" i="29"/>
  <c r="I243" i="29"/>
  <c r="I247" i="29"/>
  <c r="I251" i="29"/>
  <c r="I256" i="29"/>
  <c r="I260" i="29"/>
  <c r="J263" i="29"/>
  <c r="I264" i="29"/>
  <c r="J267" i="29"/>
  <c r="J269" i="29"/>
  <c r="J275" i="29"/>
  <c r="J277" i="29"/>
  <c r="J283" i="29"/>
  <c r="I284" i="29"/>
  <c r="J285" i="29"/>
  <c r="I682" i="29"/>
  <c r="I176" i="29"/>
  <c r="I212" i="29"/>
  <c r="I671" i="29"/>
  <c r="I675" i="29"/>
  <c r="I679" i="29"/>
  <c r="I683" i="29"/>
  <c r="I687" i="29"/>
  <c r="I691" i="29"/>
  <c r="I695" i="29"/>
  <c r="I699" i="29"/>
  <c r="I703" i="29"/>
  <c r="I707" i="29"/>
  <c r="I711" i="29"/>
  <c r="I715" i="29"/>
  <c r="I719" i="29"/>
  <c r="I723" i="29"/>
  <c r="I727" i="29"/>
  <c r="I731" i="29"/>
  <c r="I735" i="29"/>
  <c r="I739" i="29"/>
  <c r="I743" i="29"/>
  <c r="I747" i="29"/>
  <c r="I751" i="29"/>
  <c r="I755" i="29"/>
  <c r="I759" i="29"/>
  <c r="I5" i="29"/>
  <c r="I9" i="29"/>
  <c r="I13" i="29"/>
  <c r="I17" i="29"/>
  <c r="I21" i="29"/>
  <c r="I25" i="29"/>
  <c r="I29" i="29"/>
  <c r="I33" i="29"/>
  <c r="I37" i="29"/>
  <c r="I41" i="29"/>
  <c r="I45" i="29"/>
  <c r="I49" i="29"/>
  <c r="I53" i="29"/>
  <c r="I57" i="29"/>
  <c r="I61" i="29"/>
  <c r="I65" i="29"/>
  <c r="I69" i="29"/>
  <c r="I73" i="29"/>
  <c r="I77" i="29"/>
  <c r="I81" i="29"/>
  <c r="I85" i="29"/>
  <c r="I193" i="29"/>
  <c r="I197" i="29"/>
  <c r="I201" i="29"/>
  <c r="I205" i="29"/>
  <c r="I209" i="29"/>
  <c r="I213" i="29"/>
  <c r="I217" i="29"/>
  <c r="I221" i="29"/>
  <c r="I225" i="29"/>
  <c r="I229" i="29"/>
  <c r="I233" i="29"/>
  <c r="I237" i="29"/>
  <c r="I241" i="29"/>
  <c r="I258" i="29"/>
  <c r="I262" i="29"/>
  <c r="I272" i="29"/>
  <c r="J273" i="29"/>
  <c r="I280" i="29"/>
  <c r="J281" i="29"/>
  <c r="I288" i="29"/>
  <c r="J289" i="29"/>
  <c r="J292" i="29"/>
  <c r="J268" i="29"/>
  <c r="J276" i="29"/>
  <c r="J291" i="29"/>
  <c r="J295" i="29"/>
  <c r="J299" i="29"/>
  <c r="J303" i="29"/>
  <c r="J307" i="29"/>
  <c r="J311" i="29"/>
  <c r="J315" i="29"/>
  <c r="J319" i="29"/>
  <c r="J323" i="29"/>
  <c r="J327" i="29"/>
  <c r="J331" i="29"/>
  <c r="J335" i="29"/>
  <c r="J339" i="29"/>
  <c r="J343" i="29"/>
  <c r="J347" i="29"/>
  <c r="J351" i="29"/>
  <c r="J355" i="29"/>
  <c r="J359" i="29"/>
  <c r="J363" i="29"/>
  <c r="J367" i="29"/>
  <c r="J371" i="29"/>
  <c r="J375" i="29"/>
  <c r="J379" i="29"/>
  <c r="J383" i="29"/>
  <c r="J391" i="29"/>
  <c r="J395" i="29"/>
  <c r="J399" i="29"/>
  <c r="J403" i="29"/>
  <c r="J407" i="29"/>
  <c r="J411" i="29"/>
  <c r="J415" i="29"/>
  <c r="J419" i="29"/>
  <c r="J423" i="29"/>
  <c r="J427" i="29"/>
  <c r="J431" i="29"/>
  <c r="J435" i="29"/>
  <c r="J439" i="29"/>
  <c r="J443" i="29"/>
  <c r="J447" i="29"/>
  <c r="J451" i="29"/>
  <c r="I297" i="29"/>
  <c r="I325" i="29"/>
  <c r="I329" i="29"/>
  <c r="I333" i="29"/>
  <c r="I357" i="29"/>
  <c r="I361" i="29"/>
  <c r="I365" i="29"/>
  <c r="I369" i="29"/>
  <c r="I373" i="29"/>
  <c r="I377" i="29"/>
  <c r="I381" i="29"/>
  <c r="I385" i="29"/>
  <c r="I389" i="29"/>
  <c r="I393" i="29"/>
  <c r="I397" i="29"/>
  <c r="I429" i="29"/>
  <c r="I433" i="29"/>
  <c r="I437" i="29"/>
  <c r="I441" i="29"/>
  <c r="I453" i="29"/>
  <c r="J454" i="29"/>
  <c r="I461" i="29"/>
  <c r="J462" i="29"/>
  <c r="I457" i="29"/>
  <c r="J458" i="29"/>
  <c r="I465" i="29"/>
  <c r="J469" i="29"/>
  <c r="I469" i="29"/>
  <c r="J473" i="29"/>
  <c r="I473" i="29"/>
  <c r="I476" i="29"/>
  <c r="I802" i="29"/>
  <c r="I806" i="29"/>
  <c r="I830" i="29"/>
  <c r="I834" i="29"/>
  <c r="I838" i="29"/>
  <c r="I842" i="29"/>
  <c r="I846" i="29"/>
  <c r="I850" i="29"/>
  <c r="I862" i="29"/>
  <c r="I866" i="29"/>
  <c r="J891" i="29"/>
  <c r="I891" i="29"/>
  <c r="J904" i="29"/>
  <c r="J907" i="29"/>
  <c r="I907" i="29"/>
  <c r="I477" i="29"/>
  <c r="I481" i="29"/>
  <c r="I485" i="29"/>
  <c r="I489" i="29"/>
  <c r="I493" i="29"/>
  <c r="I497" i="29"/>
  <c r="I501" i="29"/>
  <c r="I505" i="29"/>
  <c r="I763" i="29"/>
  <c r="I767" i="29"/>
  <c r="I771" i="29"/>
  <c r="I775" i="29"/>
  <c r="I779" i="29"/>
  <c r="I783" i="29"/>
  <c r="I787" i="29"/>
  <c r="I791" i="29"/>
  <c r="I795" i="29"/>
  <c r="I799" i="29"/>
  <c r="I803" i="29"/>
  <c r="I807" i="29"/>
  <c r="I811" i="29"/>
  <c r="I815" i="29"/>
  <c r="I819" i="29"/>
  <c r="I823" i="29"/>
  <c r="I827" i="29"/>
  <c r="I831" i="29"/>
  <c r="I835" i="29"/>
  <c r="I839" i="29"/>
  <c r="I843" i="29"/>
  <c r="I847" i="29"/>
  <c r="I851" i="29"/>
  <c r="I855" i="29"/>
  <c r="I859" i="29"/>
  <c r="I863" i="29"/>
  <c r="I867" i="29"/>
  <c r="I871" i="29"/>
  <c r="J872" i="29"/>
  <c r="J876" i="29"/>
  <c r="J880" i="29"/>
  <c r="J884" i="29"/>
  <c r="J887" i="29"/>
  <c r="I887" i="29"/>
  <c r="J900" i="29"/>
  <c r="J903" i="29"/>
  <c r="I903" i="29"/>
  <c r="I482" i="29"/>
  <c r="I486" i="29"/>
  <c r="I490" i="29"/>
  <c r="I494" i="29"/>
  <c r="I498" i="29"/>
  <c r="I502" i="29"/>
  <c r="I506" i="29"/>
  <c r="I768" i="29"/>
  <c r="I772" i="29"/>
  <c r="I776" i="29"/>
  <c r="I780" i="29"/>
  <c r="I796" i="29"/>
  <c r="I800" i="29"/>
  <c r="I872" i="29"/>
  <c r="J873" i="29"/>
  <c r="J899" i="29"/>
  <c r="I899" i="29"/>
  <c r="J892" i="29"/>
  <c r="J895" i="29"/>
  <c r="I895" i="29"/>
  <c r="J908" i="29"/>
  <c r="I911" i="29"/>
  <c r="I915" i="29"/>
  <c r="I919" i="29"/>
  <c r="I923" i="29"/>
  <c r="I927" i="29"/>
  <c r="I931" i="29"/>
  <c r="I935" i="29"/>
  <c r="I939" i="29"/>
  <c r="I943" i="29"/>
  <c r="I947" i="29"/>
  <c r="I951" i="29"/>
  <c r="I955" i="29"/>
  <c r="I959" i="29"/>
  <c r="I963" i="29"/>
  <c r="I967" i="29"/>
  <c r="I971" i="29"/>
  <c r="I975" i="29"/>
  <c r="I979" i="29"/>
  <c r="I983" i="29"/>
  <c r="I987" i="29"/>
  <c r="I991" i="29"/>
  <c r="I995" i="29"/>
  <c r="I999" i="29"/>
  <c r="I1003" i="29"/>
  <c r="I1007" i="29"/>
  <c r="I1011" i="29"/>
  <c r="I1016" i="29"/>
  <c r="I1020" i="29"/>
  <c r="I1024" i="29"/>
  <c r="J1027" i="29"/>
  <c r="I1028" i="29"/>
  <c r="J1031" i="29"/>
  <c r="I1032" i="29"/>
  <c r="J1035" i="29"/>
  <c r="I1036" i="29"/>
  <c r="J1039" i="29"/>
  <c r="I1040" i="29"/>
  <c r="J1043" i="29"/>
  <c r="I1044" i="29"/>
  <c r="J1047" i="29"/>
  <c r="I1048" i="29"/>
  <c r="J1051" i="29"/>
  <c r="I1052" i="29"/>
  <c r="J1055" i="29"/>
  <c r="I1056" i="29"/>
  <c r="J1059" i="29"/>
  <c r="I1060" i="29"/>
  <c r="J1063" i="29"/>
  <c r="I1064" i="29"/>
  <c r="J1067" i="29"/>
  <c r="I1068" i="29"/>
  <c r="J1071" i="29"/>
  <c r="I1072" i="29"/>
  <c r="J1075" i="29"/>
  <c r="I1076" i="29"/>
  <c r="J1079" i="29"/>
  <c r="I1080" i="29"/>
  <c r="J1083" i="29"/>
  <c r="I1084" i="29"/>
  <c r="J1087" i="29"/>
  <c r="I1088" i="29"/>
  <c r="J1091" i="29"/>
  <c r="I1095" i="29"/>
  <c r="I956" i="29"/>
  <c r="I960" i="29"/>
  <c r="I964" i="29"/>
  <c r="I968" i="29"/>
  <c r="I972" i="29"/>
  <c r="I976" i="29"/>
  <c r="I980" i="29"/>
  <c r="I984" i="29"/>
  <c r="I988" i="29"/>
  <c r="I992" i="29"/>
  <c r="I996" i="29"/>
  <c r="I1085" i="29"/>
  <c r="I1089" i="29"/>
  <c r="J1092" i="29"/>
  <c r="I1092" i="29"/>
  <c r="J1096" i="29"/>
  <c r="I1096" i="29"/>
  <c r="I1100" i="29"/>
  <c r="I1104" i="29"/>
  <c r="J1107" i="29"/>
  <c r="I1108" i="29"/>
  <c r="I1112" i="29"/>
  <c r="I1116" i="29"/>
  <c r="I1120" i="29"/>
  <c r="I1124" i="29"/>
  <c r="I1128" i="29"/>
  <c r="I1132" i="29"/>
  <c r="I1136" i="29"/>
  <c r="I1140" i="29"/>
  <c r="I1144" i="29"/>
  <c r="I1148" i="29"/>
  <c r="I1152" i="29"/>
  <c r="I1156" i="29"/>
  <c r="I1160" i="29"/>
  <c r="I1164" i="29"/>
  <c r="I1168" i="29"/>
  <c r="J1171" i="29"/>
  <c r="I1172" i="29"/>
  <c r="J1175" i="29"/>
  <c r="I1176" i="29"/>
  <c r="J1179" i="29"/>
  <c r="I1180" i="29"/>
  <c r="I1184" i="29"/>
  <c r="I1188" i="29"/>
  <c r="I1192" i="29"/>
  <c r="I1196" i="29"/>
  <c r="I1200" i="29"/>
  <c r="I1204" i="29"/>
  <c r="J1207" i="29"/>
  <c r="I1208" i="29"/>
  <c r="I1212" i="29"/>
  <c r="I1216" i="29"/>
  <c r="I1220" i="29"/>
  <c r="I1224" i="29"/>
  <c r="I1228" i="29"/>
  <c r="I1232" i="29"/>
  <c r="J1235" i="29"/>
  <c r="I1236" i="29"/>
  <c r="I1240" i="29"/>
  <c r="I1244" i="29"/>
  <c r="I1248" i="29"/>
  <c r="J1251" i="29"/>
  <c r="I1252" i="29"/>
  <c r="J1255" i="29"/>
  <c r="J1259" i="29"/>
  <c r="I1260" i="29"/>
  <c r="I1264" i="29"/>
  <c r="I1137" i="29"/>
  <c r="I1197" i="29"/>
  <c r="I1209" i="29"/>
  <c r="I1221" i="29"/>
  <c r="I1225" i="29"/>
  <c r="I1229" i="29"/>
  <c r="I1233" i="29"/>
  <c r="I1237" i="29"/>
  <c r="I1241" i="29"/>
  <c r="I1245" i="29"/>
  <c r="I1249" i="29"/>
  <c r="I1253" i="29"/>
  <c r="I1257" i="29"/>
  <c r="I1261" i="29"/>
  <c r="I1265" i="29"/>
  <c r="I1234" i="29"/>
  <c r="I1250" i="29"/>
  <c r="I1262" i="29"/>
  <c r="I1266" i="29"/>
  <c r="I261" i="34" l="1"/>
  <c r="I520" i="34"/>
  <c r="J779" i="34"/>
  <c r="I779" i="34"/>
  <c r="J1038" i="34"/>
  <c r="J520" i="34"/>
  <c r="J261" i="34"/>
  <c r="J1298" i="34" s="1"/>
  <c r="I1298" i="34"/>
  <c r="I1249" i="32"/>
  <c r="J1292" i="32"/>
  <c r="I1292" i="32"/>
  <c r="J1249" i="32"/>
  <c r="I1163" i="32"/>
  <c r="I1206" i="32"/>
  <c r="J1206" i="32"/>
  <c r="I1120" i="32"/>
  <c r="J1163" i="32"/>
  <c r="J1120" i="32"/>
  <c r="J1077" i="32"/>
  <c r="I1077" i="32"/>
  <c r="I991" i="32"/>
  <c r="J1034" i="32"/>
  <c r="I1034" i="32"/>
  <c r="J991" i="32"/>
  <c r="I948" i="32"/>
  <c r="J948" i="32"/>
  <c r="I905" i="32"/>
  <c r="I862" i="32"/>
  <c r="J905" i="32"/>
  <c r="J862" i="32"/>
  <c r="I819" i="32"/>
  <c r="I776" i="32"/>
  <c r="J819" i="32"/>
  <c r="J776" i="32"/>
  <c r="I690" i="32"/>
  <c r="I733" i="32"/>
  <c r="J733" i="32"/>
  <c r="J690" i="32"/>
  <c r="I604" i="32"/>
  <c r="J647" i="32"/>
  <c r="I647" i="32"/>
  <c r="I561" i="32"/>
  <c r="J604" i="32"/>
  <c r="I518" i="32"/>
  <c r="J561" i="32"/>
  <c r="J518" i="32"/>
  <c r="I475" i="32"/>
  <c r="I432" i="32"/>
  <c r="J475" i="32"/>
  <c r="J432" i="32"/>
  <c r="I389" i="32"/>
  <c r="J389" i="32"/>
  <c r="I346" i="32"/>
  <c r="J346" i="32"/>
  <c r="I303" i="32"/>
  <c r="I217" i="32"/>
  <c r="J303" i="32"/>
  <c r="I260" i="32"/>
  <c r="J260" i="32"/>
  <c r="J217" i="32"/>
  <c r="I131" i="32"/>
  <c r="J174" i="32"/>
  <c r="I174" i="32"/>
  <c r="I88" i="32"/>
  <c r="J131" i="32"/>
  <c r="J88" i="32"/>
  <c r="I45" i="32"/>
  <c r="I1293" i="32" s="1"/>
  <c r="J45" i="32"/>
  <c r="J1293" i="32" s="1"/>
  <c r="I1304" i="30"/>
  <c r="J1304" i="30"/>
  <c r="I1273" i="30"/>
  <c r="J1273" i="30"/>
  <c r="I1242" i="30"/>
  <c r="I1211" i="30"/>
  <c r="J1242" i="30"/>
  <c r="J1211" i="30"/>
  <c r="I1180" i="30"/>
  <c r="I1149" i="30"/>
  <c r="J1180" i="30"/>
  <c r="J1149" i="30"/>
  <c r="I1118" i="30"/>
  <c r="J1118" i="30"/>
  <c r="I1056" i="30"/>
  <c r="J1087" i="30"/>
  <c r="I1087" i="30"/>
  <c r="J1056" i="30"/>
  <c r="I1025" i="30"/>
  <c r="J1025" i="30"/>
  <c r="I994" i="30"/>
  <c r="J994" i="30"/>
  <c r="I963" i="30"/>
  <c r="J963" i="30"/>
  <c r="J932" i="30"/>
  <c r="I932" i="30"/>
  <c r="I901" i="30"/>
  <c r="J901" i="30"/>
  <c r="I870" i="30"/>
  <c r="J870" i="30"/>
  <c r="I839" i="30"/>
  <c r="J839" i="30"/>
  <c r="I777" i="30"/>
  <c r="I808" i="30"/>
  <c r="J808" i="30"/>
  <c r="J777" i="30"/>
  <c r="I746" i="30"/>
  <c r="J746" i="30"/>
  <c r="I715" i="30"/>
  <c r="J715" i="30"/>
  <c r="J684" i="30"/>
  <c r="I684" i="30"/>
  <c r="I653" i="30"/>
  <c r="J653" i="30"/>
  <c r="I622" i="30"/>
  <c r="J622" i="30"/>
  <c r="I591" i="30"/>
  <c r="I560" i="30"/>
  <c r="J591" i="30"/>
  <c r="J560" i="30"/>
  <c r="I529" i="30"/>
  <c r="J529" i="30"/>
  <c r="I498" i="30"/>
  <c r="I467" i="30"/>
  <c r="J498" i="30"/>
  <c r="I436" i="30"/>
  <c r="J467" i="30"/>
  <c r="J436" i="30"/>
  <c r="I405" i="30"/>
  <c r="I374" i="30"/>
  <c r="J405" i="30"/>
  <c r="I343" i="30"/>
  <c r="J374" i="30"/>
  <c r="J343" i="30"/>
  <c r="J312" i="30"/>
  <c r="I312" i="30"/>
  <c r="J281" i="30"/>
  <c r="I250" i="30"/>
  <c r="I281" i="30"/>
  <c r="J250" i="30"/>
  <c r="I219" i="30"/>
  <c r="J219" i="30"/>
  <c r="J188" i="30"/>
  <c r="I188" i="30"/>
  <c r="I157" i="30"/>
  <c r="J157" i="30"/>
  <c r="I126" i="30"/>
  <c r="J126" i="30"/>
  <c r="I95" i="30"/>
  <c r="J95" i="30"/>
  <c r="I33" i="30"/>
  <c r="I64" i="30"/>
  <c r="I1305" i="30" s="1"/>
  <c r="J64" i="30"/>
  <c r="J33" i="30"/>
  <c r="J1305" i="30" s="1"/>
  <c r="I1267" i="29"/>
  <c r="J1267" i="29"/>
  <c r="J1014" i="29"/>
  <c r="I1014" i="29"/>
  <c r="I761" i="29"/>
  <c r="J761" i="29"/>
  <c r="J508" i="29"/>
  <c r="I508" i="29"/>
  <c r="I255" i="29"/>
  <c r="J255" i="29"/>
  <c r="J1268" i="29" s="1"/>
  <c r="I1268" i="29" l="1"/>
  <c r="F3" i="2" l="1"/>
  <c r="F4" i="2" l="1"/>
  <c r="G4" i="2"/>
  <c r="H4" i="2"/>
  <c r="F5" i="2"/>
  <c r="G5" i="2"/>
  <c r="H5" i="2"/>
  <c r="I5" i="2" s="1"/>
  <c r="F6" i="2"/>
  <c r="G6" i="2"/>
  <c r="H6" i="2"/>
  <c r="I6" i="2" s="1"/>
  <c r="F7" i="2"/>
  <c r="G7" i="2"/>
  <c r="H7" i="2"/>
  <c r="F8" i="2"/>
  <c r="G8" i="2"/>
  <c r="H8" i="2"/>
  <c r="F9" i="2"/>
  <c r="G9" i="2"/>
  <c r="H9" i="2"/>
  <c r="F10" i="2"/>
  <c r="G10" i="2"/>
  <c r="H10" i="2"/>
  <c r="I10" i="2" s="1"/>
  <c r="F11" i="2"/>
  <c r="G11" i="2"/>
  <c r="H11" i="2"/>
  <c r="F12" i="2"/>
  <c r="G12" i="2"/>
  <c r="H12" i="2"/>
  <c r="F13" i="2"/>
  <c r="G13" i="2"/>
  <c r="H13" i="2"/>
  <c r="I13" i="2" s="1"/>
  <c r="F14" i="2"/>
  <c r="G14" i="2"/>
  <c r="H14" i="2"/>
  <c r="I14" i="2" s="1"/>
  <c r="F15" i="2"/>
  <c r="G15" i="2"/>
  <c r="H15" i="2"/>
  <c r="F16" i="2"/>
  <c r="G16" i="2"/>
  <c r="H16" i="2"/>
  <c r="I16" i="2" s="1"/>
  <c r="F17" i="2"/>
  <c r="G17" i="2"/>
  <c r="H17" i="2"/>
  <c r="F18" i="2"/>
  <c r="G18" i="2"/>
  <c r="H18" i="2"/>
  <c r="I18" i="2" s="1"/>
  <c r="F19" i="2"/>
  <c r="G19" i="2"/>
  <c r="H19" i="2"/>
  <c r="I19" i="2" s="1"/>
  <c r="F20" i="2"/>
  <c r="G20" i="2"/>
  <c r="H20" i="2"/>
  <c r="F21" i="2"/>
  <c r="G21" i="2"/>
  <c r="H21" i="2"/>
  <c r="F22" i="2"/>
  <c r="G22" i="2"/>
  <c r="H22" i="2"/>
  <c r="I22" i="2" s="1"/>
  <c r="F23" i="2"/>
  <c r="G23" i="2"/>
  <c r="H23" i="2"/>
  <c r="I23" i="2" s="1"/>
  <c r="F24" i="2"/>
  <c r="G24" i="2"/>
  <c r="H24" i="2"/>
  <c r="F25" i="2"/>
  <c r="G25" i="2"/>
  <c r="H25" i="2"/>
  <c r="F26" i="2"/>
  <c r="G26" i="2"/>
  <c r="H26" i="2"/>
  <c r="I26" i="2" s="1"/>
  <c r="F27" i="2"/>
  <c r="G27" i="2"/>
  <c r="H27" i="2"/>
  <c r="F28" i="2"/>
  <c r="G28" i="2"/>
  <c r="H28" i="2"/>
  <c r="F29" i="2"/>
  <c r="G29" i="2"/>
  <c r="H29" i="2"/>
  <c r="F30" i="2"/>
  <c r="G30" i="2"/>
  <c r="H30" i="2"/>
  <c r="I30" i="2" s="1"/>
  <c r="F31" i="2"/>
  <c r="G31" i="2"/>
  <c r="H31" i="2"/>
  <c r="I31" i="2" s="1"/>
  <c r="F32" i="2"/>
  <c r="G32" i="2"/>
  <c r="H32" i="2"/>
  <c r="F33" i="2"/>
  <c r="G33" i="2"/>
  <c r="H33" i="2"/>
  <c r="F34" i="2"/>
  <c r="G34" i="2"/>
  <c r="H34" i="2"/>
  <c r="I34" i="2" s="1"/>
  <c r="F35" i="2"/>
  <c r="G35" i="2"/>
  <c r="H35" i="2"/>
  <c r="F36" i="2"/>
  <c r="G36" i="2"/>
  <c r="H36" i="2"/>
  <c r="F37" i="2"/>
  <c r="G37" i="2"/>
  <c r="H37" i="2"/>
  <c r="I37" i="2" s="1"/>
  <c r="F38" i="2"/>
  <c r="G38" i="2"/>
  <c r="H38" i="2"/>
  <c r="I38" i="2" s="1"/>
  <c r="F39" i="2"/>
  <c r="G39" i="2"/>
  <c r="H39" i="2"/>
  <c r="F40" i="2"/>
  <c r="G40" i="2"/>
  <c r="H40" i="2"/>
  <c r="F41" i="2"/>
  <c r="G41" i="2"/>
  <c r="H41" i="2"/>
  <c r="F42" i="2"/>
  <c r="G42" i="2"/>
  <c r="H42" i="2"/>
  <c r="I42" i="2" s="1"/>
  <c r="F43" i="2"/>
  <c r="G43" i="2"/>
  <c r="H43" i="2"/>
  <c r="F44" i="2"/>
  <c r="G44" i="2"/>
  <c r="H44" i="2"/>
  <c r="F45" i="2"/>
  <c r="G45" i="2"/>
  <c r="H45" i="2"/>
  <c r="F46" i="2"/>
  <c r="G46" i="2"/>
  <c r="H46" i="2"/>
  <c r="I46" i="2" s="1"/>
  <c r="F47" i="2"/>
  <c r="G47" i="2"/>
  <c r="H47" i="2"/>
  <c r="F48" i="2"/>
  <c r="G48" i="2"/>
  <c r="H48" i="2"/>
  <c r="I48" i="2" s="1"/>
  <c r="F49" i="2"/>
  <c r="G49" i="2"/>
  <c r="H49" i="2"/>
  <c r="F50" i="2"/>
  <c r="G50" i="2"/>
  <c r="H50" i="2"/>
  <c r="I50" i="2" s="1"/>
  <c r="F51" i="2"/>
  <c r="G51" i="2"/>
  <c r="H51" i="2"/>
  <c r="I51" i="2" s="1"/>
  <c r="F52" i="2"/>
  <c r="G52" i="2"/>
  <c r="H52" i="2"/>
  <c r="F53" i="2"/>
  <c r="G53" i="2"/>
  <c r="H53" i="2"/>
  <c r="F54" i="2"/>
  <c r="G54" i="2"/>
  <c r="H54" i="2"/>
  <c r="I54" i="2" s="1"/>
  <c r="F55" i="2"/>
  <c r="G55" i="2"/>
  <c r="H55" i="2"/>
  <c r="I55" i="2" s="1"/>
  <c r="F56" i="2"/>
  <c r="G56" i="2"/>
  <c r="H56" i="2"/>
  <c r="F57" i="2"/>
  <c r="G57" i="2"/>
  <c r="H57" i="2"/>
  <c r="F58" i="2"/>
  <c r="G58" i="2"/>
  <c r="H58" i="2"/>
  <c r="I58" i="2" s="1"/>
  <c r="F59" i="2"/>
  <c r="G59" i="2"/>
  <c r="H59" i="2"/>
  <c r="F60" i="2"/>
  <c r="G60" i="2"/>
  <c r="H60" i="2"/>
  <c r="F61" i="2"/>
  <c r="G61" i="2"/>
  <c r="H61" i="2"/>
  <c r="F62" i="2"/>
  <c r="G62" i="2"/>
  <c r="H62" i="2"/>
  <c r="I62" i="2" s="1"/>
  <c r="F63" i="2"/>
  <c r="G63" i="2"/>
  <c r="H63" i="2"/>
  <c r="I63" i="2" s="1"/>
  <c r="F64" i="2"/>
  <c r="G64" i="2"/>
  <c r="H64" i="2"/>
  <c r="F65" i="2"/>
  <c r="G65" i="2"/>
  <c r="H65" i="2"/>
  <c r="F66" i="2"/>
  <c r="G66" i="2"/>
  <c r="H66" i="2"/>
  <c r="I66" i="2" s="1"/>
  <c r="F67" i="2"/>
  <c r="G67" i="2"/>
  <c r="H67" i="2"/>
  <c r="I67" i="2" s="1"/>
  <c r="F68" i="2"/>
  <c r="G68" i="2"/>
  <c r="H68" i="2"/>
  <c r="F69" i="2"/>
  <c r="G69" i="2"/>
  <c r="H69" i="2"/>
  <c r="I69" i="2" s="1"/>
  <c r="F70" i="2"/>
  <c r="G70" i="2"/>
  <c r="H70" i="2"/>
  <c r="I70" i="2" s="1"/>
  <c r="F71" i="2"/>
  <c r="G71" i="2"/>
  <c r="H71" i="2"/>
  <c r="F72" i="2"/>
  <c r="G72" i="2"/>
  <c r="H72" i="2"/>
  <c r="F73" i="2"/>
  <c r="G73" i="2"/>
  <c r="H73" i="2"/>
  <c r="F74" i="2"/>
  <c r="G74" i="2"/>
  <c r="H74" i="2"/>
  <c r="I74" i="2" s="1"/>
  <c r="F75" i="2"/>
  <c r="G75" i="2"/>
  <c r="H75" i="2"/>
  <c r="F76" i="2"/>
  <c r="G76" i="2"/>
  <c r="H76" i="2"/>
  <c r="F77" i="2"/>
  <c r="G77" i="2"/>
  <c r="H77" i="2"/>
  <c r="I77" i="2" s="1"/>
  <c r="F78" i="2"/>
  <c r="G78" i="2"/>
  <c r="H78" i="2"/>
  <c r="I78" i="2" s="1"/>
  <c r="F79" i="2"/>
  <c r="G79" i="2"/>
  <c r="H79" i="2"/>
  <c r="F80" i="2"/>
  <c r="G80" i="2"/>
  <c r="H80" i="2"/>
  <c r="I80" i="2" s="1"/>
  <c r="F81" i="2"/>
  <c r="G81" i="2"/>
  <c r="H81" i="2"/>
  <c r="F82" i="2"/>
  <c r="G82" i="2"/>
  <c r="H82" i="2"/>
  <c r="I82" i="2" s="1"/>
  <c r="F83" i="2"/>
  <c r="G83" i="2"/>
  <c r="H83" i="2"/>
  <c r="I83" i="2" s="1"/>
  <c r="F84" i="2"/>
  <c r="G84" i="2"/>
  <c r="H84" i="2"/>
  <c r="F85" i="2"/>
  <c r="G85" i="2"/>
  <c r="H85" i="2"/>
  <c r="F86" i="2"/>
  <c r="G86" i="2"/>
  <c r="H86" i="2"/>
  <c r="I86" i="2" s="1"/>
  <c r="F87" i="2"/>
  <c r="G87" i="2"/>
  <c r="H87" i="2"/>
  <c r="I87" i="2" s="1"/>
  <c r="F88" i="2"/>
  <c r="G88" i="2"/>
  <c r="H88" i="2"/>
  <c r="F89" i="2"/>
  <c r="G89" i="2"/>
  <c r="H89" i="2"/>
  <c r="F90" i="2"/>
  <c r="G90" i="2"/>
  <c r="H90" i="2"/>
  <c r="I90" i="2" s="1"/>
  <c r="F91" i="2"/>
  <c r="G91" i="2"/>
  <c r="H91" i="2"/>
  <c r="F92" i="2"/>
  <c r="G92" i="2"/>
  <c r="H92" i="2"/>
  <c r="F93" i="2"/>
  <c r="G93" i="2"/>
  <c r="H93" i="2"/>
  <c r="F94" i="2"/>
  <c r="G94" i="2"/>
  <c r="H94" i="2"/>
  <c r="I94" i="2" s="1"/>
  <c r="F95" i="2"/>
  <c r="G95" i="2"/>
  <c r="H95" i="2"/>
  <c r="I95" i="2" s="1"/>
  <c r="F96" i="2"/>
  <c r="G96" i="2"/>
  <c r="H96" i="2"/>
  <c r="F97" i="2"/>
  <c r="G97" i="2"/>
  <c r="H97" i="2"/>
  <c r="F98" i="2"/>
  <c r="G98" i="2"/>
  <c r="H98" i="2"/>
  <c r="I98" i="2" s="1"/>
  <c r="F99" i="2"/>
  <c r="G99" i="2"/>
  <c r="H99" i="2"/>
  <c r="F100" i="2"/>
  <c r="G100" i="2"/>
  <c r="H100" i="2"/>
  <c r="F101" i="2"/>
  <c r="G101" i="2"/>
  <c r="H101" i="2"/>
  <c r="I101" i="2" s="1"/>
  <c r="F102" i="2"/>
  <c r="G102" i="2"/>
  <c r="H102" i="2"/>
  <c r="I102" i="2" s="1"/>
  <c r="F103" i="2"/>
  <c r="G103" i="2"/>
  <c r="H103" i="2"/>
  <c r="F104" i="2"/>
  <c r="G104" i="2"/>
  <c r="H104" i="2"/>
  <c r="F105" i="2"/>
  <c r="G105" i="2"/>
  <c r="H105" i="2"/>
  <c r="F106" i="2"/>
  <c r="G106" i="2"/>
  <c r="H106" i="2"/>
  <c r="I106" i="2" s="1"/>
  <c r="F107" i="2"/>
  <c r="G107" i="2"/>
  <c r="H107" i="2"/>
  <c r="F108" i="2"/>
  <c r="G108" i="2"/>
  <c r="H108" i="2"/>
  <c r="F109" i="2"/>
  <c r="G109" i="2"/>
  <c r="H109" i="2"/>
  <c r="F110" i="2"/>
  <c r="G110" i="2"/>
  <c r="H110" i="2"/>
  <c r="I110" i="2" s="1"/>
  <c r="F111" i="2"/>
  <c r="G111" i="2"/>
  <c r="H111" i="2"/>
  <c r="F112" i="2"/>
  <c r="G112" i="2"/>
  <c r="H112" i="2"/>
  <c r="I112" i="2" s="1"/>
  <c r="F113" i="2"/>
  <c r="G113" i="2"/>
  <c r="H113" i="2"/>
  <c r="F114" i="2"/>
  <c r="G114" i="2"/>
  <c r="H114" i="2"/>
  <c r="I114" i="2" s="1"/>
  <c r="F115" i="2"/>
  <c r="G115" i="2"/>
  <c r="H115" i="2"/>
  <c r="I115" i="2" s="1"/>
  <c r="F116" i="2"/>
  <c r="G116" i="2"/>
  <c r="H116" i="2"/>
  <c r="F117" i="2"/>
  <c r="G117" i="2"/>
  <c r="H117" i="2"/>
  <c r="F118" i="2"/>
  <c r="G118" i="2"/>
  <c r="H118" i="2"/>
  <c r="I118" i="2" s="1"/>
  <c r="F119" i="2"/>
  <c r="G119" i="2"/>
  <c r="H119" i="2"/>
  <c r="I119" i="2" s="1"/>
  <c r="F120" i="2"/>
  <c r="G120" i="2"/>
  <c r="H120" i="2"/>
  <c r="F121" i="2"/>
  <c r="G121" i="2"/>
  <c r="H121" i="2"/>
  <c r="F122" i="2"/>
  <c r="G122" i="2"/>
  <c r="H122" i="2"/>
  <c r="I122" i="2" s="1"/>
  <c r="F123" i="2"/>
  <c r="G123" i="2"/>
  <c r="H123" i="2"/>
  <c r="F124" i="2"/>
  <c r="G124" i="2"/>
  <c r="H124" i="2"/>
  <c r="F125" i="2"/>
  <c r="G125" i="2"/>
  <c r="H125" i="2"/>
  <c r="F126" i="2"/>
  <c r="G126" i="2"/>
  <c r="H126" i="2"/>
  <c r="I126" i="2" s="1"/>
  <c r="F127" i="2"/>
  <c r="G127" i="2"/>
  <c r="H127" i="2"/>
  <c r="I127" i="2" s="1"/>
  <c r="F128" i="2"/>
  <c r="G128" i="2"/>
  <c r="H128" i="2"/>
  <c r="F129" i="2"/>
  <c r="G129" i="2"/>
  <c r="H129" i="2"/>
  <c r="F130" i="2"/>
  <c r="G130" i="2"/>
  <c r="H130" i="2"/>
  <c r="I130" i="2" s="1"/>
  <c r="F131" i="2"/>
  <c r="G131" i="2"/>
  <c r="H131" i="2"/>
  <c r="I131" i="2" s="1"/>
  <c r="F132" i="2"/>
  <c r="G132" i="2"/>
  <c r="H132" i="2"/>
  <c r="F133" i="2"/>
  <c r="G133" i="2"/>
  <c r="H133" i="2"/>
  <c r="I133" i="2" s="1"/>
  <c r="F134" i="2"/>
  <c r="G134" i="2"/>
  <c r="H134" i="2"/>
  <c r="I134" i="2" s="1"/>
  <c r="F135" i="2"/>
  <c r="G135" i="2"/>
  <c r="H135" i="2"/>
  <c r="F136" i="2"/>
  <c r="G136" i="2"/>
  <c r="H136" i="2"/>
  <c r="F137" i="2"/>
  <c r="G137" i="2"/>
  <c r="H137" i="2"/>
  <c r="F138" i="2"/>
  <c r="G138" i="2"/>
  <c r="H138" i="2"/>
  <c r="I138" i="2" s="1"/>
  <c r="F139" i="2"/>
  <c r="G139" i="2"/>
  <c r="H139" i="2"/>
  <c r="F140" i="2"/>
  <c r="G140" i="2"/>
  <c r="H140" i="2"/>
  <c r="F141" i="2"/>
  <c r="G141" i="2"/>
  <c r="H141" i="2"/>
  <c r="F142" i="2"/>
  <c r="G142" i="2"/>
  <c r="H142" i="2"/>
  <c r="I142" i="2" s="1"/>
  <c r="F143" i="2"/>
  <c r="G143" i="2"/>
  <c r="H143" i="2"/>
  <c r="F144" i="2"/>
  <c r="G144" i="2"/>
  <c r="H144" i="2"/>
  <c r="I144" i="2" s="1"/>
  <c r="F145" i="2"/>
  <c r="G145" i="2"/>
  <c r="H145" i="2"/>
  <c r="F146" i="2"/>
  <c r="G146" i="2"/>
  <c r="H146" i="2"/>
  <c r="I146" i="2" s="1"/>
  <c r="F147" i="2"/>
  <c r="G147" i="2"/>
  <c r="H147" i="2"/>
  <c r="I147" i="2" s="1"/>
  <c r="F148" i="2"/>
  <c r="G148" i="2"/>
  <c r="H148" i="2"/>
  <c r="F149" i="2"/>
  <c r="G149" i="2"/>
  <c r="H149" i="2"/>
  <c r="F150" i="2"/>
  <c r="G150" i="2"/>
  <c r="H150" i="2"/>
  <c r="I150" i="2" s="1"/>
  <c r="F151" i="2"/>
  <c r="G151" i="2"/>
  <c r="H151" i="2"/>
  <c r="I151" i="2" s="1"/>
  <c r="F152" i="2"/>
  <c r="G152" i="2"/>
  <c r="H152" i="2"/>
  <c r="F153" i="2"/>
  <c r="G153" i="2"/>
  <c r="H153" i="2"/>
  <c r="F154" i="2"/>
  <c r="G154" i="2"/>
  <c r="H154" i="2"/>
  <c r="I154" i="2" s="1"/>
  <c r="F155" i="2"/>
  <c r="G155" i="2"/>
  <c r="H155" i="2"/>
  <c r="F156" i="2"/>
  <c r="G156" i="2"/>
  <c r="H156" i="2"/>
  <c r="F157" i="2"/>
  <c r="G157" i="2"/>
  <c r="H157" i="2"/>
  <c r="F158" i="2"/>
  <c r="G158" i="2"/>
  <c r="H158" i="2"/>
  <c r="I158" i="2" s="1"/>
  <c r="F159" i="2"/>
  <c r="G159" i="2"/>
  <c r="H159" i="2"/>
  <c r="I159" i="2" s="1"/>
  <c r="F160" i="2"/>
  <c r="G160" i="2"/>
  <c r="H160" i="2"/>
  <c r="F161" i="2"/>
  <c r="G161" i="2"/>
  <c r="H161" i="2"/>
  <c r="F162" i="2"/>
  <c r="G162" i="2"/>
  <c r="H162" i="2"/>
  <c r="I162" i="2" s="1"/>
  <c r="F163" i="2"/>
  <c r="G163" i="2"/>
  <c r="H163" i="2"/>
  <c r="F164" i="2"/>
  <c r="G164" i="2"/>
  <c r="H164" i="2"/>
  <c r="F165" i="2"/>
  <c r="G165" i="2"/>
  <c r="H165" i="2"/>
  <c r="I165" i="2" s="1"/>
  <c r="F166" i="2"/>
  <c r="G166" i="2"/>
  <c r="H166" i="2"/>
  <c r="F167" i="2"/>
  <c r="G167" i="2"/>
  <c r="H167" i="2"/>
  <c r="F168" i="2"/>
  <c r="G168" i="2"/>
  <c r="H168" i="2"/>
  <c r="F169" i="2"/>
  <c r="G169" i="2"/>
  <c r="H169" i="2"/>
  <c r="I169" i="2" s="1"/>
  <c r="F170" i="2"/>
  <c r="G170" i="2"/>
  <c r="H170" i="2"/>
  <c r="F171" i="2"/>
  <c r="G171" i="2"/>
  <c r="H171" i="2"/>
  <c r="F172" i="2"/>
  <c r="G172" i="2"/>
  <c r="H172" i="2"/>
  <c r="F173" i="2"/>
  <c r="G173" i="2"/>
  <c r="H173" i="2"/>
  <c r="I173" i="2" s="1"/>
  <c r="F174" i="2"/>
  <c r="G174" i="2"/>
  <c r="H174" i="2"/>
  <c r="F175" i="2"/>
  <c r="G175" i="2"/>
  <c r="H175" i="2"/>
  <c r="F176" i="2"/>
  <c r="G176" i="2"/>
  <c r="H176" i="2"/>
  <c r="I176" i="2" s="1"/>
  <c r="F177" i="2"/>
  <c r="G177" i="2"/>
  <c r="H177" i="2"/>
  <c r="I177" i="2" s="1"/>
  <c r="F178" i="2"/>
  <c r="G178" i="2"/>
  <c r="H178" i="2"/>
  <c r="F179" i="2"/>
  <c r="G179" i="2"/>
  <c r="H179" i="2"/>
  <c r="I179" i="2" s="1"/>
  <c r="F180" i="2"/>
  <c r="G180" i="2"/>
  <c r="H180" i="2"/>
  <c r="F181" i="2"/>
  <c r="G181" i="2"/>
  <c r="H181" i="2"/>
  <c r="F182" i="2"/>
  <c r="G182" i="2"/>
  <c r="H182" i="2"/>
  <c r="F183" i="2"/>
  <c r="G183" i="2"/>
  <c r="H183" i="2"/>
  <c r="I183" i="2" s="1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I190" i="2" s="1"/>
  <c r="F191" i="2"/>
  <c r="G191" i="2"/>
  <c r="H191" i="2"/>
  <c r="I191" i="2" s="1"/>
  <c r="F192" i="2"/>
  <c r="G192" i="2"/>
  <c r="H192" i="2"/>
  <c r="F193" i="2"/>
  <c r="G193" i="2"/>
  <c r="H193" i="2"/>
  <c r="F194" i="2"/>
  <c r="G194" i="2"/>
  <c r="H194" i="2"/>
  <c r="I194" i="2" s="1"/>
  <c r="F195" i="2"/>
  <c r="G195" i="2"/>
  <c r="H195" i="2"/>
  <c r="I195" i="2" s="1"/>
  <c r="F196" i="2"/>
  <c r="G196" i="2"/>
  <c r="H196" i="2"/>
  <c r="F197" i="2"/>
  <c r="G197" i="2"/>
  <c r="H197" i="2"/>
  <c r="I197" i="2" s="1"/>
  <c r="F198" i="2"/>
  <c r="G198" i="2"/>
  <c r="H198" i="2"/>
  <c r="F199" i="2"/>
  <c r="G199" i="2"/>
  <c r="H199" i="2"/>
  <c r="F200" i="2"/>
  <c r="G200" i="2"/>
  <c r="H200" i="2"/>
  <c r="F201" i="2"/>
  <c r="G201" i="2"/>
  <c r="H201" i="2"/>
  <c r="I201" i="2" s="1"/>
  <c r="F202" i="2"/>
  <c r="G202" i="2"/>
  <c r="H202" i="2"/>
  <c r="F203" i="2"/>
  <c r="G203" i="2"/>
  <c r="H203" i="2"/>
  <c r="F204" i="2"/>
  <c r="G204" i="2"/>
  <c r="H204" i="2"/>
  <c r="F205" i="2"/>
  <c r="G205" i="2"/>
  <c r="H205" i="2"/>
  <c r="I205" i="2" s="1"/>
  <c r="F206" i="2"/>
  <c r="G206" i="2"/>
  <c r="H206" i="2"/>
  <c r="F207" i="2"/>
  <c r="G207" i="2"/>
  <c r="H207" i="2"/>
  <c r="F208" i="2"/>
  <c r="G208" i="2"/>
  <c r="H208" i="2"/>
  <c r="I208" i="2" s="1"/>
  <c r="F209" i="2"/>
  <c r="G209" i="2"/>
  <c r="H209" i="2"/>
  <c r="F210" i="2"/>
  <c r="G210" i="2"/>
  <c r="H210" i="2"/>
  <c r="F211" i="2"/>
  <c r="G211" i="2"/>
  <c r="H211" i="2"/>
  <c r="I211" i="2" s="1"/>
  <c r="F212" i="2"/>
  <c r="G212" i="2"/>
  <c r="H212" i="2"/>
  <c r="F213" i="2"/>
  <c r="G213" i="2"/>
  <c r="H213" i="2"/>
  <c r="I213" i="2" s="1"/>
  <c r="F214" i="2"/>
  <c r="G214" i="2"/>
  <c r="H214" i="2"/>
  <c r="F215" i="2"/>
  <c r="G215" i="2"/>
  <c r="H215" i="2"/>
  <c r="I215" i="2" s="1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I222" i="2" s="1"/>
  <c r="F223" i="2"/>
  <c r="G223" i="2"/>
  <c r="H223" i="2"/>
  <c r="I223" i="2" s="1"/>
  <c r="F224" i="2"/>
  <c r="G224" i="2"/>
  <c r="H224" i="2"/>
  <c r="F225" i="2"/>
  <c r="G225" i="2"/>
  <c r="H225" i="2"/>
  <c r="F226" i="2"/>
  <c r="G226" i="2"/>
  <c r="H226" i="2"/>
  <c r="I226" i="2" s="1"/>
  <c r="F227" i="2"/>
  <c r="G227" i="2"/>
  <c r="H227" i="2"/>
  <c r="F228" i="2"/>
  <c r="G228" i="2"/>
  <c r="H228" i="2"/>
  <c r="F229" i="2"/>
  <c r="G229" i="2"/>
  <c r="H229" i="2"/>
  <c r="I229" i="2" s="1"/>
  <c r="F230" i="2"/>
  <c r="G230" i="2"/>
  <c r="H230" i="2"/>
  <c r="F231" i="2"/>
  <c r="G231" i="2"/>
  <c r="H231" i="2"/>
  <c r="F232" i="2"/>
  <c r="G232" i="2"/>
  <c r="H232" i="2"/>
  <c r="F233" i="2"/>
  <c r="G233" i="2"/>
  <c r="H233" i="2"/>
  <c r="I233" i="2" s="1"/>
  <c r="F234" i="2"/>
  <c r="G234" i="2"/>
  <c r="H234" i="2"/>
  <c r="F235" i="2"/>
  <c r="G235" i="2"/>
  <c r="H235" i="2"/>
  <c r="F236" i="2"/>
  <c r="G236" i="2"/>
  <c r="H236" i="2"/>
  <c r="F237" i="2"/>
  <c r="G237" i="2"/>
  <c r="H237" i="2"/>
  <c r="I237" i="2" s="1"/>
  <c r="F238" i="2"/>
  <c r="G238" i="2"/>
  <c r="H238" i="2"/>
  <c r="F239" i="2"/>
  <c r="G239" i="2"/>
  <c r="H239" i="2"/>
  <c r="F240" i="2"/>
  <c r="G240" i="2"/>
  <c r="H240" i="2"/>
  <c r="I240" i="2" s="1"/>
  <c r="F241" i="2"/>
  <c r="G241" i="2"/>
  <c r="H241" i="2"/>
  <c r="I241" i="2" s="1"/>
  <c r="F242" i="2"/>
  <c r="G242" i="2"/>
  <c r="H242" i="2"/>
  <c r="F243" i="2"/>
  <c r="G243" i="2"/>
  <c r="H243" i="2"/>
  <c r="I243" i="2" s="1"/>
  <c r="F244" i="2"/>
  <c r="G244" i="2"/>
  <c r="H244" i="2"/>
  <c r="F245" i="2"/>
  <c r="G245" i="2"/>
  <c r="H245" i="2"/>
  <c r="F246" i="2"/>
  <c r="G246" i="2"/>
  <c r="H246" i="2"/>
  <c r="F247" i="2"/>
  <c r="G247" i="2"/>
  <c r="H247" i="2"/>
  <c r="I247" i="2" s="1"/>
  <c r="F248" i="2"/>
  <c r="G248" i="2"/>
  <c r="H248" i="2"/>
  <c r="F249" i="2"/>
  <c r="G249" i="2"/>
  <c r="H249" i="2"/>
  <c r="F250" i="2"/>
  <c r="G250" i="2"/>
  <c r="H250" i="2"/>
  <c r="F251" i="2"/>
  <c r="G251" i="2"/>
  <c r="H251" i="2"/>
  <c r="I251" i="2" s="1"/>
  <c r="F252" i="2"/>
  <c r="G252" i="2"/>
  <c r="H252" i="2"/>
  <c r="F253" i="2"/>
  <c r="G253" i="2"/>
  <c r="H253" i="2"/>
  <c r="F254" i="2"/>
  <c r="G254" i="2"/>
  <c r="H254" i="2"/>
  <c r="I254" i="2" s="1"/>
  <c r="F255" i="2"/>
  <c r="G255" i="2"/>
  <c r="H255" i="2"/>
  <c r="I255" i="2" s="1"/>
  <c r="F256" i="2"/>
  <c r="G256" i="2"/>
  <c r="H256" i="2"/>
  <c r="F257" i="2"/>
  <c r="G257" i="2"/>
  <c r="H257" i="2"/>
  <c r="F258" i="2"/>
  <c r="G258" i="2"/>
  <c r="H258" i="2"/>
  <c r="I258" i="2" s="1"/>
  <c r="F259" i="2"/>
  <c r="G259" i="2"/>
  <c r="H259" i="2"/>
  <c r="I259" i="2" s="1"/>
  <c r="F260" i="2"/>
  <c r="G260" i="2"/>
  <c r="H260" i="2"/>
  <c r="F261" i="2"/>
  <c r="G261" i="2"/>
  <c r="H261" i="2"/>
  <c r="I261" i="2" s="1"/>
  <c r="F262" i="2"/>
  <c r="G262" i="2"/>
  <c r="H262" i="2"/>
  <c r="F263" i="2"/>
  <c r="G263" i="2"/>
  <c r="H263" i="2"/>
  <c r="F264" i="2"/>
  <c r="G264" i="2"/>
  <c r="H264" i="2"/>
  <c r="F265" i="2"/>
  <c r="G265" i="2"/>
  <c r="H265" i="2"/>
  <c r="I265" i="2" s="1"/>
  <c r="F266" i="2"/>
  <c r="G266" i="2"/>
  <c r="H266" i="2"/>
  <c r="F267" i="2"/>
  <c r="G267" i="2"/>
  <c r="H267" i="2"/>
  <c r="F268" i="2"/>
  <c r="G268" i="2"/>
  <c r="H268" i="2"/>
  <c r="F269" i="2"/>
  <c r="G269" i="2"/>
  <c r="H269" i="2"/>
  <c r="I269" i="2" s="1"/>
  <c r="F270" i="2"/>
  <c r="G270" i="2"/>
  <c r="H270" i="2"/>
  <c r="F271" i="2"/>
  <c r="G271" i="2"/>
  <c r="H271" i="2"/>
  <c r="F272" i="2"/>
  <c r="G272" i="2"/>
  <c r="H272" i="2"/>
  <c r="I272" i="2" s="1"/>
  <c r="F273" i="2"/>
  <c r="G273" i="2"/>
  <c r="H273" i="2"/>
  <c r="F274" i="2"/>
  <c r="G274" i="2"/>
  <c r="H274" i="2"/>
  <c r="F275" i="2"/>
  <c r="G275" i="2"/>
  <c r="H275" i="2"/>
  <c r="I275" i="2" s="1"/>
  <c r="F276" i="2"/>
  <c r="G276" i="2"/>
  <c r="H276" i="2"/>
  <c r="F277" i="2"/>
  <c r="G277" i="2"/>
  <c r="H277" i="2"/>
  <c r="I277" i="2" s="1"/>
  <c r="F278" i="2"/>
  <c r="G278" i="2"/>
  <c r="H278" i="2"/>
  <c r="F279" i="2"/>
  <c r="G279" i="2"/>
  <c r="H279" i="2"/>
  <c r="I279" i="2" s="1"/>
  <c r="F280" i="2"/>
  <c r="G280" i="2"/>
  <c r="H280" i="2"/>
  <c r="F281" i="2"/>
  <c r="G281" i="2"/>
  <c r="H281" i="2"/>
  <c r="F282" i="2"/>
  <c r="G282" i="2"/>
  <c r="H282" i="2"/>
  <c r="F283" i="2"/>
  <c r="G283" i="2"/>
  <c r="H283" i="2"/>
  <c r="I283" i="2" s="1"/>
  <c r="F284" i="2"/>
  <c r="G284" i="2"/>
  <c r="H284" i="2"/>
  <c r="F285" i="2"/>
  <c r="G285" i="2"/>
  <c r="H285" i="2"/>
  <c r="F286" i="2"/>
  <c r="G286" i="2"/>
  <c r="H286" i="2"/>
  <c r="I286" i="2" s="1"/>
  <c r="F287" i="2"/>
  <c r="G287" i="2"/>
  <c r="H287" i="2"/>
  <c r="I287" i="2" s="1"/>
  <c r="F288" i="2"/>
  <c r="G288" i="2"/>
  <c r="H288" i="2"/>
  <c r="F289" i="2"/>
  <c r="G289" i="2"/>
  <c r="H289" i="2"/>
  <c r="F290" i="2"/>
  <c r="G290" i="2"/>
  <c r="H290" i="2"/>
  <c r="I290" i="2" s="1"/>
  <c r="F291" i="2"/>
  <c r="G291" i="2"/>
  <c r="H291" i="2"/>
  <c r="F292" i="2"/>
  <c r="G292" i="2"/>
  <c r="H292" i="2"/>
  <c r="F293" i="2"/>
  <c r="G293" i="2"/>
  <c r="H293" i="2"/>
  <c r="I293" i="2" s="1"/>
  <c r="F294" i="2"/>
  <c r="G294" i="2"/>
  <c r="H294" i="2"/>
  <c r="F295" i="2"/>
  <c r="G295" i="2"/>
  <c r="H295" i="2"/>
  <c r="F296" i="2"/>
  <c r="G296" i="2"/>
  <c r="H296" i="2"/>
  <c r="F297" i="2"/>
  <c r="G297" i="2"/>
  <c r="H297" i="2"/>
  <c r="I297" i="2" s="1"/>
  <c r="F298" i="2"/>
  <c r="G298" i="2"/>
  <c r="H298" i="2"/>
  <c r="F299" i="2"/>
  <c r="G299" i="2"/>
  <c r="H299" i="2"/>
  <c r="F300" i="2"/>
  <c r="G300" i="2"/>
  <c r="H300" i="2"/>
  <c r="F301" i="2"/>
  <c r="G301" i="2"/>
  <c r="H301" i="2"/>
  <c r="I301" i="2" s="1"/>
  <c r="F302" i="2"/>
  <c r="G302" i="2"/>
  <c r="H302" i="2"/>
  <c r="F303" i="2"/>
  <c r="G303" i="2"/>
  <c r="H303" i="2"/>
  <c r="F304" i="2"/>
  <c r="G304" i="2"/>
  <c r="H304" i="2"/>
  <c r="I304" i="2" s="1"/>
  <c r="F305" i="2"/>
  <c r="G305" i="2"/>
  <c r="H305" i="2"/>
  <c r="I305" i="2" s="1"/>
  <c r="F306" i="2"/>
  <c r="G306" i="2"/>
  <c r="H306" i="2"/>
  <c r="F307" i="2"/>
  <c r="G307" i="2"/>
  <c r="H307" i="2"/>
  <c r="I307" i="2" s="1"/>
  <c r="F308" i="2"/>
  <c r="G308" i="2"/>
  <c r="H308" i="2"/>
  <c r="F309" i="2"/>
  <c r="G309" i="2"/>
  <c r="H309" i="2"/>
  <c r="F310" i="2"/>
  <c r="G310" i="2"/>
  <c r="H310" i="2"/>
  <c r="F311" i="2"/>
  <c r="G311" i="2"/>
  <c r="H311" i="2"/>
  <c r="I311" i="2" s="1"/>
  <c r="F312" i="2"/>
  <c r="G312" i="2"/>
  <c r="H312" i="2"/>
  <c r="F313" i="2"/>
  <c r="G313" i="2"/>
  <c r="H313" i="2"/>
  <c r="F314" i="2"/>
  <c r="G314" i="2"/>
  <c r="H314" i="2"/>
  <c r="F315" i="2"/>
  <c r="G315" i="2"/>
  <c r="H315" i="2"/>
  <c r="I315" i="2" s="1"/>
  <c r="F316" i="2"/>
  <c r="G316" i="2"/>
  <c r="H316" i="2"/>
  <c r="F317" i="2"/>
  <c r="G317" i="2"/>
  <c r="H317" i="2"/>
  <c r="F318" i="2"/>
  <c r="G318" i="2"/>
  <c r="H318" i="2"/>
  <c r="I318" i="2" s="1"/>
  <c r="F319" i="2"/>
  <c r="G319" i="2"/>
  <c r="H319" i="2"/>
  <c r="I319" i="2" s="1"/>
  <c r="F320" i="2"/>
  <c r="G320" i="2"/>
  <c r="H320" i="2"/>
  <c r="F321" i="2"/>
  <c r="G321" i="2"/>
  <c r="H321" i="2"/>
  <c r="F322" i="2"/>
  <c r="G322" i="2"/>
  <c r="H322" i="2"/>
  <c r="I322" i="2" s="1"/>
  <c r="F323" i="2"/>
  <c r="G323" i="2"/>
  <c r="H323" i="2"/>
  <c r="I323" i="2" s="1"/>
  <c r="F324" i="2"/>
  <c r="G324" i="2"/>
  <c r="H324" i="2"/>
  <c r="F325" i="2"/>
  <c r="G325" i="2"/>
  <c r="H325" i="2"/>
  <c r="I325" i="2" s="1"/>
  <c r="F326" i="2"/>
  <c r="G326" i="2"/>
  <c r="H326" i="2"/>
  <c r="F327" i="2"/>
  <c r="G327" i="2"/>
  <c r="H327" i="2"/>
  <c r="F328" i="2"/>
  <c r="G328" i="2"/>
  <c r="H328" i="2"/>
  <c r="F329" i="2"/>
  <c r="G329" i="2"/>
  <c r="H329" i="2"/>
  <c r="I329" i="2" s="1"/>
  <c r="F330" i="2"/>
  <c r="G330" i="2"/>
  <c r="H330" i="2"/>
  <c r="F331" i="2"/>
  <c r="G331" i="2"/>
  <c r="H331" i="2"/>
  <c r="F332" i="2"/>
  <c r="G332" i="2"/>
  <c r="H332" i="2"/>
  <c r="F333" i="2"/>
  <c r="G333" i="2"/>
  <c r="H333" i="2"/>
  <c r="I333" i="2" s="1"/>
  <c r="F334" i="2"/>
  <c r="G334" i="2"/>
  <c r="H334" i="2"/>
  <c r="F335" i="2"/>
  <c r="G335" i="2"/>
  <c r="H335" i="2"/>
  <c r="F336" i="2"/>
  <c r="G336" i="2"/>
  <c r="H336" i="2"/>
  <c r="I336" i="2" s="1"/>
  <c r="F337" i="2"/>
  <c r="G337" i="2"/>
  <c r="H337" i="2"/>
  <c r="F338" i="2"/>
  <c r="G338" i="2"/>
  <c r="H338" i="2"/>
  <c r="F339" i="2"/>
  <c r="G339" i="2"/>
  <c r="H339" i="2"/>
  <c r="I339" i="2" s="1"/>
  <c r="F340" i="2"/>
  <c r="G340" i="2"/>
  <c r="H340" i="2"/>
  <c r="F341" i="2"/>
  <c r="G341" i="2"/>
  <c r="H341" i="2"/>
  <c r="I341" i="2" s="1"/>
  <c r="F342" i="2"/>
  <c r="G342" i="2"/>
  <c r="H342" i="2"/>
  <c r="F343" i="2"/>
  <c r="G343" i="2"/>
  <c r="H343" i="2"/>
  <c r="I343" i="2" s="1"/>
  <c r="F344" i="2"/>
  <c r="G344" i="2"/>
  <c r="H344" i="2"/>
  <c r="F345" i="2"/>
  <c r="G345" i="2"/>
  <c r="H345" i="2"/>
  <c r="F346" i="2"/>
  <c r="G346" i="2"/>
  <c r="H346" i="2"/>
  <c r="F347" i="2"/>
  <c r="G347" i="2"/>
  <c r="H347" i="2"/>
  <c r="I347" i="2" s="1"/>
  <c r="F348" i="2"/>
  <c r="G348" i="2"/>
  <c r="H348" i="2"/>
  <c r="F349" i="2"/>
  <c r="G349" i="2"/>
  <c r="H349" i="2"/>
  <c r="F350" i="2"/>
  <c r="G350" i="2"/>
  <c r="H350" i="2"/>
  <c r="I350" i="2" s="1"/>
  <c r="F351" i="2"/>
  <c r="G351" i="2"/>
  <c r="H351" i="2"/>
  <c r="I351" i="2" s="1"/>
  <c r="F352" i="2"/>
  <c r="G352" i="2"/>
  <c r="H352" i="2"/>
  <c r="F353" i="2"/>
  <c r="G353" i="2"/>
  <c r="H353" i="2"/>
  <c r="F354" i="2"/>
  <c r="G354" i="2"/>
  <c r="H354" i="2"/>
  <c r="I354" i="2" s="1"/>
  <c r="F355" i="2"/>
  <c r="G355" i="2"/>
  <c r="H355" i="2"/>
  <c r="F356" i="2"/>
  <c r="G356" i="2"/>
  <c r="H356" i="2"/>
  <c r="F357" i="2"/>
  <c r="G357" i="2"/>
  <c r="H357" i="2"/>
  <c r="I357" i="2" s="1"/>
  <c r="F358" i="2"/>
  <c r="G358" i="2"/>
  <c r="H358" i="2"/>
  <c r="F359" i="2"/>
  <c r="G359" i="2"/>
  <c r="H359" i="2"/>
  <c r="F360" i="2"/>
  <c r="G360" i="2"/>
  <c r="H360" i="2"/>
  <c r="F361" i="2"/>
  <c r="G361" i="2"/>
  <c r="H361" i="2"/>
  <c r="I361" i="2" s="1"/>
  <c r="F362" i="2"/>
  <c r="G362" i="2"/>
  <c r="H362" i="2"/>
  <c r="F363" i="2"/>
  <c r="G363" i="2"/>
  <c r="H363" i="2"/>
  <c r="F364" i="2"/>
  <c r="G364" i="2"/>
  <c r="H364" i="2"/>
  <c r="F365" i="2"/>
  <c r="G365" i="2"/>
  <c r="H365" i="2"/>
  <c r="I365" i="2" s="1"/>
  <c r="F366" i="2"/>
  <c r="G366" i="2"/>
  <c r="H366" i="2"/>
  <c r="F367" i="2"/>
  <c r="G367" i="2"/>
  <c r="H367" i="2"/>
  <c r="F368" i="2"/>
  <c r="G368" i="2"/>
  <c r="H368" i="2"/>
  <c r="I368" i="2" s="1"/>
  <c r="F369" i="2"/>
  <c r="G369" i="2"/>
  <c r="H369" i="2"/>
  <c r="I369" i="2" s="1"/>
  <c r="F370" i="2"/>
  <c r="G370" i="2"/>
  <c r="H370" i="2"/>
  <c r="F371" i="2"/>
  <c r="G371" i="2"/>
  <c r="H371" i="2"/>
  <c r="I371" i="2" s="1"/>
  <c r="F372" i="2"/>
  <c r="G372" i="2"/>
  <c r="H372" i="2"/>
  <c r="F373" i="2"/>
  <c r="G373" i="2"/>
  <c r="H373" i="2"/>
  <c r="F374" i="2"/>
  <c r="G374" i="2"/>
  <c r="H374" i="2"/>
  <c r="F375" i="2"/>
  <c r="G375" i="2"/>
  <c r="H375" i="2"/>
  <c r="I375" i="2" s="1"/>
  <c r="F376" i="2"/>
  <c r="G376" i="2"/>
  <c r="H376" i="2"/>
  <c r="F377" i="2"/>
  <c r="G377" i="2"/>
  <c r="H377" i="2"/>
  <c r="F378" i="2"/>
  <c r="G378" i="2"/>
  <c r="H378" i="2"/>
  <c r="F379" i="2"/>
  <c r="G379" i="2"/>
  <c r="H379" i="2"/>
  <c r="I379" i="2" s="1"/>
  <c r="F380" i="2"/>
  <c r="G380" i="2"/>
  <c r="H380" i="2"/>
  <c r="F381" i="2"/>
  <c r="G381" i="2"/>
  <c r="H381" i="2"/>
  <c r="F382" i="2"/>
  <c r="G382" i="2"/>
  <c r="H382" i="2"/>
  <c r="I382" i="2" s="1"/>
  <c r="F383" i="2"/>
  <c r="G383" i="2"/>
  <c r="H383" i="2"/>
  <c r="I383" i="2" s="1"/>
  <c r="F384" i="2"/>
  <c r="G384" i="2"/>
  <c r="H384" i="2"/>
  <c r="F385" i="2"/>
  <c r="G385" i="2"/>
  <c r="H385" i="2"/>
  <c r="F386" i="2"/>
  <c r="G386" i="2"/>
  <c r="H386" i="2"/>
  <c r="I386" i="2" s="1"/>
  <c r="F387" i="2"/>
  <c r="G387" i="2"/>
  <c r="H387" i="2"/>
  <c r="I387" i="2" s="1"/>
  <c r="F388" i="2"/>
  <c r="G388" i="2"/>
  <c r="H388" i="2"/>
  <c r="F389" i="2"/>
  <c r="G389" i="2"/>
  <c r="H389" i="2"/>
  <c r="I389" i="2" s="1"/>
  <c r="F390" i="2"/>
  <c r="G390" i="2"/>
  <c r="H390" i="2"/>
  <c r="F391" i="2"/>
  <c r="G391" i="2"/>
  <c r="H391" i="2"/>
  <c r="F392" i="2"/>
  <c r="G392" i="2"/>
  <c r="H392" i="2"/>
  <c r="F393" i="2"/>
  <c r="G393" i="2"/>
  <c r="H393" i="2"/>
  <c r="I393" i="2" s="1"/>
  <c r="F394" i="2"/>
  <c r="G394" i="2"/>
  <c r="H394" i="2"/>
  <c r="F395" i="2"/>
  <c r="G395" i="2"/>
  <c r="H395" i="2"/>
  <c r="F396" i="2"/>
  <c r="G396" i="2"/>
  <c r="H396" i="2"/>
  <c r="F397" i="2"/>
  <c r="G397" i="2"/>
  <c r="H397" i="2"/>
  <c r="I397" i="2" s="1"/>
  <c r="F398" i="2"/>
  <c r="G398" i="2"/>
  <c r="H398" i="2"/>
  <c r="F399" i="2"/>
  <c r="G399" i="2"/>
  <c r="H399" i="2"/>
  <c r="F400" i="2"/>
  <c r="G400" i="2"/>
  <c r="H400" i="2"/>
  <c r="I400" i="2" s="1"/>
  <c r="F401" i="2"/>
  <c r="G401" i="2"/>
  <c r="H401" i="2"/>
  <c r="F402" i="2"/>
  <c r="G402" i="2"/>
  <c r="H402" i="2"/>
  <c r="F403" i="2"/>
  <c r="G403" i="2"/>
  <c r="H403" i="2"/>
  <c r="I403" i="2" s="1"/>
  <c r="F404" i="2"/>
  <c r="G404" i="2"/>
  <c r="H404" i="2"/>
  <c r="F405" i="2"/>
  <c r="G405" i="2"/>
  <c r="H405" i="2"/>
  <c r="I405" i="2" s="1"/>
  <c r="F406" i="2"/>
  <c r="G406" i="2"/>
  <c r="H406" i="2"/>
  <c r="F407" i="2"/>
  <c r="G407" i="2"/>
  <c r="H407" i="2"/>
  <c r="I407" i="2" s="1"/>
  <c r="F408" i="2"/>
  <c r="G408" i="2"/>
  <c r="H408" i="2"/>
  <c r="F409" i="2"/>
  <c r="G409" i="2"/>
  <c r="H409" i="2"/>
  <c r="F410" i="2"/>
  <c r="G410" i="2"/>
  <c r="H410" i="2"/>
  <c r="F411" i="2"/>
  <c r="G411" i="2"/>
  <c r="H411" i="2"/>
  <c r="I411" i="2" s="1"/>
  <c r="F412" i="2"/>
  <c r="G412" i="2"/>
  <c r="H412" i="2"/>
  <c r="F413" i="2"/>
  <c r="G413" i="2"/>
  <c r="H413" i="2"/>
  <c r="F414" i="2"/>
  <c r="G414" i="2"/>
  <c r="H414" i="2"/>
  <c r="I414" i="2" s="1"/>
  <c r="F415" i="2"/>
  <c r="G415" i="2"/>
  <c r="H415" i="2"/>
  <c r="I415" i="2" s="1"/>
  <c r="F416" i="2"/>
  <c r="G416" i="2"/>
  <c r="H416" i="2"/>
  <c r="F417" i="2"/>
  <c r="G417" i="2"/>
  <c r="H417" i="2"/>
  <c r="F418" i="2"/>
  <c r="G418" i="2"/>
  <c r="H418" i="2"/>
  <c r="I418" i="2" s="1"/>
  <c r="F419" i="2"/>
  <c r="G419" i="2"/>
  <c r="H419" i="2"/>
  <c r="F420" i="2"/>
  <c r="G420" i="2"/>
  <c r="H420" i="2"/>
  <c r="F421" i="2"/>
  <c r="G421" i="2"/>
  <c r="H421" i="2"/>
  <c r="I421" i="2" s="1"/>
  <c r="F422" i="2"/>
  <c r="G422" i="2"/>
  <c r="H422" i="2"/>
  <c r="F423" i="2"/>
  <c r="G423" i="2"/>
  <c r="H423" i="2"/>
  <c r="F424" i="2"/>
  <c r="G424" i="2"/>
  <c r="H424" i="2"/>
  <c r="F425" i="2"/>
  <c r="G425" i="2"/>
  <c r="H425" i="2"/>
  <c r="I425" i="2" s="1"/>
  <c r="F426" i="2"/>
  <c r="G426" i="2"/>
  <c r="H426" i="2"/>
  <c r="F427" i="2"/>
  <c r="G427" i="2"/>
  <c r="H427" i="2"/>
  <c r="F428" i="2"/>
  <c r="G428" i="2"/>
  <c r="H428" i="2"/>
  <c r="F429" i="2"/>
  <c r="G429" i="2"/>
  <c r="H429" i="2"/>
  <c r="I429" i="2" s="1"/>
  <c r="F430" i="2"/>
  <c r="G430" i="2"/>
  <c r="H430" i="2"/>
  <c r="F431" i="2"/>
  <c r="G431" i="2"/>
  <c r="H431" i="2"/>
  <c r="F432" i="2"/>
  <c r="G432" i="2"/>
  <c r="H432" i="2"/>
  <c r="I432" i="2" s="1"/>
  <c r="F433" i="2"/>
  <c r="G433" i="2"/>
  <c r="H433" i="2"/>
  <c r="I433" i="2" s="1"/>
  <c r="F434" i="2"/>
  <c r="G434" i="2"/>
  <c r="H434" i="2"/>
  <c r="F435" i="2"/>
  <c r="G435" i="2"/>
  <c r="H435" i="2"/>
  <c r="I435" i="2" s="1"/>
  <c r="F436" i="2"/>
  <c r="G436" i="2"/>
  <c r="H436" i="2"/>
  <c r="F437" i="2"/>
  <c r="G437" i="2"/>
  <c r="H437" i="2"/>
  <c r="F438" i="2"/>
  <c r="G438" i="2"/>
  <c r="H438" i="2"/>
  <c r="F439" i="2"/>
  <c r="G439" i="2"/>
  <c r="H439" i="2"/>
  <c r="I439" i="2" s="1"/>
  <c r="F440" i="2"/>
  <c r="G440" i="2"/>
  <c r="H440" i="2"/>
  <c r="F441" i="2"/>
  <c r="G441" i="2"/>
  <c r="H441" i="2"/>
  <c r="F442" i="2"/>
  <c r="G442" i="2"/>
  <c r="H442" i="2"/>
  <c r="F443" i="2"/>
  <c r="G443" i="2"/>
  <c r="H443" i="2"/>
  <c r="I443" i="2" s="1"/>
  <c r="F444" i="2"/>
  <c r="G444" i="2"/>
  <c r="H444" i="2"/>
  <c r="F445" i="2"/>
  <c r="G445" i="2"/>
  <c r="H445" i="2"/>
  <c r="F446" i="2"/>
  <c r="G446" i="2"/>
  <c r="H446" i="2"/>
  <c r="I446" i="2" s="1"/>
  <c r="F447" i="2"/>
  <c r="G447" i="2"/>
  <c r="H447" i="2"/>
  <c r="I447" i="2" s="1"/>
  <c r="F448" i="2"/>
  <c r="G448" i="2"/>
  <c r="H448" i="2"/>
  <c r="F449" i="2"/>
  <c r="G449" i="2"/>
  <c r="H449" i="2"/>
  <c r="F450" i="2"/>
  <c r="G450" i="2"/>
  <c r="H450" i="2"/>
  <c r="I450" i="2" s="1"/>
  <c r="F451" i="2"/>
  <c r="G451" i="2"/>
  <c r="H451" i="2"/>
  <c r="I451" i="2" s="1"/>
  <c r="F452" i="2"/>
  <c r="G452" i="2"/>
  <c r="H452" i="2"/>
  <c r="F453" i="2"/>
  <c r="G453" i="2"/>
  <c r="H453" i="2"/>
  <c r="I453" i="2" s="1"/>
  <c r="F454" i="2"/>
  <c r="G454" i="2"/>
  <c r="H454" i="2"/>
  <c r="F455" i="2"/>
  <c r="G455" i="2"/>
  <c r="H455" i="2"/>
  <c r="F456" i="2"/>
  <c r="G456" i="2"/>
  <c r="H456" i="2"/>
  <c r="F457" i="2"/>
  <c r="G457" i="2"/>
  <c r="H457" i="2"/>
  <c r="I457" i="2" s="1"/>
  <c r="F458" i="2"/>
  <c r="G458" i="2"/>
  <c r="H458" i="2"/>
  <c r="F459" i="2"/>
  <c r="G459" i="2"/>
  <c r="H459" i="2"/>
  <c r="F460" i="2"/>
  <c r="G460" i="2"/>
  <c r="H460" i="2"/>
  <c r="F461" i="2"/>
  <c r="G461" i="2"/>
  <c r="H461" i="2"/>
  <c r="I461" i="2" s="1"/>
  <c r="F462" i="2"/>
  <c r="G462" i="2"/>
  <c r="H462" i="2"/>
  <c r="F463" i="2"/>
  <c r="G463" i="2"/>
  <c r="H463" i="2"/>
  <c r="F464" i="2"/>
  <c r="G464" i="2"/>
  <c r="H464" i="2"/>
  <c r="I464" i="2" s="1"/>
  <c r="F465" i="2"/>
  <c r="G465" i="2"/>
  <c r="H465" i="2"/>
  <c r="F466" i="2"/>
  <c r="G466" i="2"/>
  <c r="H466" i="2"/>
  <c r="F467" i="2"/>
  <c r="G467" i="2"/>
  <c r="H467" i="2"/>
  <c r="I467" i="2" s="1"/>
  <c r="F468" i="2"/>
  <c r="G468" i="2"/>
  <c r="H468" i="2"/>
  <c r="F469" i="2"/>
  <c r="G469" i="2"/>
  <c r="H469" i="2"/>
  <c r="I469" i="2" s="1"/>
  <c r="F470" i="2"/>
  <c r="G470" i="2"/>
  <c r="H470" i="2"/>
  <c r="F471" i="2"/>
  <c r="G471" i="2"/>
  <c r="H471" i="2"/>
  <c r="I471" i="2" s="1"/>
  <c r="F472" i="2"/>
  <c r="G472" i="2"/>
  <c r="H472" i="2"/>
  <c r="F473" i="2"/>
  <c r="G473" i="2"/>
  <c r="H473" i="2"/>
  <c r="F474" i="2"/>
  <c r="G474" i="2"/>
  <c r="H474" i="2"/>
  <c r="F475" i="2"/>
  <c r="G475" i="2"/>
  <c r="H475" i="2"/>
  <c r="I475" i="2" s="1"/>
  <c r="F476" i="2"/>
  <c r="G476" i="2"/>
  <c r="H476" i="2"/>
  <c r="F477" i="2"/>
  <c r="G477" i="2"/>
  <c r="H477" i="2"/>
  <c r="F478" i="2"/>
  <c r="G478" i="2"/>
  <c r="H478" i="2"/>
  <c r="I478" i="2" s="1"/>
  <c r="F479" i="2"/>
  <c r="G479" i="2"/>
  <c r="H479" i="2"/>
  <c r="I479" i="2" s="1"/>
  <c r="F480" i="2"/>
  <c r="G480" i="2"/>
  <c r="H480" i="2"/>
  <c r="F481" i="2"/>
  <c r="G481" i="2"/>
  <c r="H481" i="2"/>
  <c r="F482" i="2"/>
  <c r="G482" i="2"/>
  <c r="H482" i="2"/>
  <c r="I482" i="2" s="1"/>
  <c r="F483" i="2"/>
  <c r="G483" i="2"/>
  <c r="H483" i="2"/>
  <c r="F484" i="2"/>
  <c r="G484" i="2"/>
  <c r="H484" i="2"/>
  <c r="F485" i="2"/>
  <c r="G485" i="2"/>
  <c r="H485" i="2"/>
  <c r="I485" i="2" s="1"/>
  <c r="F486" i="2"/>
  <c r="G486" i="2"/>
  <c r="H486" i="2"/>
  <c r="F487" i="2"/>
  <c r="G487" i="2"/>
  <c r="H487" i="2"/>
  <c r="F488" i="2"/>
  <c r="G488" i="2"/>
  <c r="H488" i="2"/>
  <c r="F489" i="2"/>
  <c r="G489" i="2"/>
  <c r="H489" i="2"/>
  <c r="I489" i="2" s="1"/>
  <c r="F490" i="2"/>
  <c r="G490" i="2"/>
  <c r="H490" i="2"/>
  <c r="F491" i="2"/>
  <c r="G491" i="2"/>
  <c r="H491" i="2"/>
  <c r="F492" i="2"/>
  <c r="G492" i="2"/>
  <c r="H492" i="2"/>
  <c r="F493" i="2"/>
  <c r="G493" i="2"/>
  <c r="H493" i="2"/>
  <c r="I493" i="2" s="1"/>
  <c r="F494" i="2"/>
  <c r="G494" i="2"/>
  <c r="H494" i="2"/>
  <c r="F495" i="2"/>
  <c r="G495" i="2"/>
  <c r="H495" i="2"/>
  <c r="F496" i="2"/>
  <c r="G496" i="2"/>
  <c r="H496" i="2"/>
  <c r="I496" i="2" s="1"/>
  <c r="F497" i="2"/>
  <c r="G497" i="2"/>
  <c r="H497" i="2"/>
  <c r="I497" i="2" s="1"/>
  <c r="F498" i="2"/>
  <c r="G498" i="2"/>
  <c r="H498" i="2"/>
  <c r="F499" i="2"/>
  <c r="G499" i="2"/>
  <c r="H499" i="2"/>
  <c r="I499" i="2" s="1"/>
  <c r="F500" i="2"/>
  <c r="G500" i="2"/>
  <c r="H500" i="2"/>
  <c r="F501" i="2"/>
  <c r="G501" i="2"/>
  <c r="H501" i="2"/>
  <c r="F502" i="2"/>
  <c r="G502" i="2"/>
  <c r="H502" i="2"/>
  <c r="F503" i="2"/>
  <c r="G503" i="2"/>
  <c r="H503" i="2"/>
  <c r="I503" i="2" s="1"/>
  <c r="F504" i="2"/>
  <c r="G504" i="2"/>
  <c r="H504" i="2"/>
  <c r="F505" i="2"/>
  <c r="G505" i="2"/>
  <c r="H505" i="2"/>
  <c r="F506" i="2"/>
  <c r="G506" i="2"/>
  <c r="H506" i="2"/>
  <c r="F507" i="2"/>
  <c r="G507" i="2"/>
  <c r="H507" i="2"/>
  <c r="I507" i="2" s="1"/>
  <c r="F508" i="2"/>
  <c r="G508" i="2"/>
  <c r="H508" i="2"/>
  <c r="F509" i="2"/>
  <c r="G509" i="2"/>
  <c r="H509" i="2"/>
  <c r="F510" i="2"/>
  <c r="G510" i="2"/>
  <c r="H510" i="2"/>
  <c r="I510" i="2" s="1"/>
  <c r="F511" i="2"/>
  <c r="G511" i="2"/>
  <c r="H511" i="2"/>
  <c r="I511" i="2" s="1"/>
  <c r="F512" i="2"/>
  <c r="G512" i="2"/>
  <c r="H512" i="2"/>
  <c r="F513" i="2"/>
  <c r="G513" i="2"/>
  <c r="H513" i="2"/>
  <c r="F514" i="2"/>
  <c r="G514" i="2"/>
  <c r="H514" i="2"/>
  <c r="I514" i="2" s="1"/>
  <c r="F515" i="2"/>
  <c r="G515" i="2"/>
  <c r="H515" i="2"/>
  <c r="I515" i="2" s="1"/>
  <c r="F516" i="2"/>
  <c r="G516" i="2"/>
  <c r="H516" i="2"/>
  <c r="F517" i="2"/>
  <c r="G517" i="2"/>
  <c r="H517" i="2"/>
  <c r="I517" i="2" s="1"/>
  <c r="F518" i="2"/>
  <c r="G518" i="2"/>
  <c r="H518" i="2"/>
  <c r="F519" i="2"/>
  <c r="G519" i="2"/>
  <c r="H519" i="2"/>
  <c r="I519" i="2" s="1"/>
  <c r="F520" i="2"/>
  <c r="G520" i="2"/>
  <c r="H520" i="2"/>
  <c r="F521" i="2"/>
  <c r="G521" i="2"/>
  <c r="H521" i="2"/>
  <c r="F522" i="2"/>
  <c r="G522" i="2"/>
  <c r="H522" i="2"/>
  <c r="I522" i="2" s="1"/>
  <c r="F523" i="2"/>
  <c r="G523" i="2"/>
  <c r="H523" i="2"/>
  <c r="F524" i="2"/>
  <c r="G524" i="2"/>
  <c r="H524" i="2"/>
  <c r="F525" i="2"/>
  <c r="G525" i="2"/>
  <c r="H525" i="2"/>
  <c r="I525" i="2" s="1"/>
  <c r="F526" i="2"/>
  <c r="G526" i="2"/>
  <c r="H526" i="2"/>
  <c r="F527" i="2"/>
  <c r="G527" i="2"/>
  <c r="H527" i="2"/>
  <c r="I527" i="2" s="1"/>
  <c r="F528" i="2"/>
  <c r="G528" i="2"/>
  <c r="H528" i="2"/>
  <c r="F529" i="2"/>
  <c r="G529" i="2"/>
  <c r="H529" i="2"/>
  <c r="F530" i="2"/>
  <c r="G530" i="2"/>
  <c r="H530" i="2"/>
  <c r="I530" i="2" s="1"/>
  <c r="F531" i="2"/>
  <c r="G531" i="2"/>
  <c r="H531" i="2"/>
  <c r="I531" i="2" s="1"/>
  <c r="F532" i="2"/>
  <c r="G532" i="2"/>
  <c r="H532" i="2"/>
  <c r="F533" i="2"/>
  <c r="G533" i="2"/>
  <c r="H533" i="2"/>
  <c r="I533" i="2" s="1"/>
  <c r="F534" i="2"/>
  <c r="G534" i="2"/>
  <c r="H534" i="2"/>
  <c r="F535" i="2"/>
  <c r="G535" i="2"/>
  <c r="H535" i="2"/>
  <c r="I535" i="2" s="1"/>
  <c r="F536" i="2"/>
  <c r="G536" i="2"/>
  <c r="H536" i="2"/>
  <c r="F537" i="2"/>
  <c r="G537" i="2"/>
  <c r="H537" i="2"/>
  <c r="F538" i="2"/>
  <c r="G538" i="2"/>
  <c r="H538" i="2"/>
  <c r="I538" i="2" s="1"/>
  <c r="F539" i="2"/>
  <c r="G539" i="2"/>
  <c r="H539" i="2"/>
  <c r="F540" i="2"/>
  <c r="G540" i="2"/>
  <c r="H540" i="2"/>
  <c r="F541" i="2"/>
  <c r="G541" i="2"/>
  <c r="H541" i="2"/>
  <c r="I541" i="2" s="1"/>
  <c r="F542" i="2"/>
  <c r="G542" i="2"/>
  <c r="H542" i="2"/>
  <c r="F543" i="2"/>
  <c r="G543" i="2"/>
  <c r="H543" i="2"/>
  <c r="I543" i="2" s="1"/>
  <c r="F544" i="2"/>
  <c r="G544" i="2"/>
  <c r="H544" i="2"/>
  <c r="F545" i="2"/>
  <c r="G545" i="2"/>
  <c r="H545" i="2"/>
  <c r="F546" i="2"/>
  <c r="G546" i="2"/>
  <c r="H546" i="2"/>
  <c r="I546" i="2" s="1"/>
  <c r="F547" i="2"/>
  <c r="G547" i="2"/>
  <c r="H547" i="2"/>
  <c r="I547" i="2" s="1"/>
  <c r="F548" i="2"/>
  <c r="G548" i="2"/>
  <c r="H548" i="2"/>
  <c r="F549" i="2"/>
  <c r="G549" i="2"/>
  <c r="H549" i="2"/>
  <c r="I549" i="2" s="1"/>
  <c r="F550" i="2"/>
  <c r="G550" i="2"/>
  <c r="H550" i="2"/>
  <c r="F551" i="2"/>
  <c r="G551" i="2"/>
  <c r="H551" i="2"/>
  <c r="I551" i="2" s="1"/>
  <c r="F552" i="2"/>
  <c r="G552" i="2"/>
  <c r="H552" i="2"/>
  <c r="F553" i="2"/>
  <c r="G553" i="2"/>
  <c r="H553" i="2"/>
  <c r="F554" i="2"/>
  <c r="G554" i="2"/>
  <c r="H554" i="2"/>
  <c r="I554" i="2" s="1"/>
  <c r="F555" i="2"/>
  <c r="G555" i="2"/>
  <c r="H555" i="2"/>
  <c r="F556" i="2"/>
  <c r="G556" i="2"/>
  <c r="H556" i="2"/>
  <c r="F557" i="2"/>
  <c r="G557" i="2"/>
  <c r="H557" i="2"/>
  <c r="I557" i="2" s="1"/>
  <c r="F558" i="2"/>
  <c r="G558" i="2"/>
  <c r="H558" i="2"/>
  <c r="F559" i="2"/>
  <c r="G559" i="2"/>
  <c r="H559" i="2"/>
  <c r="I559" i="2" s="1"/>
  <c r="F560" i="2"/>
  <c r="G560" i="2"/>
  <c r="H560" i="2"/>
  <c r="F561" i="2"/>
  <c r="G561" i="2"/>
  <c r="H561" i="2"/>
  <c r="F562" i="2"/>
  <c r="G562" i="2"/>
  <c r="H562" i="2"/>
  <c r="I562" i="2" s="1"/>
  <c r="F563" i="2"/>
  <c r="G563" i="2"/>
  <c r="H563" i="2"/>
  <c r="I563" i="2" s="1"/>
  <c r="F564" i="2"/>
  <c r="G564" i="2"/>
  <c r="H564" i="2"/>
  <c r="F565" i="2"/>
  <c r="G565" i="2"/>
  <c r="H565" i="2"/>
  <c r="I565" i="2" s="1"/>
  <c r="F566" i="2"/>
  <c r="G566" i="2"/>
  <c r="H566" i="2"/>
  <c r="F567" i="2"/>
  <c r="G567" i="2"/>
  <c r="H567" i="2"/>
  <c r="I567" i="2" s="1"/>
  <c r="F568" i="2"/>
  <c r="G568" i="2"/>
  <c r="H568" i="2"/>
  <c r="F569" i="2"/>
  <c r="G569" i="2"/>
  <c r="H569" i="2"/>
  <c r="F570" i="2"/>
  <c r="G570" i="2"/>
  <c r="H570" i="2"/>
  <c r="I570" i="2" s="1"/>
  <c r="F571" i="2"/>
  <c r="G571" i="2"/>
  <c r="H571" i="2"/>
  <c r="F572" i="2"/>
  <c r="G572" i="2"/>
  <c r="H572" i="2"/>
  <c r="F573" i="2"/>
  <c r="G573" i="2"/>
  <c r="H573" i="2"/>
  <c r="I573" i="2" s="1"/>
  <c r="F574" i="2"/>
  <c r="G574" i="2"/>
  <c r="H574" i="2"/>
  <c r="F575" i="2"/>
  <c r="G575" i="2"/>
  <c r="H575" i="2"/>
  <c r="I575" i="2" s="1"/>
  <c r="F576" i="2"/>
  <c r="G576" i="2"/>
  <c r="H576" i="2"/>
  <c r="F577" i="2"/>
  <c r="G577" i="2"/>
  <c r="H577" i="2"/>
  <c r="F578" i="2"/>
  <c r="G578" i="2"/>
  <c r="H578" i="2"/>
  <c r="I578" i="2" s="1"/>
  <c r="F579" i="2"/>
  <c r="G579" i="2"/>
  <c r="H579" i="2"/>
  <c r="I579" i="2" s="1"/>
  <c r="F580" i="2"/>
  <c r="G580" i="2"/>
  <c r="H580" i="2"/>
  <c r="F581" i="2"/>
  <c r="G581" i="2"/>
  <c r="H581" i="2"/>
  <c r="I581" i="2" s="1"/>
  <c r="F582" i="2"/>
  <c r="G582" i="2"/>
  <c r="H582" i="2"/>
  <c r="F583" i="2"/>
  <c r="G583" i="2"/>
  <c r="H583" i="2"/>
  <c r="I583" i="2" s="1"/>
  <c r="F584" i="2"/>
  <c r="G584" i="2"/>
  <c r="H584" i="2"/>
  <c r="F585" i="2"/>
  <c r="G585" i="2"/>
  <c r="H585" i="2"/>
  <c r="F586" i="2"/>
  <c r="G586" i="2"/>
  <c r="H586" i="2"/>
  <c r="I586" i="2" s="1"/>
  <c r="F587" i="2"/>
  <c r="G587" i="2"/>
  <c r="H587" i="2"/>
  <c r="F588" i="2"/>
  <c r="G588" i="2"/>
  <c r="H588" i="2"/>
  <c r="F589" i="2"/>
  <c r="G589" i="2"/>
  <c r="H589" i="2"/>
  <c r="I589" i="2" s="1"/>
  <c r="F590" i="2"/>
  <c r="G590" i="2"/>
  <c r="H590" i="2"/>
  <c r="F591" i="2"/>
  <c r="G591" i="2"/>
  <c r="H591" i="2"/>
  <c r="I591" i="2" s="1"/>
  <c r="F592" i="2"/>
  <c r="G592" i="2"/>
  <c r="H592" i="2"/>
  <c r="F593" i="2"/>
  <c r="G593" i="2"/>
  <c r="H593" i="2"/>
  <c r="F594" i="2"/>
  <c r="G594" i="2"/>
  <c r="H594" i="2"/>
  <c r="I594" i="2" s="1"/>
  <c r="F595" i="2"/>
  <c r="G595" i="2"/>
  <c r="H595" i="2"/>
  <c r="I595" i="2" s="1"/>
  <c r="F596" i="2"/>
  <c r="G596" i="2"/>
  <c r="H596" i="2"/>
  <c r="F597" i="2"/>
  <c r="G597" i="2"/>
  <c r="H597" i="2"/>
  <c r="I597" i="2" s="1"/>
  <c r="F598" i="2"/>
  <c r="G598" i="2"/>
  <c r="H598" i="2"/>
  <c r="F599" i="2"/>
  <c r="G599" i="2"/>
  <c r="H599" i="2"/>
  <c r="I599" i="2" s="1"/>
  <c r="F600" i="2"/>
  <c r="G600" i="2"/>
  <c r="H600" i="2"/>
  <c r="F601" i="2"/>
  <c r="G601" i="2"/>
  <c r="H601" i="2"/>
  <c r="F602" i="2"/>
  <c r="G602" i="2"/>
  <c r="H602" i="2"/>
  <c r="I602" i="2" s="1"/>
  <c r="F603" i="2"/>
  <c r="G603" i="2"/>
  <c r="H603" i="2"/>
  <c r="F604" i="2"/>
  <c r="G604" i="2"/>
  <c r="H604" i="2"/>
  <c r="F605" i="2"/>
  <c r="G605" i="2"/>
  <c r="H605" i="2"/>
  <c r="I605" i="2" s="1"/>
  <c r="F606" i="2"/>
  <c r="G606" i="2"/>
  <c r="H606" i="2"/>
  <c r="F607" i="2"/>
  <c r="G607" i="2"/>
  <c r="H607" i="2"/>
  <c r="I607" i="2" s="1"/>
  <c r="F608" i="2"/>
  <c r="G608" i="2"/>
  <c r="H608" i="2"/>
  <c r="F609" i="2"/>
  <c r="G609" i="2"/>
  <c r="H609" i="2"/>
  <c r="F610" i="2"/>
  <c r="G610" i="2"/>
  <c r="H610" i="2"/>
  <c r="I610" i="2" s="1"/>
  <c r="F611" i="2"/>
  <c r="G611" i="2"/>
  <c r="H611" i="2"/>
  <c r="I611" i="2" s="1"/>
  <c r="F612" i="2"/>
  <c r="G612" i="2"/>
  <c r="H612" i="2"/>
  <c r="F613" i="2"/>
  <c r="G613" i="2"/>
  <c r="H613" i="2"/>
  <c r="I613" i="2" s="1"/>
  <c r="F614" i="2"/>
  <c r="G614" i="2"/>
  <c r="H614" i="2"/>
  <c r="F615" i="2"/>
  <c r="G615" i="2"/>
  <c r="H615" i="2"/>
  <c r="I615" i="2" s="1"/>
  <c r="F616" i="2"/>
  <c r="G616" i="2"/>
  <c r="H616" i="2"/>
  <c r="F617" i="2"/>
  <c r="G617" i="2"/>
  <c r="H617" i="2"/>
  <c r="F618" i="2"/>
  <c r="G618" i="2"/>
  <c r="H618" i="2"/>
  <c r="I618" i="2" s="1"/>
  <c r="F619" i="2"/>
  <c r="G619" i="2"/>
  <c r="H619" i="2"/>
  <c r="F620" i="2"/>
  <c r="G620" i="2"/>
  <c r="H620" i="2"/>
  <c r="F621" i="2"/>
  <c r="G621" i="2"/>
  <c r="H621" i="2"/>
  <c r="I621" i="2" s="1"/>
  <c r="F622" i="2"/>
  <c r="G622" i="2"/>
  <c r="H622" i="2"/>
  <c r="F623" i="2"/>
  <c r="G623" i="2"/>
  <c r="H623" i="2"/>
  <c r="I623" i="2" s="1"/>
  <c r="F624" i="2"/>
  <c r="G624" i="2"/>
  <c r="H624" i="2"/>
  <c r="F625" i="2"/>
  <c r="G625" i="2"/>
  <c r="H625" i="2"/>
  <c r="F626" i="2"/>
  <c r="G626" i="2"/>
  <c r="H626" i="2"/>
  <c r="I626" i="2" s="1"/>
  <c r="F627" i="2"/>
  <c r="G627" i="2"/>
  <c r="H627" i="2"/>
  <c r="I627" i="2" s="1"/>
  <c r="F628" i="2"/>
  <c r="G628" i="2"/>
  <c r="H628" i="2"/>
  <c r="F629" i="2"/>
  <c r="G629" i="2"/>
  <c r="H629" i="2"/>
  <c r="I629" i="2" s="1"/>
  <c r="F630" i="2"/>
  <c r="G630" i="2"/>
  <c r="H630" i="2"/>
  <c r="F631" i="2"/>
  <c r="G631" i="2"/>
  <c r="H631" i="2"/>
  <c r="I631" i="2" s="1"/>
  <c r="F632" i="2"/>
  <c r="G632" i="2"/>
  <c r="H632" i="2"/>
  <c r="F633" i="2"/>
  <c r="G633" i="2"/>
  <c r="H633" i="2"/>
  <c r="F634" i="2"/>
  <c r="G634" i="2"/>
  <c r="H634" i="2"/>
  <c r="I634" i="2" s="1"/>
  <c r="F635" i="2"/>
  <c r="G635" i="2"/>
  <c r="H635" i="2"/>
  <c r="F636" i="2"/>
  <c r="G636" i="2"/>
  <c r="H636" i="2"/>
  <c r="F637" i="2"/>
  <c r="G637" i="2"/>
  <c r="H637" i="2"/>
  <c r="I637" i="2" s="1"/>
  <c r="F638" i="2"/>
  <c r="G638" i="2"/>
  <c r="H638" i="2"/>
  <c r="F639" i="2"/>
  <c r="G639" i="2"/>
  <c r="H639" i="2"/>
  <c r="I639" i="2" s="1"/>
  <c r="F640" i="2"/>
  <c r="G640" i="2"/>
  <c r="H640" i="2"/>
  <c r="F641" i="2"/>
  <c r="G641" i="2"/>
  <c r="H641" i="2"/>
  <c r="F642" i="2"/>
  <c r="G642" i="2"/>
  <c r="H642" i="2"/>
  <c r="I642" i="2" s="1"/>
  <c r="F643" i="2"/>
  <c r="G643" i="2"/>
  <c r="H643" i="2"/>
  <c r="I643" i="2" s="1"/>
  <c r="F644" i="2"/>
  <c r="G644" i="2"/>
  <c r="H644" i="2"/>
  <c r="F645" i="2"/>
  <c r="G645" i="2"/>
  <c r="H645" i="2"/>
  <c r="I645" i="2" s="1"/>
  <c r="F646" i="2"/>
  <c r="G646" i="2"/>
  <c r="H646" i="2"/>
  <c r="F647" i="2"/>
  <c r="G647" i="2"/>
  <c r="H647" i="2"/>
  <c r="I647" i="2" s="1"/>
  <c r="F648" i="2"/>
  <c r="G648" i="2"/>
  <c r="H648" i="2"/>
  <c r="F649" i="2"/>
  <c r="G649" i="2"/>
  <c r="H649" i="2"/>
  <c r="F650" i="2"/>
  <c r="G650" i="2"/>
  <c r="H650" i="2"/>
  <c r="I650" i="2" s="1"/>
  <c r="F651" i="2"/>
  <c r="G651" i="2"/>
  <c r="H651" i="2"/>
  <c r="F652" i="2"/>
  <c r="G652" i="2"/>
  <c r="H652" i="2"/>
  <c r="F653" i="2"/>
  <c r="G653" i="2"/>
  <c r="H653" i="2"/>
  <c r="I653" i="2" s="1"/>
  <c r="F654" i="2"/>
  <c r="G654" i="2"/>
  <c r="H654" i="2"/>
  <c r="F655" i="2"/>
  <c r="G655" i="2"/>
  <c r="H655" i="2"/>
  <c r="I655" i="2" s="1"/>
  <c r="F656" i="2"/>
  <c r="G656" i="2"/>
  <c r="H656" i="2"/>
  <c r="F657" i="2"/>
  <c r="G657" i="2"/>
  <c r="H657" i="2"/>
  <c r="F658" i="2"/>
  <c r="G658" i="2"/>
  <c r="H658" i="2"/>
  <c r="I658" i="2" s="1"/>
  <c r="F659" i="2"/>
  <c r="G659" i="2"/>
  <c r="H659" i="2"/>
  <c r="I659" i="2" s="1"/>
  <c r="F660" i="2"/>
  <c r="G660" i="2"/>
  <c r="H660" i="2"/>
  <c r="F661" i="2"/>
  <c r="G661" i="2"/>
  <c r="H661" i="2"/>
  <c r="I661" i="2" s="1"/>
  <c r="F662" i="2"/>
  <c r="G662" i="2"/>
  <c r="H662" i="2"/>
  <c r="F663" i="2"/>
  <c r="G663" i="2"/>
  <c r="H663" i="2"/>
  <c r="I663" i="2" s="1"/>
  <c r="F664" i="2"/>
  <c r="G664" i="2"/>
  <c r="H664" i="2"/>
  <c r="F665" i="2"/>
  <c r="G665" i="2"/>
  <c r="H665" i="2"/>
  <c r="F666" i="2"/>
  <c r="G666" i="2"/>
  <c r="H666" i="2"/>
  <c r="I666" i="2" s="1"/>
  <c r="F667" i="2"/>
  <c r="G667" i="2"/>
  <c r="H667" i="2"/>
  <c r="F668" i="2"/>
  <c r="G668" i="2"/>
  <c r="H668" i="2"/>
  <c r="F669" i="2"/>
  <c r="G669" i="2"/>
  <c r="H669" i="2"/>
  <c r="I669" i="2" s="1"/>
  <c r="F670" i="2"/>
  <c r="G670" i="2"/>
  <c r="H670" i="2"/>
  <c r="F671" i="2"/>
  <c r="G671" i="2"/>
  <c r="H671" i="2"/>
  <c r="I671" i="2" s="1"/>
  <c r="F672" i="2"/>
  <c r="G672" i="2"/>
  <c r="H672" i="2"/>
  <c r="F673" i="2"/>
  <c r="G673" i="2"/>
  <c r="H673" i="2"/>
  <c r="F674" i="2"/>
  <c r="G674" i="2"/>
  <c r="H674" i="2"/>
  <c r="I674" i="2" s="1"/>
  <c r="F675" i="2"/>
  <c r="G675" i="2"/>
  <c r="H675" i="2"/>
  <c r="I675" i="2" s="1"/>
  <c r="F676" i="2"/>
  <c r="G676" i="2"/>
  <c r="H676" i="2"/>
  <c r="F677" i="2"/>
  <c r="G677" i="2"/>
  <c r="H677" i="2"/>
  <c r="I677" i="2" s="1"/>
  <c r="F678" i="2"/>
  <c r="G678" i="2"/>
  <c r="H678" i="2"/>
  <c r="F679" i="2"/>
  <c r="G679" i="2"/>
  <c r="H679" i="2"/>
  <c r="I679" i="2" s="1"/>
  <c r="F680" i="2"/>
  <c r="G680" i="2"/>
  <c r="H680" i="2"/>
  <c r="F681" i="2"/>
  <c r="G681" i="2"/>
  <c r="H681" i="2"/>
  <c r="F682" i="2"/>
  <c r="G682" i="2"/>
  <c r="H682" i="2"/>
  <c r="I682" i="2" s="1"/>
  <c r="F683" i="2"/>
  <c r="G683" i="2"/>
  <c r="H683" i="2"/>
  <c r="F684" i="2"/>
  <c r="G684" i="2"/>
  <c r="H684" i="2"/>
  <c r="F685" i="2"/>
  <c r="G685" i="2"/>
  <c r="H685" i="2"/>
  <c r="I685" i="2" s="1"/>
  <c r="F686" i="2"/>
  <c r="G686" i="2"/>
  <c r="H686" i="2"/>
  <c r="F687" i="2"/>
  <c r="G687" i="2"/>
  <c r="H687" i="2"/>
  <c r="I687" i="2" s="1"/>
  <c r="F688" i="2"/>
  <c r="G688" i="2"/>
  <c r="H688" i="2"/>
  <c r="F689" i="2"/>
  <c r="G689" i="2"/>
  <c r="H689" i="2"/>
  <c r="F690" i="2"/>
  <c r="G690" i="2"/>
  <c r="H690" i="2"/>
  <c r="I690" i="2" s="1"/>
  <c r="F691" i="2"/>
  <c r="G691" i="2"/>
  <c r="H691" i="2"/>
  <c r="I691" i="2" s="1"/>
  <c r="F692" i="2"/>
  <c r="G692" i="2"/>
  <c r="H692" i="2"/>
  <c r="F693" i="2"/>
  <c r="G693" i="2"/>
  <c r="H693" i="2"/>
  <c r="I693" i="2" s="1"/>
  <c r="F694" i="2"/>
  <c r="G694" i="2"/>
  <c r="H694" i="2"/>
  <c r="F695" i="2"/>
  <c r="G695" i="2"/>
  <c r="H695" i="2"/>
  <c r="I695" i="2" s="1"/>
  <c r="F696" i="2"/>
  <c r="G696" i="2"/>
  <c r="H696" i="2"/>
  <c r="F697" i="2"/>
  <c r="G697" i="2"/>
  <c r="H697" i="2"/>
  <c r="F698" i="2"/>
  <c r="G698" i="2"/>
  <c r="H698" i="2"/>
  <c r="I698" i="2" s="1"/>
  <c r="F699" i="2"/>
  <c r="G699" i="2"/>
  <c r="H699" i="2"/>
  <c r="F700" i="2"/>
  <c r="G700" i="2"/>
  <c r="H700" i="2"/>
  <c r="F701" i="2"/>
  <c r="G701" i="2"/>
  <c r="H701" i="2"/>
  <c r="I701" i="2" s="1"/>
  <c r="F702" i="2"/>
  <c r="G702" i="2"/>
  <c r="H702" i="2"/>
  <c r="F703" i="2"/>
  <c r="G703" i="2"/>
  <c r="H703" i="2"/>
  <c r="I703" i="2" s="1"/>
  <c r="F704" i="2"/>
  <c r="G704" i="2"/>
  <c r="H704" i="2"/>
  <c r="F705" i="2"/>
  <c r="G705" i="2"/>
  <c r="H705" i="2"/>
  <c r="F706" i="2"/>
  <c r="G706" i="2"/>
  <c r="H706" i="2"/>
  <c r="I706" i="2" s="1"/>
  <c r="F707" i="2"/>
  <c r="G707" i="2"/>
  <c r="H707" i="2"/>
  <c r="I707" i="2" s="1"/>
  <c r="F708" i="2"/>
  <c r="G708" i="2"/>
  <c r="H708" i="2"/>
  <c r="F709" i="2"/>
  <c r="G709" i="2"/>
  <c r="H709" i="2"/>
  <c r="I709" i="2" s="1"/>
  <c r="F710" i="2"/>
  <c r="G710" i="2"/>
  <c r="H710" i="2"/>
  <c r="F711" i="2"/>
  <c r="G711" i="2"/>
  <c r="H711" i="2"/>
  <c r="I711" i="2" s="1"/>
  <c r="F712" i="2"/>
  <c r="G712" i="2"/>
  <c r="H712" i="2"/>
  <c r="F713" i="2"/>
  <c r="G713" i="2"/>
  <c r="H713" i="2"/>
  <c r="F714" i="2"/>
  <c r="G714" i="2"/>
  <c r="H714" i="2"/>
  <c r="I714" i="2" s="1"/>
  <c r="F715" i="2"/>
  <c r="G715" i="2"/>
  <c r="H715" i="2"/>
  <c r="F716" i="2"/>
  <c r="G716" i="2"/>
  <c r="H716" i="2"/>
  <c r="F717" i="2"/>
  <c r="G717" i="2"/>
  <c r="H717" i="2"/>
  <c r="I717" i="2" s="1"/>
  <c r="F718" i="2"/>
  <c r="G718" i="2"/>
  <c r="H718" i="2"/>
  <c r="F719" i="2"/>
  <c r="G719" i="2"/>
  <c r="H719" i="2"/>
  <c r="I719" i="2" s="1"/>
  <c r="F720" i="2"/>
  <c r="G720" i="2"/>
  <c r="H720" i="2"/>
  <c r="F721" i="2"/>
  <c r="G721" i="2"/>
  <c r="H721" i="2"/>
  <c r="F722" i="2"/>
  <c r="G722" i="2"/>
  <c r="H722" i="2"/>
  <c r="I722" i="2" s="1"/>
  <c r="F723" i="2"/>
  <c r="G723" i="2"/>
  <c r="H723" i="2"/>
  <c r="I723" i="2" s="1"/>
  <c r="F724" i="2"/>
  <c r="G724" i="2"/>
  <c r="H724" i="2"/>
  <c r="F725" i="2"/>
  <c r="G725" i="2"/>
  <c r="H725" i="2"/>
  <c r="I725" i="2" s="1"/>
  <c r="F726" i="2"/>
  <c r="G726" i="2"/>
  <c r="H726" i="2"/>
  <c r="F727" i="2"/>
  <c r="G727" i="2"/>
  <c r="H727" i="2"/>
  <c r="I727" i="2" s="1"/>
  <c r="F728" i="2"/>
  <c r="G728" i="2"/>
  <c r="H728" i="2"/>
  <c r="F729" i="2"/>
  <c r="G729" i="2"/>
  <c r="H729" i="2"/>
  <c r="F730" i="2"/>
  <c r="G730" i="2"/>
  <c r="H730" i="2"/>
  <c r="I730" i="2" s="1"/>
  <c r="F731" i="2"/>
  <c r="G731" i="2"/>
  <c r="H731" i="2"/>
  <c r="F732" i="2"/>
  <c r="G732" i="2"/>
  <c r="H732" i="2"/>
  <c r="F733" i="2"/>
  <c r="G733" i="2"/>
  <c r="H733" i="2"/>
  <c r="I733" i="2" s="1"/>
  <c r="F734" i="2"/>
  <c r="G734" i="2"/>
  <c r="H734" i="2"/>
  <c r="F735" i="2"/>
  <c r="G735" i="2"/>
  <c r="H735" i="2"/>
  <c r="I735" i="2" s="1"/>
  <c r="F736" i="2"/>
  <c r="G736" i="2"/>
  <c r="H736" i="2"/>
  <c r="F737" i="2"/>
  <c r="G737" i="2"/>
  <c r="H737" i="2"/>
  <c r="F738" i="2"/>
  <c r="G738" i="2"/>
  <c r="H738" i="2"/>
  <c r="I738" i="2" s="1"/>
  <c r="F739" i="2"/>
  <c r="G739" i="2"/>
  <c r="H739" i="2"/>
  <c r="I739" i="2" s="1"/>
  <c r="F740" i="2"/>
  <c r="G740" i="2"/>
  <c r="H740" i="2"/>
  <c r="F741" i="2"/>
  <c r="G741" i="2"/>
  <c r="H741" i="2"/>
  <c r="I741" i="2" s="1"/>
  <c r="F742" i="2"/>
  <c r="G742" i="2"/>
  <c r="H742" i="2"/>
  <c r="F743" i="2"/>
  <c r="G743" i="2"/>
  <c r="H743" i="2"/>
  <c r="I743" i="2" s="1"/>
  <c r="F744" i="2"/>
  <c r="G744" i="2"/>
  <c r="H744" i="2"/>
  <c r="F745" i="2"/>
  <c r="G745" i="2"/>
  <c r="H745" i="2"/>
  <c r="F746" i="2"/>
  <c r="G746" i="2"/>
  <c r="H746" i="2"/>
  <c r="I746" i="2" s="1"/>
  <c r="F747" i="2"/>
  <c r="G747" i="2"/>
  <c r="H747" i="2"/>
  <c r="F748" i="2"/>
  <c r="G748" i="2"/>
  <c r="H748" i="2"/>
  <c r="F749" i="2"/>
  <c r="G749" i="2"/>
  <c r="H749" i="2"/>
  <c r="I749" i="2" s="1"/>
  <c r="F750" i="2"/>
  <c r="G750" i="2"/>
  <c r="H750" i="2"/>
  <c r="F751" i="2"/>
  <c r="G751" i="2"/>
  <c r="H751" i="2"/>
  <c r="I751" i="2" s="1"/>
  <c r="F752" i="2"/>
  <c r="G752" i="2"/>
  <c r="H752" i="2"/>
  <c r="F753" i="2"/>
  <c r="G753" i="2"/>
  <c r="H753" i="2"/>
  <c r="F754" i="2"/>
  <c r="G754" i="2"/>
  <c r="H754" i="2"/>
  <c r="I754" i="2" s="1"/>
  <c r="F755" i="2"/>
  <c r="G755" i="2"/>
  <c r="H755" i="2"/>
  <c r="F756" i="2"/>
  <c r="G756" i="2"/>
  <c r="H756" i="2"/>
  <c r="F757" i="2"/>
  <c r="G757" i="2"/>
  <c r="H757" i="2"/>
  <c r="I757" i="2" s="1"/>
  <c r="F758" i="2"/>
  <c r="G758" i="2"/>
  <c r="H758" i="2"/>
  <c r="F759" i="2"/>
  <c r="G759" i="2"/>
  <c r="H759" i="2"/>
  <c r="I759" i="2" s="1"/>
  <c r="F760" i="2"/>
  <c r="G760" i="2"/>
  <c r="H760" i="2"/>
  <c r="F761" i="2"/>
  <c r="G761" i="2"/>
  <c r="H761" i="2"/>
  <c r="F762" i="2"/>
  <c r="G762" i="2"/>
  <c r="H762" i="2"/>
  <c r="I762" i="2" s="1"/>
  <c r="F763" i="2"/>
  <c r="G763" i="2"/>
  <c r="H763" i="2"/>
  <c r="F764" i="2"/>
  <c r="G764" i="2"/>
  <c r="H764" i="2"/>
  <c r="F765" i="2"/>
  <c r="G765" i="2"/>
  <c r="H765" i="2"/>
  <c r="I765" i="2" s="1"/>
  <c r="F766" i="2"/>
  <c r="G766" i="2"/>
  <c r="H766" i="2"/>
  <c r="F767" i="2"/>
  <c r="G767" i="2"/>
  <c r="H767" i="2"/>
  <c r="I767" i="2" s="1"/>
  <c r="F768" i="2"/>
  <c r="G768" i="2"/>
  <c r="H768" i="2"/>
  <c r="F769" i="2"/>
  <c r="G769" i="2"/>
  <c r="H769" i="2"/>
  <c r="F770" i="2"/>
  <c r="G770" i="2"/>
  <c r="H770" i="2"/>
  <c r="I770" i="2" s="1"/>
  <c r="F771" i="2"/>
  <c r="G771" i="2"/>
  <c r="H771" i="2"/>
  <c r="F772" i="2"/>
  <c r="G772" i="2"/>
  <c r="H772" i="2"/>
  <c r="F773" i="2"/>
  <c r="G773" i="2"/>
  <c r="H773" i="2"/>
  <c r="I773" i="2" s="1"/>
  <c r="F774" i="2"/>
  <c r="G774" i="2"/>
  <c r="H774" i="2"/>
  <c r="F775" i="2"/>
  <c r="G775" i="2"/>
  <c r="H775" i="2"/>
  <c r="I775" i="2" s="1"/>
  <c r="F776" i="2"/>
  <c r="G776" i="2"/>
  <c r="H776" i="2"/>
  <c r="F777" i="2"/>
  <c r="G777" i="2"/>
  <c r="H777" i="2"/>
  <c r="F778" i="2"/>
  <c r="G778" i="2"/>
  <c r="H778" i="2"/>
  <c r="I778" i="2" s="1"/>
  <c r="F779" i="2"/>
  <c r="G779" i="2"/>
  <c r="H779" i="2"/>
  <c r="F780" i="2"/>
  <c r="G780" i="2"/>
  <c r="H780" i="2"/>
  <c r="F781" i="2"/>
  <c r="G781" i="2"/>
  <c r="H781" i="2"/>
  <c r="I781" i="2" s="1"/>
  <c r="F782" i="2"/>
  <c r="G782" i="2"/>
  <c r="H782" i="2"/>
  <c r="F783" i="2"/>
  <c r="G783" i="2"/>
  <c r="H783" i="2"/>
  <c r="I783" i="2" s="1"/>
  <c r="F784" i="2"/>
  <c r="G784" i="2"/>
  <c r="H784" i="2"/>
  <c r="F785" i="2"/>
  <c r="G785" i="2"/>
  <c r="H785" i="2"/>
  <c r="F786" i="2"/>
  <c r="G786" i="2"/>
  <c r="H786" i="2"/>
  <c r="I786" i="2" s="1"/>
  <c r="F787" i="2"/>
  <c r="G787" i="2"/>
  <c r="H787" i="2"/>
  <c r="F788" i="2"/>
  <c r="G788" i="2"/>
  <c r="H788" i="2"/>
  <c r="F789" i="2"/>
  <c r="G789" i="2"/>
  <c r="H789" i="2"/>
  <c r="I789" i="2" s="1"/>
  <c r="F790" i="2"/>
  <c r="G790" i="2"/>
  <c r="H790" i="2"/>
  <c r="F791" i="2"/>
  <c r="G791" i="2"/>
  <c r="H791" i="2"/>
  <c r="I791" i="2" s="1"/>
  <c r="F792" i="2"/>
  <c r="G792" i="2"/>
  <c r="H792" i="2"/>
  <c r="F793" i="2"/>
  <c r="G793" i="2"/>
  <c r="H793" i="2"/>
  <c r="F794" i="2"/>
  <c r="G794" i="2"/>
  <c r="H794" i="2"/>
  <c r="I794" i="2" s="1"/>
  <c r="F795" i="2"/>
  <c r="G795" i="2"/>
  <c r="H795" i="2"/>
  <c r="F796" i="2"/>
  <c r="G796" i="2"/>
  <c r="H796" i="2"/>
  <c r="F797" i="2"/>
  <c r="G797" i="2"/>
  <c r="H797" i="2"/>
  <c r="I797" i="2" s="1"/>
  <c r="F798" i="2"/>
  <c r="G798" i="2"/>
  <c r="H798" i="2"/>
  <c r="F799" i="2"/>
  <c r="G799" i="2"/>
  <c r="H799" i="2"/>
  <c r="I799" i="2" s="1"/>
  <c r="F800" i="2"/>
  <c r="G800" i="2"/>
  <c r="H800" i="2"/>
  <c r="F801" i="2"/>
  <c r="G801" i="2"/>
  <c r="H801" i="2"/>
  <c r="F802" i="2"/>
  <c r="G802" i="2"/>
  <c r="H802" i="2"/>
  <c r="I802" i="2" s="1"/>
  <c r="F803" i="2"/>
  <c r="G803" i="2"/>
  <c r="H803" i="2"/>
  <c r="F804" i="2"/>
  <c r="G804" i="2"/>
  <c r="H804" i="2"/>
  <c r="F805" i="2"/>
  <c r="G805" i="2"/>
  <c r="H805" i="2"/>
  <c r="I805" i="2" s="1"/>
  <c r="F806" i="2"/>
  <c r="G806" i="2"/>
  <c r="H806" i="2"/>
  <c r="F807" i="2"/>
  <c r="G807" i="2"/>
  <c r="H807" i="2"/>
  <c r="I807" i="2" s="1"/>
  <c r="F808" i="2"/>
  <c r="G808" i="2"/>
  <c r="H808" i="2"/>
  <c r="F809" i="2"/>
  <c r="G809" i="2"/>
  <c r="H809" i="2"/>
  <c r="F810" i="2"/>
  <c r="G810" i="2"/>
  <c r="H810" i="2"/>
  <c r="I810" i="2" s="1"/>
  <c r="F811" i="2"/>
  <c r="G811" i="2"/>
  <c r="H811" i="2"/>
  <c r="F812" i="2"/>
  <c r="G812" i="2"/>
  <c r="H812" i="2"/>
  <c r="F813" i="2"/>
  <c r="G813" i="2"/>
  <c r="H813" i="2"/>
  <c r="I813" i="2" s="1"/>
  <c r="F814" i="2"/>
  <c r="G814" i="2"/>
  <c r="H814" i="2"/>
  <c r="F815" i="2"/>
  <c r="G815" i="2"/>
  <c r="H815" i="2"/>
  <c r="I815" i="2" s="1"/>
  <c r="F816" i="2"/>
  <c r="G816" i="2"/>
  <c r="H816" i="2"/>
  <c r="F817" i="2"/>
  <c r="G817" i="2"/>
  <c r="H817" i="2"/>
  <c r="I817" i="2" s="1"/>
  <c r="F818" i="2"/>
  <c r="G818" i="2"/>
  <c r="H818" i="2"/>
  <c r="F819" i="2"/>
  <c r="G819" i="2"/>
  <c r="H819" i="2"/>
  <c r="I819" i="2" s="1"/>
  <c r="F820" i="2"/>
  <c r="G820" i="2"/>
  <c r="H820" i="2"/>
  <c r="F821" i="2"/>
  <c r="G821" i="2"/>
  <c r="H821" i="2"/>
  <c r="I821" i="2" s="1"/>
  <c r="F822" i="2"/>
  <c r="G822" i="2"/>
  <c r="H822" i="2"/>
  <c r="I822" i="2" s="1"/>
  <c r="F823" i="2"/>
  <c r="G823" i="2"/>
  <c r="H823" i="2"/>
  <c r="F824" i="2"/>
  <c r="G824" i="2"/>
  <c r="H824" i="2"/>
  <c r="I824" i="2" s="1"/>
  <c r="F825" i="2"/>
  <c r="G825" i="2"/>
  <c r="H825" i="2"/>
  <c r="F826" i="2"/>
  <c r="G826" i="2"/>
  <c r="H826" i="2"/>
  <c r="I826" i="2" s="1"/>
  <c r="F827" i="2"/>
  <c r="G827" i="2"/>
  <c r="H827" i="2"/>
  <c r="I827" i="2" s="1"/>
  <c r="F828" i="2"/>
  <c r="G828" i="2"/>
  <c r="H828" i="2"/>
  <c r="F829" i="2"/>
  <c r="G829" i="2"/>
  <c r="H829" i="2"/>
  <c r="I829" i="2" s="1"/>
  <c r="F830" i="2"/>
  <c r="G830" i="2"/>
  <c r="H830" i="2"/>
  <c r="F831" i="2"/>
  <c r="G831" i="2"/>
  <c r="H831" i="2"/>
  <c r="I831" i="2" s="1"/>
  <c r="F832" i="2"/>
  <c r="G832" i="2"/>
  <c r="H832" i="2"/>
  <c r="F833" i="2"/>
  <c r="G833" i="2"/>
  <c r="H833" i="2"/>
  <c r="I833" i="2" s="1"/>
  <c r="F834" i="2"/>
  <c r="G834" i="2"/>
  <c r="H834" i="2"/>
  <c r="F835" i="2"/>
  <c r="G835" i="2"/>
  <c r="H835" i="2"/>
  <c r="F836" i="2"/>
  <c r="G836" i="2"/>
  <c r="H836" i="2"/>
  <c r="F837" i="2"/>
  <c r="G837" i="2"/>
  <c r="H837" i="2"/>
  <c r="I837" i="2" s="1"/>
  <c r="F838" i="2"/>
  <c r="G838" i="2"/>
  <c r="H838" i="2"/>
  <c r="I838" i="2" s="1"/>
  <c r="F839" i="2"/>
  <c r="G839" i="2"/>
  <c r="H839" i="2"/>
  <c r="F840" i="2"/>
  <c r="G840" i="2"/>
  <c r="H840" i="2"/>
  <c r="I840" i="2" s="1"/>
  <c r="F841" i="2"/>
  <c r="G841" i="2"/>
  <c r="H841" i="2"/>
  <c r="I841" i="2" s="1"/>
  <c r="F842" i="2"/>
  <c r="G842" i="2"/>
  <c r="H842" i="2"/>
  <c r="I842" i="2" s="1"/>
  <c r="F843" i="2"/>
  <c r="G843" i="2"/>
  <c r="H843" i="2"/>
  <c r="I843" i="2" s="1"/>
  <c r="F844" i="2"/>
  <c r="G844" i="2"/>
  <c r="H844" i="2"/>
  <c r="F845" i="2"/>
  <c r="G845" i="2"/>
  <c r="H845" i="2"/>
  <c r="I845" i="2" s="1"/>
  <c r="F846" i="2"/>
  <c r="G846" i="2"/>
  <c r="H846" i="2"/>
  <c r="F847" i="2"/>
  <c r="G847" i="2"/>
  <c r="H847" i="2"/>
  <c r="I847" i="2" s="1"/>
  <c r="F848" i="2"/>
  <c r="G848" i="2"/>
  <c r="H848" i="2"/>
  <c r="F849" i="2"/>
  <c r="G849" i="2"/>
  <c r="H849" i="2"/>
  <c r="I849" i="2" s="1"/>
  <c r="F850" i="2"/>
  <c r="G850" i="2"/>
  <c r="H850" i="2"/>
  <c r="F851" i="2"/>
  <c r="G851" i="2"/>
  <c r="H851" i="2"/>
  <c r="I851" i="2" s="1"/>
  <c r="F852" i="2"/>
  <c r="G852" i="2"/>
  <c r="H852" i="2"/>
  <c r="F853" i="2"/>
  <c r="G853" i="2"/>
  <c r="H853" i="2"/>
  <c r="I853" i="2" s="1"/>
  <c r="F854" i="2"/>
  <c r="G854" i="2"/>
  <c r="H854" i="2"/>
  <c r="I854" i="2" s="1"/>
  <c r="F855" i="2"/>
  <c r="G855" i="2"/>
  <c r="H855" i="2"/>
  <c r="F856" i="2"/>
  <c r="G856" i="2"/>
  <c r="H856" i="2"/>
  <c r="I856" i="2" s="1"/>
  <c r="F857" i="2"/>
  <c r="G857" i="2"/>
  <c r="H857" i="2"/>
  <c r="F858" i="2"/>
  <c r="G858" i="2"/>
  <c r="H858" i="2"/>
  <c r="I858" i="2" s="1"/>
  <c r="F859" i="2"/>
  <c r="G859" i="2"/>
  <c r="H859" i="2"/>
  <c r="I859" i="2" s="1"/>
  <c r="F860" i="2"/>
  <c r="G860" i="2"/>
  <c r="H860" i="2"/>
  <c r="F861" i="2"/>
  <c r="G861" i="2"/>
  <c r="H861" i="2"/>
  <c r="I861" i="2" s="1"/>
  <c r="F862" i="2"/>
  <c r="G862" i="2"/>
  <c r="H862" i="2"/>
  <c r="F863" i="2"/>
  <c r="G863" i="2"/>
  <c r="H863" i="2"/>
  <c r="I863" i="2" s="1"/>
  <c r="F864" i="2"/>
  <c r="G864" i="2"/>
  <c r="H864" i="2"/>
  <c r="F865" i="2"/>
  <c r="G865" i="2"/>
  <c r="H865" i="2"/>
  <c r="I865" i="2" s="1"/>
  <c r="F866" i="2"/>
  <c r="G866" i="2"/>
  <c r="H866" i="2"/>
  <c r="F867" i="2"/>
  <c r="G867" i="2"/>
  <c r="H867" i="2"/>
  <c r="F868" i="2"/>
  <c r="G868" i="2"/>
  <c r="H868" i="2"/>
  <c r="F869" i="2"/>
  <c r="G869" i="2"/>
  <c r="H869" i="2"/>
  <c r="I869" i="2" s="1"/>
  <c r="F870" i="2"/>
  <c r="G870" i="2"/>
  <c r="H870" i="2"/>
  <c r="I870" i="2" s="1"/>
  <c r="F871" i="2"/>
  <c r="G871" i="2"/>
  <c r="H871" i="2"/>
  <c r="F872" i="2"/>
  <c r="G872" i="2"/>
  <c r="H872" i="2"/>
  <c r="I872" i="2" s="1"/>
  <c r="F873" i="2"/>
  <c r="G873" i="2"/>
  <c r="H873" i="2"/>
  <c r="I873" i="2" s="1"/>
  <c r="F874" i="2"/>
  <c r="G874" i="2"/>
  <c r="H874" i="2"/>
  <c r="I874" i="2" s="1"/>
  <c r="F875" i="2"/>
  <c r="G875" i="2"/>
  <c r="H875" i="2"/>
  <c r="I875" i="2" s="1"/>
  <c r="F876" i="2"/>
  <c r="G876" i="2"/>
  <c r="H876" i="2"/>
  <c r="F877" i="2"/>
  <c r="G877" i="2"/>
  <c r="H877" i="2"/>
  <c r="I877" i="2" s="1"/>
  <c r="F878" i="2"/>
  <c r="G878" i="2"/>
  <c r="H878" i="2"/>
  <c r="F879" i="2"/>
  <c r="G879" i="2"/>
  <c r="H879" i="2"/>
  <c r="I879" i="2" s="1"/>
  <c r="F880" i="2"/>
  <c r="G880" i="2"/>
  <c r="H880" i="2"/>
  <c r="F881" i="2"/>
  <c r="G881" i="2"/>
  <c r="H881" i="2"/>
  <c r="I881" i="2" s="1"/>
  <c r="F882" i="2"/>
  <c r="G882" i="2"/>
  <c r="H882" i="2"/>
  <c r="F883" i="2"/>
  <c r="G883" i="2"/>
  <c r="H883" i="2"/>
  <c r="I883" i="2" s="1"/>
  <c r="F884" i="2"/>
  <c r="G884" i="2"/>
  <c r="H884" i="2"/>
  <c r="F885" i="2"/>
  <c r="G885" i="2"/>
  <c r="H885" i="2"/>
  <c r="I885" i="2" s="1"/>
  <c r="F886" i="2"/>
  <c r="G886" i="2"/>
  <c r="H886" i="2"/>
  <c r="I886" i="2" s="1"/>
  <c r="F887" i="2"/>
  <c r="G887" i="2"/>
  <c r="H887" i="2"/>
  <c r="F888" i="2"/>
  <c r="G888" i="2"/>
  <c r="H888" i="2"/>
  <c r="I888" i="2" s="1"/>
  <c r="F889" i="2"/>
  <c r="G889" i="2"/>
  <c r="H889" i="2"/>
  <c r="F890" i="2"/>
  <c r="G890" i="2"/>
  <c r="H890" i="2"/>
  <c r="I890" i="2" s="1"/>
  <c r="F891" i="2"/>
  <c r="G891" i="2"/>
  <c r="H891" i="2"/>
  <c r="I891" i="2" s="1"/>
  <c r="F892" i="2"/>
  <c r="G892" i="2"/>
  <c r="H892" i="2"/>
  <c r="F893" i="2"/>
  <c r="G893" i="2"/>
  <c r="H893" i="2"/>
  <c r="I893" i="2" s="1"/>
  <c r="F894" i="2"/>
  <c r="G894" i="2"/>
  <c r="H894" i="2"/>
  <c r="F895" i="2"/>
  <c r="G895" i="2"/>
  <c r="H895" i="2"/>
  <c r="I895" i="2" s="1"/>
  <c r="F896" i="2"/>
  <c r="G896" i="2"/>
  <c r="H896" i="2"/>
  <c r="F897" i="2"/>
  <c r="G897" i="2"/>
  <c r="H897" i="2"/>
  <c r="I897" i="2" s="1"/>
  <c r="F898" i="2"/>
  <c r="G898" i="2"/>
  <c r="H898" i="2"/>
  <c r="F899" i="2"/>
  <c r="G899" i="2"/>
  <c r="H899" i="2"/>
  <c r="F900" i="2"/>
  <c r="G900" i="2"/>
  <c r="H900" i="2"/>
  <c r="F901" i="2"/>
  <c r="G901" i="2"/>
  <c r="H901" i="2"/>
  <c r="I901" i="2" s="1"/>
  <c r="F902" i="2"/>
  <c r="G902" i="2"/>
  <c r="H902" i="2"/>
  <c r="I902" i="2" s="1"/>
  <c r="F903" i="2"/>
  <c r="G903" i="2"/>
  <c r="H903" i="2"/>
  <c r="F904" i="2"/>
  <c r="G904" i="2"/>
  <c r="H904" i="2"/>
  <c r="I904" i="2" s="1"/>
  <c r="F905" i="2"/>
  <c r="G905" i="2"/>
  <c r="H905" i="2"/>
  <c r="I905" i="2" s="1"/>
  <c r="F906" i="2"/>
  <c r="G906" i="2"/>
  <c r="H906" i="2"/>
  <c r="I906" i="2" s="1"/>
  <c r="F907" i="2"/>
  <c r="G907" i="2"/>
  <c r="H907" i="2"/>
  <c r="I907" i="2" s="1"/>
  <c r="F908" i="2"/>
  <c r="G908" i="2"/>
  <c r="H908" i="2"/>
  <c r="F909" i="2"/>
  <c r="G909" i="2"/>
  <c r="H909" i="2"/>
  <c r="I909" i="2" s="1"/>
  <c r="F910" i="2"/>
  <c r="G910" i="2"/>
  <c r="H910" i="2"/>
  <c r="F911" i="2"/>
  <c r="G911" i="2"/>
  <c r="H911" i="2"/>
  <c r="I911" i="2" s="1"/>
  <c r="F912" i="2"/>
  <c r="G912" i="2"/>
  <c r="H912" i="2"/>
  <c r="F913" i="2"/>
  <c r="G913" i="2"/>
  <c r="H913" i="2"/>
  <c r="I913" i="2" s="1"/>
  <c r="F914" i="2"/>
  <c r="G914" i="2"/>
  <c r="H914" i="2"/>
  <c r="F915" i="2"/>
  <c r="G915" i="2"/>
  <c r="H915" i="2"/>
  <c r="I915" i="2" s="1"/>
  <c r="F916" i="2"/>
  <c r="G916" i="2"/>
  <c r="H916" i="2"/>
  <c r="F917" i="2"/>
  <c r="G917" i="2"/>
  <c r="H917" i="2"/>
  <c r="I917" i="2" s="1"/>
  <c r="F918" i="2"/>
  <c r="G918" i="2"/>
  <c r="H918" i="2"/>
  <c r="I918" i="2" s="1"/>
  <c r="F919" i="2"/>
  <c r="G919" i="2"/>
  <c r="H919" i="2"/>
  <c r="F920" i="2"/>
  <c r="G920" i="2"/>
  <c r="H920" i="2"/>
  <c r="I920" i="2" s="1"/>
  <c r="F921" i="2"/>
  <c r="G921" i="2"/>
  <c r="H921" i="2"/>
  <c r="F922" i="2"/>
  <c r="G922" i="2"/>
  <c r="H922" i="2"/>
  <c r="I922" i="2" s="1"/>
  <c r="F923" i="2"/>
  <c r="G923" i="2"/>
  <c r="H923" i="2"/>
  <c r="I923" i="2" s="1"/>
  <c r="F924" i="2"/>
  <c r="G924" i="2"/>
  <c r="H924" i="2"/>
  <c r="F925" i="2"/>
  <c r="G925" i="2"/>
  <c r="H925" i="2"/>
  <c r="I925" i="2" s="1"/>
  <c r="F926" i="2"/>
  <c r="G926" i="2"/>
  <c r="H926" i="2"/>
  <c r="F927" i="2"/>
  <c r="G927" i="2"/>
  <c r="H927" i="2"/>
  <c r="I927" i="2" s="1"/>
  <c r="F928" i="2"/>
  <c r="G928" i="2"/>
  <c r="H928" i="2"/>
  <c r="F929" i="2"/>
  <c r="G929" i="2"/>
  <c r="H929" i="2"/>
  <c r="I929" i="2" s="1"/>
  <c r="F930" i="2"/>
  <c r="G930" i="2"/>
  <c r="H930" i="2"/>
  <c r="F931" i="2"/>
  <c r="G931" i="2"/>
  <c r="H931" i="2"/>
  <c r="F932" i="2"/>
  <c r="G932" i="2"/>
  <c r="H932" i="2"/>
  <c r="F933" i="2"/>
  <c r="G933" i="2"/>
  <c r="H933" i="2"/>
  <c r="I933" i="2" s="1"/>
  <c r="F934" i="2"/>
  <c r="G934" i="2"/>
  <c r="H934" i="2"/>
  <c r="I934" i="2" s="1"/>
  <c r="F935" i="2"/>
  <c r="G935" i="2"/>
  <c r="H935" i="2"/>
  <c r="F936" i="2"/>
  <c r="G936" i="2"/>
  <c r="H936" i="2"/>
  <c r="I936" i="2" s="1"/>
  <c r="F937" i="2"/>
  <c r="G937" i="2"/>
  <c r="H937" i="2"/>
  <c r="I937" i="2" s="1"/>
  <c r="F938" i="2"/>
  <c r="G938" i="2"/>
  <c r="H938" i="2"/>
  <c r="I938" i="2" s="1"/>
  <c r="F939" i="2"/>
  <c r="G939" i="2"/>
  <c r="H939" i="2"/>
  <c r="I939" i="2" s="1"/>
  <c r="F940" i="2"/>
  <c r="G940" i="2"/>
  <c r="H940" i="2"/>
  <c r="F941" i="2"/>
  <c r="G941" i="2"/>
  <c r="H941" i="2"/>
  <c r="I941" i="2" s="1"/>
  <c r="F942" i="2"/>
  <c r="G942" i="2"/>
  <c r="H942" i="2"/>
  <c r="F943" i="2"/>
  <c r="G943" i="2"/>
  <c r="H943" i="2"/>
  <c r="I943" i="2" s="1"/>
  <c r="F944" i="2"/>
  <c r="G944" i="2"/>
  <c r="H944" i="2"/>
  <c r="F945" i="2"/>
  <c r="G945" i="2"/>
  <c r="H945" i="2"/>
  <c r="I945" i="2" s="1"/>
  <c r="F946" i="2"/>
  <c r="G946" i="2"/>
  <c r="H946" i="2"/>
  <c r="F947" i="2"/>
  <c r="G947" i="2"/>
  <c r="H947" i="2"/>
  <c r="I947" i="2" s="1"/>
  <c r="F948" i="2"/>
  <c r="G948" i="2"/>
  <c r="H948" i="2"/>
  <c r="F949" i="2"/>
  <c r="G949" i="2"/>
  <c r="H949" i="2"/>
  <c r="I949" i="2" s="1"/>
  <c r="F950" i="2"/>
  <c r="G950" i="2"/>
  <c r="H950" i="2"/>
  <c r="I950" i="2" s="1"/>
  <c r="F951" i="2"/>
  <c r="G951" i="2"/>
  <c r="H951" i="2"/>
  <c r="F952" i="2"/>
  <c r="G952" i="2"/>
  <c r="H952" i="2"/>
  <c r="I952" i="2" s="1"/>
  <c r="F953" i="2"/>
  <c r="G953" i="2"/>
  <c r="H953" i="2"/>
  <c r="F954" i="2"/>
  <c r="G954" i="2"/>
  <c r="H954" i="2"/>
  <c r="I954" i="2" s="1"/>
  <c r="F955" i="2"/>
  <c r="G955" i="2"/>
  <c r="H955" i="2"/>
  <c r="I955" i="2" s="1"/>
  <c r="F956" i="2"/>
  <c r="G956" i="2"/>
  <c r="H956" i="2"/>
  <c r="F957" i="2"/>
  <c r="G957" i="2"/>
  <c r="H957" i="2"/>
  <c r="I957" i="2" s="1"/>
  <c r="F958" i="2"/>
  <c r="G958" i="2"/>
  <c r="H958" i="2"/>
  <c r="F959" i="2"/>
  <c r="G959" i="2"/>
  <c r="H959" i="2"/>
  <c r="I959" i="2" s="1"/>
  <c r="F960" i="2"/>
  <c r="G960" i="2"/>
  <c r="H960" i="2"/>
  <c r="F961" i="2"/>
  <c r="G961" i="2"/>
  <c r="H961" i="2"/>
  <c r="I961" i="2" s="1"/>
  <c r="F962" i="2"/>
  <c r="G962" i="2"/>
  <c r="H962" i="2"/>
  <c r="F963" i="2"/>
  <c r="G963" i="2"/>
  <c r="H963" i="2"/>
  <c r="F964" i="2"/>
  <c r="G964" i="2"/>
  <c r="H964" i="2"/>
  <c r="F965" i="2"/>
  <c r="G965" i="2"/>
  <c r="H965" i="2"/>
  <c r="I965" i="2" s="1"/>
  <c r="F966" i="2"/>
  <c r="G966" i="2"/>
  <c r="H966" i="2"/>
  <c r="I966" i="2" s="1"/>
  <c r="F967" i="2"/>
  <c r="G967" i="2"/>
  <c r="H967" i="2"/>
  <c r="F968" i="2"/>
  <c r="G968" i="2"/>
  <c r="H968" i="2"/>
  <c r="I968" i="2" s="1"/>
  <c r="F969" i="2"/>
  <c r="G969" i="2"/>
  <c r="H969" i="2"/>
  <c r="I969" i="2" s="1"/>
  <c r="F970" i="2"/>
  <c r="G970" i="2"/>
  <c r="H970" i="2"/>
  <c r="I970" i="2" s="1"/>
  <c r="F971" i="2"/>
  <c r="G971" i="2"/>
  <c r="H971" i="2"/>
  <c r="I971" i="2" s="1"/>
  <c r="F972" i="2"/>
  <c r="G972" i="2"/>
  <c r="H972" i="2"/>
  <c r="F973" i="2"/>
  <c r="G973" i="2"/>
  <c r="H973" i="2"/>
  <c r="I973" i="2" s="1"/>
  <c r="F974" i="2"/>
  <c r="G974" i="2"/>
  <c r="H974" i="2"/>
  <c r="F975" i="2"/>
  <c r="G975" i="2"/>
  <c r="H975" i="2"/>
  <c r="I975" i="2" s="1"/>
  <c r="F976" i="2"/>
  <c r="G976" i="2"/>
  <c r="H976" i="2"/>
  <c r="F977" i="2"/>
  <c r="G977" i="2"/>
  <c r="H977" i="2"/>
  <c r="I977" i="2" s="1"/>
  <c r="F978" i="2"/>
  <c r="G978" i="2"/>
  <c r="H978" i="2"/>
  <c r="F979" i="2"/>
  <c r="G979" i="2"/>
  <c r="H979" i="2"/>
  <c r="I979" i="2" s="1"/>
  <c r="F980" i="2"/>
  <c r="G980" i="2"/>
  <c r="H980" i="2"/>
  <c r="F981" i="2"/>
  <c r="G981" i="2"/>
  <c r="H981" i="2"/>
  <c r="I981" i="2" s="1"/>
  <c r="F982" i="2"/>
  <c r="G982" i="2"/>
  <c r="H982" i="2"/>
  <c r="I982" i="2" s="1"/>
  <c r="F983" i="2"/>
  <c r="G983" i="2"/>
  <c r="H983" i="2"/>
  <c r="F984" i="2"/>
  <c r="G984" i="2"/>
  <c r="H984" i="2"/>
  <c r="I984" i="2" s="1"/>
  <c r="F985" i="2"/>
  <c r="G985" i="2"/>
  <c r="H985" i="2"/>
  <c r="F986" i="2"/>
  <c r="G986" i="2"/>
  <c r="H986" i="2"/>
  <c r="I986" i="2" s="1"/>
  <c r="F987" i="2"/>
  <c r="G987" i="2"/>
  <c r="H987" i="2"/>
  <c r="I987" i="2" s="1"/>
  <c r="F988" i="2"/>
  <c r="G988" i="2"/>
  <c r="H988" i="2"/>
  <c r="F989" i="2"/>
  <c r="G989" i="2"/>
  <c r="H989" i="2"/>
  <c r="I989" i="2" s="1"/>
  <c r="F990" i="2"/>
  <c r="G990" i="2"/>
  <c r="H990" i="2"/>
  <c r="F991" i="2"/>
  <c r="G991" i="2"/>
  <c r="H991" i="2"/>
  <c r="I991" i="2" s="1"/>
  <c r="F992" i="2"/>
  <c r="G992" i="2"/>
  <c r="H992" i="2"/>
  <c r="F993" i="2"/>
  <c r="G993" i="2"/>
  <c r="H993" i="2"/>
  <c r="I993" i="2" s="1"/>
  <c r="F994" i="2"/>
  <c r="G994" i="2"/>
  <c r="H994" i="2"/>
  <c r="F995" i="2"/>
  <c r="G995" i="2"/>
  <c r="H995" i="2"/>
  <c r="F996" i="2"/>
  <c r="G996" i="2"/>
  <c r="H996" i="2"/>
  <c r="F997" i="2"/>
  <c r="G997" i="2"/>
  <c r="H997" i="2"/>
  <c r="I997" i="2" s="1"/>
  <c r="F998" i="2"/>
  <c r="G998" i="2"/>
  <c r="H998" i="2"/>
  <c r="I998" i="2" s="1"/>
  <c r="F999" i="2"/>
  <c r="G999" i="2"/>
  <c r="H999" i="2"/>
  <c r="F1000" i="2"/>
  <c r="G1000" i="2"/>
  <c r="H1000" i="2"/>
  <c r="I1000" i="2" s="1"/>
  <c r="F1001" i="2"/>
  <c r="G1001" i="2"/>
  <c r="H1001" i="2"/>
  <c r="I1001" i="2" s="1"/>
  <c r="F1002" i="2"/>
  <c r="G1002" i="2"/>
  <c r="H1002" i="2"/>
  <c r="I1002" i="2" s="1"/>
  <c r="F1003" i="2"/>
  <c r="G1003" i="2"/>
  <c r="H1003" i="2"/>
  <c r="I1003" i="2" s="1"/>
  <c r="F1004" i="2"/>
  <c r="G1004" i="2"/>
  <c r="H1004" i="2"/>
  <c r="F1005" i="2"/>
  <c r="G1005" i="2"/>
  <c r="H1005" i="2"/>
  <c r="I1005" i="2" s="1"/>
  <c r="F1006" i="2"/>
  <c r="G1006" i="2"/>
  <c r="H1006" i="2"/>
  <c r="F1007" i="2"/>
  <c r="G1007" i="2"/>
  <c r="H1007" i="2"/>
  <c r="I1007" i="2" s="1"/>
  <c r="F1008" i="2"/>
  <c r="G1008" i="2"/>
  <c r="H1008" i="2"/>
  <c r="F1009" i="2"/>
  <c r="G1009" i="2"/>
  <c r="H1009" i="2"/>
  <c r="I1009" i="2" s="1"/>
  <c r="F1010" i="2"/>
  <c r="G1010" i="2"/>
  <c r="H1010" i="2"/>
  <c r="F1011" i="2"/>
  <c r="G1011" i="2"/>
  <c r="H1011" i="2"/>
  <c r="I1011" i="2" s="1"/>
  <c r="F1012" i="2"/>
  <c r="G1012" i="2"/>
  <c r="H1012" i="2"/>
  <c r="F1013" i="2"/>
  <c r="G1013" i="2"/>
  <c r="H1013" i="2"/>
  <c r="I1013" i="2" s="1"/>
  <c r="F1014" i="2"/>
  <c r="G1014" i="2"/>
  <c r="H1014" i="2"/>
  <c r="I1014" i="2" s="1"/>
  <c r="F1015" i="2"/>
  <c r="G1015" i="2"/>
  <c r="H1015" i="2"/>
  <c r="F1016" i="2"/>
  <c r="G1016" i="2"/>
  <c r="H1016" i="2"/>
  <c r="I1016" i="2" s="1"/>
  <c r="F1017" i="2"/>
  <c r="G1017" i="2"/>
  <c r="H1017" i="2"/>
  <c r="F1018" i="2"/>
  <c r="G1018" i="2"/>
  <c r="H1018" i="2"/>
  <c r="I1018" i="2" s="1"/>
  <c r="F1019" i="2"/>
  <c r="G1019" i="2"/>
  <c r="H1019" i="2"/>
  <c r="I1019" i="2" s="1"/>
  <c r="F1020" i="2"/>
  <c r="G1020" i="2"/>
  <c r="H1020" i="2"/>
  <c r="F1021" i="2"/>
  <c r="G1021" i="2"/>
  <c r="H1021" i="2"/>
  <c r="I1021" i="2" s="1"/>
  <c r="F1022" i="2"/>
  <c r="G1022" i="2"/>
  <c r="H1022" i="2"/>
  <c r="F1023" i="2"/>
  <c r="G1023" i="2"/>
  <c r="H1023" i="2"/>
  <c r="I1023" i="2" s="1"/>
  <c r="F1024" i="2"/>
  <c r="G1024" i="2"/>
  <c r="H1024" i="2"/>
  <c r="F1025" i="2"/>
  <c r="G1025" i="2"/>
  <c r="H1025" i="2"/>
  <c r="I1025" i="2" s="1"/>
  <c r="F1026" i="2"/>
  <c r="G1026" i="2"/>
  <c r="H1026" i="2"/>
  <c r="F1027" i="2"/>
  <c r="G1027" i="2"/>
  <c r="H1027" i="2"/>
  <c r="F1028" i="2"/>
  <c r="G1028" i="2"/>
  <c r="H1028" i="2"/>
  <c r="F1029" i="2"/>
  <c r="G1029" i="2"/>
  <c r="H1029" i="2"/>
  <c r="I1029" i="2" s="1"/>
  <c r="F1030" i="2"/>
  <c r="G1030" i="2"/>
  <c r="H1030" i="2"/>
  <c r="I1030" i="2" s="1"/>
  <c r="F1031" i="2"/>
  <c r="G1031" i="2"/>
  <c r="H1031" i="2"/>
  <c r="F1032" i="2"/>
  <c r="G1032" i="2"/>
  <c r="H1032" i="2"/>
  <c r="I1032" i="2" s="1"/>
  <c r="F1033" i="2"/>
  <c r="G1033" i="2"/>
  <c r="H1033" i="2"/>
  <c r="I1033" i="2" s="1"/>
  <c r="F1034" i="2"/>
  <c r="G1034" i="2"/>
  <c r="H1034" i="2"/>
  <c r="I1034" i="2" s="1"/>
  <c r="F1035" i="2"/>
  <c r="G1035" i="2"/>
  <c r="H1035" i="2"/>
  <c r="I1035" i="2" s="1"/>
  <c r="F1036" i="2"/>
  <c r="G1036" i="2"/>
  <c r="H1036" i="2"/>
  <c r="F1037" i="2"/>
  <c r="G1037" i="2"/>
  <c r="H1037" i="2"/>
  <c r="I1037" i="2" s="1"/>
  <c r="F1038" i="2"/>
  <c r="G1038" i="2"/>
  <c r="H1038" i="2"/>
  <c r="F1039" i="2"/>
  <c r="G1039" i="2"/>
  <c r="H1039" i="2"/>
  <c r="I1039" i="2" s="1"/>
  <c r="F1040" i="2"/>
  <c r="G1040" i="2"/>
  <c r="H1040" i="2"/>
  <c r="F1041" i="2"/>
  <c r="G1041" i="2"/>
  <c r="H1041" i="2"/>
  <c r="I1041" i="2" s="1"/>
  <c r="F1042" i="2"/>
  <c r="G1042" i="2"/>
  <c r="H1042" i="2"/>
  <c r="F1043" i="2"/>
  <c r="G1043" i="2"/>
  <c r="H1043" i="2"/>
  <c r="I1043" i="2" s="1"/>
  <c r="F1044" i="2"/>
  <c r="G1044" i="2"/>
  <c r="H1044" i="2"/>
  <c r="F1045" i="2"/>
  <c r="G1045" i="2"/>
  <c r="H1045" i="2"/>
  <c r="I1045" i="2" s="1"/>
  <c r="F1046" i="2"/>
  <c r="G1046" i="2"/>
  <c r="H1046" i="2"/>
  <c r="I1046" i="2" s="1"/>
  <c r="F1047" i="2"/>
  <c r="G1047" i="2"/>
  <c r="H1047" i="2"/>
  <c r="F1048" i="2"/>
  <c r="G1048" i="2"/>
  <c r="H1048" i="2"/>
  <c r="I1048" i="2" s="1"/>
  <c r="F1049" i="2"/>
  <c r="G1049" i="2"/>
  <c r="H1049" i="2"/>
  <c r="F1050" i="2"/>
  <c r="G1050" i="2"/>
  <c r="H1050" i="2"/>
  <c r="I1050" i="2" s="1"/>
  <c r="F1051" i="2"/>
  <c r="G1051" i="2"/>
  <c r="H1051" i="2"/>
  <c r="I1051" i="2" s="1"/>
  <c r="F1052" i="2"/>
  <c r="G1052" i="2"/>
  <c r="H1052" i="2"/>
  <c r="F1053" i="2"/>
  <c r="G1053" i="2"/>
  <c r="H1053" i="2"/>
  <c r="I1053" i="2" s="1"/>
  <c r="F1054" i="2"/>
  <c r="G1054" i="2"/>
  <c r="H1054" i="2"/>
  <c r="F1055" i="2"/>
  <c r="G1055" i="2"/>
  <c r="H1055" i="2"/>
  <c r="I1055" i="2" s="1"/>
  <c r="F1056" i="2"/>
  <c r="G1056" i="2"/>
  <c r="H1056" i="2"/>
  <c r="F1057" i="2"/>
  <c r="G1057" i="2"/>
  <c r="H1057" i="2"/>
  <c r="I1057" i="2" s="1"/>
  <c r="F1058" i="2"/>
  <c r="G1058" i="2"/>
  <c r="H1058" i="2"/>
  <c r="F1059" i="2"/>
  <c r="G1059" i="2"/>
  <c r="H1059" i="2"/>
  <c r="F1060" i="2"/>
  <c r="G1060" i="2"/>
  <c r="H1060" i="2"/>
  <c r="F1061" i="2"/>
  <c r="G1061" i="2"/>
  <c r="H1061" i="2"/>
  <c r="I1061" i="2" s="1"/>
  <c r="F1062" i="2"/>
  <c r="G1062" i="2"/>
  <c r="H1062" i="2"/>
  <c r="I1062" i="2" s="1"/>
  <c r="F1063" i="2"/>
  <c r="G1063" i="2"/>
  <c r="H1063" i="2"/>
  <c r="F1064" i="2"/>
  <c r="G1064" i="2"/>
  <c r="H1064" i="2"/>
  <c r="I1064" i="2" s="1"/>
  <c r="F1065" i="2"/>
  <c r="G1065" i="2"/>
  <c r="H1065" i="2"/>
  <c r="I1065" i="2" s="1"/>
  <c r="F1066" i="2"/>
  <c r="G1066" i="2"/>
  <c r="H1066" i="2"/>
  <c r="I1066" i="2" s="1"/>
  <c r="F1067" i="2"/>
  <c r="G1067" i="2"/>
  <c r="H1067" i="2"/>
  <c r="I1067" i="2" s="1"/>
  <c r="F1068" i="2"/>
  <c r="G1068" i="2"/>
  <c r="H1068" i="2"/>
  <c r="F1069" i="2"/>
  <c r="G1069" i="2"/>
  <c r="H1069" i="2"/>
  <c r="I1069" i="2" s="1"/>
  <c r="F1070" i="2"/>
  <c r="G1070" i="2"/>
  <c r="H1070" i="2"/>
  <c r="F1071" i="2"/>
  <c r="G1071" i="2"/>
  <c r="H1071" i="2"/>
  <c r="I1071" i="2" s="1"/>
  <c r="F1072" i="2"/>
  <c r="G1072" i="2"/>
  <c r="H1072" i="2"/>
  <c r="F1073" i="2"/>
  <c r="G1073" i="2"/>
  <c r="H1073" i="2"/>
  <c r="I1073" i="2" s="1"/>
  <c r="F1074" i="2"/>
  <c r="G1074" i="2"/>
  <c r="H1074" i="2"/>
  <c r="F1075" i="2"/>
  <c r="G1075" i="2"/>
  <c r="H1075" i="2"/>
  <c r="I1075" i="2" s="1"/>
  <c r="F1076" i="2"/>
  <c r="G1076" i="2"/>
  <c r="H1076" i="2"/>
  <c r="F1077" i="2"/>
  <c r="G1077" i="2"/>
  <c r="H1077" i="2"/>
  <c r="I1077" i="2" s="1"/>
  <c r="F1078" i="2"/>
  <c r="G1078" i="2"/>
  <c r="H1078" i="2"/>
  <c r="I1078" i="2" s="1"/>
  <c r="F1079" i="2"/>
  <c r="G1079" i="2"/>
  <c r="H1079" i="2"/>
  <c r="F1080" i="2"/>
  <c r="G1080" i="2"/>
  <c r="H1080" i="2"/>
  <c r="I1080" i="2" s="1"/>
  <c r="F1081" i="2"/>
  <c r="G1081" i="2"/>
  <c r="H1081" i="2"/>
  <c r="F1082" i="2"/>
  <c r="G1082" i="2"/>
  <c r="H1082" i="2"/>
  <c r="I1082" i="2" s="1"/>
  <c r="F1083" i="2"/>
  <c r="G1083" i="2"/>
  <c r="H1083" i="2"/>
  <c r="I1083" i="2" s="1"/>
  <c r="F1084" i="2"/>
  <c r="G1084" i="2"/>
  <c r="H1084" i="2"/>
  <c r="F1085" i="2"/>
  <c r="G1085" i="2"/>
  <c r="H1085" i="2"/>
  <c r="I1085" i="2" s="1"/>
  <c r="F1086" i="2"/>
  <c r="G1086" i="2"/>
  <c r="H1086" i="2"/>
  <c r="F1087" i="2"/>
  <c r="G1087" i="2"/>
  <c r="H1087" i="2"/>
  <c r="I1087" i="2" s="1"/>
  <c r="F1088" i="2"/>
  <c r="G1088" i="2"/>
  <c r="H1088" i="2"/>
  <c r="F1089" i="2"/>
  <c r="G1089" i="2"/>
  <c r="H1089" i="2"/>
  <c r="I1089" i="2" s="1"/>
  <c r="F1090" i="2"/>
  <c r="G1090" i="2"/>
  <c r="H1090" i="2"/>
  <c r="F1091" i="2"/>
  <c r="G1091" i="2"/>
  <c r="H1091" i="2"/>
  <c r="F1092" i="2"/>
  <c r="G1092" i="2"/>
  <c r="H1092" i="2"/>
  <c r="F1093" i="2"/>
  <c r="G1093" i="2"/>
  <c r="H1093" i="2"/>
  <c r="I1093" i="2" s="1"/>
  <c r="F1094" i="2"/>
  <c r="G1094" i="2"/>
  <c r="H1094" i="2"/>
  <c r="I1094" i="2" s="1"/>
  <c r="F1095" i="2"/>
  <c r="G1095" i="2"/>
  <c r="H1095" i="2"/>
  <c r="F1096" i="2"/>
  <c r="G1096" i="2"/>
  <c r="H1096" i="2"/>
  <c r="I1096" i="2" s="1"/>
  <c r="F1097" i="2"/>
  <c r="G1097" i="2"/>
  <c r="H1097" i="2"/>
  <c r="I1097" i="2" s="1"/>
  <c r="F1098" i="2"/>
  <c r="G1098" i="2"/>
  <c r="H1098" i="2"/>
  <c r="I1098" i="2" s="1"/>
  <c r="F1099" i="2"/>
  <c r="G1099" i="2"/>
  <c r="H1099" i="2"/>
  <c r="I1099" i="2" s="1"/>
  <c r="F1100" i="2"/>
  <c r="G1100" i="2"/>
  <c r="H1100" i="2"/>
  <c r="F1101" i="2"/>
  <c r="G1101" i="2"/>
  <c r="H1101" i="2"/>
  <c r="I1101" i="2" s="1"/>
  <c r="F1102" i="2"/>
  <c r="G1102" i="2"/>
  <c r="H1102" i="2"/>
  <c r="F1103" i="2"/>
  <c r="G1103" i="2"/>
  <c r="H1103" i="2"/>
  <c r="I1103" i="2" s="1"/>
  <c r="F1104" i="2"/>
  <c r="G1104" i="2"/>
  <c r="H1104" i="2"/>
  <c r="F1105" i="2"/>
  <c r="G1105" i="2"/>
  <c r="H1105" i="2"/>
  <c r="I1105" i="2" s="1"/>
  <c r="F1106" i="2"/>
  <c r="G1106" i="2"/>
  <c r="H1106" i="2"/>
  <c r="F1107" i="2"/>
  <c r="G1107" i="2"/>
  <c r="H1107" i="2"/>
  <c r="I1107" i="2" s="1"/>
  <c r="F1108" i="2"/>
  <c r="G1108" i="2"/>
  <c r="H1108" i="2"/>
  <c r="F1109" i="2"/>
  <c r="G1109" i="2"/>
  <c r="H1109" i="2"/>
  <c r="I1109" i="2" s="1"/>
  <c r="F1110" i="2"/>
  <c r="G1110" i="2"/>
  <c r="H1110" i="2"/>
  <c r="I1110" i="2" s="1"/>
  <c r="F1111" i="2"/>
  <c r="G1111" i="2"/>
  <c r="H1111" i="2"/>
  <c r="F1112" i="2"/>
  <c r="G1112" i="2"/>
  <c r="H1112" i="2"/>
  <c r="I1112" i="2" s="1"/>
  <c r="F1113" i="2"/>
  <c r="G1113" i="2"/>
  <c r="H1113" i="2"/>
  <c r="F1114" i="2"/>
  <c r="G1114" i="2"/>
  <c r="H1114" i="2"/>
  <c r="I1114" i="2" s="1"/>
  <c r="F1115" i="2"/>
  <c r="G1115" i="2"/>
  <c r="H1115" i="2"/>
  <c r="I1115" i="2" s="1"/>
  <c r="F1116" i="2"/>
  <c r="G1116" i="2"/>
  <c r="H1116" i="2"/>
  <c r="F1117" i="2"/>
  <c r="G1117" i="2"/>
  <c r="H1117" i="2"/>
  <c r="I1117" i="2" s="1"/>
  <c r="F1118" i="2"/>
  <c r="G1118" i="2"/>
  <c r="H1118" i="2"/>
  <c r="F1119" i="2"/>
  <c r="G1119" i="2"/>
  <c r="H1119" i="2"/>
  <c r="I1119" i="2" s="1"/>
  <c r="F1120" i="2"/>
  <c r="G1120" i="2"/>
  <c r="H1120" i="2"/>
  <c r="F1121" i="2"/>
  <c r="G1121" i="2"/>
  <c r="H1121" i="2"/>
  <c r="I1121" i="2" s="1"/>
  <c r="F1122" i="2"/>
  <c r="G1122" i="2"/>
  <c r="H1122" i="2"/>
  <c r="F1123" i="2"/>
  <c r="G1123" i="2"/>
  <c r="H1123" i="2"/>
  <c r="F1124" i="2"/>
  <c r="G1124" i="2"/>
  <c r="H1124" i="2"/>
  <c r="F1125" i="2"/>
  <c r="G1125" i="2"/>
  <c r="H1125" i="2"/>
  <c r="I1125" i="2" s="1"/>
  <c r="F1126" i="2"/>
  <c r="G1126" i="2"/>
  <c r="H1126" i="2"/>
  <c r="I1126" i="2" s="1"/>
  <c r="F1127" i="2"/>
  <c r="G1127" i="2"/>
  <c r="H1127" i="2"/>
  <c r="F1128" i="2"/>
  <c r="G1128" i="2"/>
  <c r="H1128" i="2"/>
  <c r="I1128" i="2" s="1"/>
  <c r="F1129" i="2"/>
  <c r="G1129" i="2"/>
  <c r="H1129" i="2"/>
  <c r="I1129" i="2" s="1"/>
  <c r="F1130" i="2"/>
  <c r="G1130" i="2"/>
  <c r="H1130" i="2"/>
  <c r="I1130" i="2" s="1"/>
  <c r="F1131" i="2"/>
  <c r="G1131" i="2"/>
  <c r="H1131" i="2"/>
  <c r="I1131" i="2" s="1"/>
  <c r="F1132" i="2"/>
  <c r="G1132" i="2"/>
  <c r="H1132" i="2"/>
  <c r="F1133" i="2"/>
  <c r="G1133" i="2"/>
  <c r="H1133" i="2"/>
  <c r="I1133" i="2" s="1"/>
  <c r="F1134" i="2"/>
  <c r="G1134" i="2"/>
  <c r="H1134" i="2"/>
  <c r="F1135" i="2"/>
  <c r="G1135" i="2"/>
  <c r="H1135" i="2"/>
  <c r="I1135" i="2" s="1"/>
  <c r="F1136" i="2"/>
  <c r="G1136" i="2"/>
  <c r="H1136" i="2"/>
  <c r="F1137" i="2"/>
  <c r="G1137" i="2"/>
  <c r="H1137" i="2"/>
  <c r="I1137" i="2" s="1"/>
  <c r="F1138" i="2"/>
  <c r="G1138" i="2"/>
  <c r="H1138" i="2"/>
  <c r="F1139" i="2"/>
  <c r="G1139" i="2"/>
  <c r="H1139" i="2"/>
  <c r="I1139" i="2" s="1"/>
  <c r="F1140" i="2"/>
  <c r="G1140" i="2"/>
  <c r="H1140" i="2"/>
  <c r="F1141" i="2"/>
  <c r="G1141" i="2"/>
  <c r="H1141" i="2"/>
  <c r="I1141" i="2" s="1"/>
  <c r="F1142" i="2"/>
  <c r="G1142" i="2"/>
  <c r="H1142" i="2"/>
  <c r="I1142" i="2" s="1"/>
  <c r="F1143" i="2"/>
  <c r="G1143" i="2"/>
  <c r="H1143" i="2"/>
  <c r="F1144" i="2"/>
  <c r="G1144" i="2"/>
  <c r="H1144" i="2"/>
  <c r="I1144" i="2" s="1"/>
  <c r="F1145" i="2"/>
  <c r="G1145" i="2"/>
  <c r="H1145" i="2"/>
  <c r="F1146" i="2"/>
  <c r="G1146" i="2"/>
  <c r="H1146" i="2"/>
  <c r="I1146" i="2" s="1"/>
  <c r="F1147" i="2"/>
  <c r="G1147" i="2"/>
  <c r="H1147" i="2"/>
  <c r="I1147" i="2" s="1"/>
  <c r="F1148" i="2"/>
  <c r="G1148" i="2"/>
  <c r="H1148" i="2"/>
  <c r="F1149" i="2"/>
  <c r="G1149" i="2"/>
  <c r="H1149" i="2"/>
  <c r="I1149" i="2" s="1"/>
  <c r="F1150" i="2"/>
  <c r="G1150" i="2"/>
  <c r="H1150" i="2"/>
  <c r="F1151" i="2"/>
  <c r="G1151" i="2"/>
  <c r="H1151" i="2"/>
  <c r="I1151" i="2" s="1"/>
  <c r="F1152" i="2"/>
  <c r="G1152" i="2"/>
  <c r="H1152" i="2"/>
  <c r="F1153" i="2"/>
  <c r="G1153" i="2"/>
  <c r="H1153" i="2"/>
  <c r="I1153" i="2" s="1"/>
  <c r="F1154" i="2"/>
  <c r="G1154" i="2"/>
  <c r="H1154" i="2"/>
  <c r="F1155" i="2"/>
  <c r="G1155" i="2"/>
  <c r="H1155" i="2"/>
  <c r="F1156" i="2"/>
  <c r="G1156" i="2"/>
  <c r="H1156" i="2"/>
  <c r="I1156" i="2" s="1"/>
  <c r="F1157" i="2"/>
  <c r="G1157" i="2"/>
  <c r="H1157" i="2"/>
  <c r="I1157" i="2" s="1"/>
  <c r="F1158" i="2"/>
  <c r="G1158" i="2"/>
  <c r="H1158" i="2"/>
  <c r="F1159" i="2"/>
  <c r="G1159" i="2"/>
  <c r="H1159" i="2"/>
  <c r="F1160" i="2"/>
  <c r="G1160" i="2"/>
  <c r="H1160" i="2"/>
  <c r="I1160" i="2" s="1"/>
  <c r="F1161" i="2"/>
  <c r="G1161" i="2"/>
  <c r="H1161" i="2"/>
  <c r="I1161" i="2" s="1"/>
  <c r="F1162" i="2"/>
  <c r="G1162" i="2"/>
  <c r="H1162" i="2"/>
  <c r="F1163" i="2"/>
  <c r="G1163" i="2"/>
  <c r="H1163" i="2"/>
  <c r="I1163" i="2" s="1"/>
  <c r="F1164" i="2"/>
  <c r="G1164" i="2"/>
  <c r="H1164" i="2"/>
  <c r="I1164" i="2" s="1"/>
  <c r="F1165" i="2"/>
  <c r="G1165" i="2"/>
  <c r="H1165" i="2"/>
  <c r="I1165" i="2" s="1"/>
  <c r="F1166" i="2"/>
  <c r="G1166" i="2"/>
  <c r="H1166" i="2"/>
  <c r="F1167" i="2"/>
  <c r="G1167" i="2"/>
  <c r="H1167" i="2"/>
  <c r="I1167" i="2" s="1"/>
  <c r="F1168" i="2"/>
  <c r="G1168" i="2"/>
  <c r="H1168" i="2"/>
  <c r="I1168" i="2" s="1"/>
  <c r="F1169" i="2"/>
  <c r="G1169" i="2"/>
  <c r="H1169" i="2"/>
  <c r="I1169" i="2" s="1"/>
  <c r="F1170" i="2"/>
  <c r="G1170" i="2"/>
  <c r="H1170" i="2"/>
  <c r="F1171" i="2"/>
  <c r="G1171" i="2"/>
  <c r="H1171" i="2"/>
  <c r="I1171" i="2" s="1"/>
  <c r="F1172" i="2"/>
  <c r="G1172" i="2"/>
  <c r="H1172" i="2"/>
  <c r="I1172" i="2" s="1"/>
  <c r="F1173" i="2"/>
  <c r="G1173" i="2"/>
  <c r="H1173" i="2"/>
  <c r="I1173" i="2" s="1"/>
  <c r="F1174" i="2"/>
  <c r="G1174" i="2"/>
  <c r="H1174" i="2"/>
  <c r="F1175" i="2"/>
  <c r="G1175" i="2"/>
  <c r="H1175" i="2"/>
  <c r="I1175" i="2" s="1"/>
  <c r="F1176" i="2"/>
  <c r="G1176" i="2"/>
  <c r="H1176" i="2"/>
  <c r="I1176" i="2" s="1"/>
  <c r="F1177" i="2"/>
  <c r="G1177" i="2"/>
  <c r="H1177" i="2"/>
  <c r="I1177" i="2" s="1"/>
  <c r="F1178" i="2"/>
  <c r="G1178" i="2"/>
  <c r="H1178" i="2"/>
  <c r="F1179" i="2"/>
  <c r="G1179" i="2"/>
  <c r="H1179" i="2"/>
  <c r="I1179" i="2" s="1"/>
  <c r="F1180" i="2"/>
  <c r="G1180" i="2"/>
  <c r="H1180" i="2"/>
  <c r="I1180" i="2" s="1"/>
  <c r="F1181" i="2"/>
  <c r="G1181" i="2"/>
  <c r="H1181" i="2"/>
  <c r="I1181" i="2" s="1"/>
  <c r="F1182" i="2"/>
  <c r="G1182" i="2"/>
  <c r="H1182" i="2"/>
  <c r="F1183" i="2"/>
  <c r="G1183" i="2"/>
  <c r="H1183" i="2"/>
  <c r="I1183" i="2" s="1"/>
  <c r="F1184" i="2"/>
  <c r="G1184" i="2"/>
  <c r="H1184" i="2"/>
  <c r="I1184" i="2" s="1"/>
  <c r="F1185" i="2"/>
  <c r="G1185" i="2"/>
  <c r="H1185" i="2"/>
  <c r="I1185" i="2" s="1"/>
  <c r="F1186" i="2"/>
  <c r="G1186" i="2"/>
  <c r="H1186" i="2"/>
  <c r="F1187" i="2"/>
  <c r="G1187" i="2"/>
  <c r="H1187" i="2"/>
  <c r="F1188" i="2"/>
  <c r="G1188" i="2"/>
  <c r="H1188" i="2"/>
  <c r="I1188" i="2" s="1"/>
  <c r="F1189" i="2"/>
  <c r="G1189" i="2"/>
  <c r="H1189" i="2"/>
  <c r="I1189" i="2" s="1"/>
  <c r="F1190" i="2"/>
  <c r="G1190" i="2"/>
  <c r="H1190" i="2"/>
  <c r="F1191" i="2"/>
  <c r="G1191" i="2"/>
  <c r="H1191" i="2"/>
  <c r="F1192" i="2"/>
  <c r="G1192" i="2"/>
  <c r="H1192" i="2"/>
  <c r="I1192" i="2" s="1"/>
  <c r="F1193" i="2"/>
  <c r="G1193" i="2"/>
  <c r="H1193" i="2"/>
  <c r="I1193" i="2" s="1"/>
  <c r="F1194" i="2"/>
  <c r="G1194" i="2"/>
  <c r="H1194" i="2"/>
  <c r="F1195" i="2"/>
  <c r="G1195" i="2"/>
  <c r="H1195" i="2"/>
  <c r="I1195" i="2" s="1"/>
  <c r="F1196" i="2"/>
  <c r="G1196" i="2"/>
  <c r="H1196" i="2"/>
  <c r="I1196" i="2" s="1"/>
  <c r="F1197" i="2"/>
  <c r="G1197" i="2"/>
  <c r="H1197" i="2"/>
  <c r="I1197" i="2" s="1"/>
  <c r="F1198" i="2"/>
  <c r="G1198" i="2"/>
  <c r="H1198" i="2"/>
  <c r="F1199" i="2"/>
  <c r="G1199" i="2"/>
  <c r="H1199" i="2"/>
  <c r="I1199" i="2" s="1"/>
  <c r="F1200" i="2"/>
  <c r="G1200" i="2"/>
  <c r="H1200" i="2"/>
  <c r="I1200" i="2" s="1"/>
  <c r="F1201" i="2"/>
  <c r="G1201" i="2"/>
  <c r="H1201" i="2"/>
  <c r="I1201" i="2" s="1"/>
  <c r="F1202" i="2"/>
  <c r="G1202" i="2"/>
  <c r="H1202" i="2"/>
  <c r="F1203" i="2"/>
  <c r="G1203" i="2"/>
  <c r="H1203" i="2"/>
  <c r="I1203" i="2" s="1"/>
  <c r="F1204" i="2"/>
  <c r="G1204" i="2"/>
  <c r="H1204" i="2"/>
  <c r="I1204" i="2" s="1"/>
  <c r="F1205" i="2"/>
  <c r="G1205" i="2"/>
  <c r="H1205" i="2"/>
  <c r="I1205" i="2" s="1"/>
  <c r="F1206" i="2"/>
  <c r="G1206" i="2"/>
  <c r="H1206" i="2"/>
  <c r="F1207" i="2"/>
  <c r="G1207" i="2"/>
  <c r="H1207" i="2"/>
  <c r="I1207" i="2" s="1"/>
  <c r="F1208" i="2"/>
  <c r="G1208" i="2"/>
  <c r="H1208" i="2"/>
  <c r="I1208" i="2" s="1"/>
  <c r="F1209" i="2"/>
  <c r="G1209" i="2"/>
  <c r="H1209" i="2"/>
  <c r="I1209" i="2" s="1"/>
  <c r="F1210" i="2"/>
  <c r="G1210" i="2"/>
  <c r="H1210" i="2"/>
  <c r="F1211" i="2"/>
  <c r="G1211" i="2"/>
  <c r="H1211" i="2"/>
  <c r="I1211" i="2" s="1"/>
  <c r="F1212" i="2"/>
  <c r="G1212" i="2"/>
  <c r="H1212" i="2"/>
  <c r="I1212" i="2" s="1"/>
  <c r="F1213" i="2"/>
  <c r="G1213" i="2"/>
  <c r="H1213" i="2"/>
  <c r="I1213" i="2" s="1"/>
  <c r="F1214" i="2"/>
  <c r="G1214" i="2"/>
  <c r="H1214" i="2"/>
  <c r="F1215" i="2"/>
  <c r="G1215" i="2"/>
  <c r="H1215" i="2"/>
  <c r="I1215" i="2" s="1"/>
  <c r="F1216" i="2"/>
  <c r="G1216" i="2"/>
  <c r="H1216" i="2"/>
  <c r="I1216" i="2" s="1"/>
  <c r="F1217" i="2"/>
  <c r="G1217" i="2"/>
  <c r="H1217" i="2"/>
  <c r="I1217" i="2" s="1"/>
  <c r="F1218" i="2"/>
  <c r="G1218" i="2"/>
  <c r="H1218" i="2"/>
  <c r="F1219" i="2"/>
  <c r="G1219" i="2"/>
  <c r="H1219" i="2"/>
  <c r="F1220" i="2"/>
  <c r="G1220" i="2"/>
  <c r="H1220" i="2"/>
  <c r="I1220" i="2" s="1"/>
  <c r="F1221" i="2"/>
  <c r="G1221" i="2"/>
  <c r="H1221" i="2"/>
  <c r="I1221" i="2" s="1"/>
  <c r="F1222" i="2"/>
  <c r="G1222" i="2"/>
  <c r="H1222" i="2"/>
  <c r="F1223" i="2"/>
  <c r="G1223" i="2"/>
  <c r="H1223" i="2"/>
  <c r="F1224" i="2"/>
  <c r="G1224" i="2"/>
  <c r="H1224" i="2"/>
  <c r="I1224" i="2" s="1"/>
  <c r="F1225" i="2"/>
  <c r="G1225" i="2"/>
  <c r="H1225" i="2"/>
  <c r="I1225" i="2" s="1"/>
  <c r="F1226" i="2"/>
  <c r="G1226" i="2"/>
  <c r="H1226" i="2"/>
  <c r="F1227" i="2"/>
  <c r="G1227" i="2"/>
  <c r="H1227" i="2"/>
  <c r="F1228" i="2"/>
  <c r="G1228" i="2"/>
  <c r="H1228" i="2"/>
  <c r="I1228" i="2" s="1"/>
  <c r="F1229" i="2"/>
  <c r="G1229" i="2"/>
  <c r="H1229" i="2"/>
  <c r="I1229" i="2" s="1"/>
  <c r="F1230" i="2"/>
  <c r="G1230" i="2"/>
  <c r="H1230" i="2"/>
  <c r="F1231" i="2"/>
  <c r="G1231" i="2"/>
  <c r="H1231" i="2"/>
  <c r="F1232" i="2"/>
  <c r="G1232" i="2"/>
  <c r="H1232" i="2"/>
  <c r="I1232" i="2" s="1"/>
  <c r="F1233" i="2"/>
  <c r="G1233" i="2"/>
  <c r="H1233" i="2"/>
  <c r="I1233" i="2" s="1"/>
  <c r="F1234" i="2"/>
  <c r="G1234" i="2"/>
  <c r="H1234" i="2"/>
  <c r="F1235" i="2"/>
  <c r="G1235" i="2"/>
  <c r="H1235" i="2"/>
  <c r="F1236" i="2"/>
  <c r="G1236" i="2"/>
  <c r="H1236" i="2"/>
  <c r="I1236" i="2" s="1"/>
  <c r="F1237" i="2"/>
  <c r="G1237" i="2"/>
  <c r="H1237" i="2"/>
  <c r="I1237" i="2" s="1"/>
  <c r="F1238" i="2"/>
  <c r="G1238" i="2"/>
  <c r="H1238" i="2"/>
  <c r="F1239" i="2"/>
  <c r="G1239" i="2"/>
  <c r="H1239" i="2"/>
  <c r="F1240" i="2"/>
  <c r="G1240" i="2"/>
  <c r="H1240" i="2"/>
  <c r="I1240" i="2" s="1"/>
  <c r="F1241" i="2"/>
  <c r="G1241" i="2"/>
  <c r="H1241" i="2"/>
  <c r="I1241" i="2" s="1"/>
  <c r="F1242" i="2"/>
  <c r="G1242" i="2"/>
  <c r="H1242" i="2"/>
  <c r="F1243" i="2"/>
  <c r="G1243" i="2"/>
  <c r="H1243" i="2"/>
  <c r="F1244" i="2"/>
  <c r="G1244" i="2"/>
  <c r="H1244" i="2"/>
  <c r="I1244" i="2" s="1"/>
  <c r="F1245" i="2"/>
  <c r="G1245" i="2"/>
  <c r="H1245" i="2"/>
  <c r="I1245" i="2" s="1"/>
  <c r="F1246" i="2"/>
  <c r="G1246" i="2"/>
  <c r="H1246" i="2"/>
  <c r="F1247" i="2"/>
  <c r="G1247" i="2"/>
  <c r="H1247" i="2"/>
  <c r="F1248" i="2"/>
  <c r="G1248" i="2"/>
  <c r="H1248" i="2"/>
  <c r="I1248" i="2" s="1"/>
  <c r="F1249" i="2"/>
  <c r="G1249" i="2"/>
  <c r="H1249" i="2"/>
  <c r="I1249" i="2" s="1"/>
  <c r="F1250" i="2"/>
  <c r="G1250" i="2"/>
  <c r="H1250" i="2"/>
  <c r="F1251" i="2"/>
  <c r="G1251" i="2"/>
  <c r="H1251" i="2"/>
  <c r="F1252" i="2"/>
  <c r="G1252" i="2"/>
  <c r="H1252" i="2"/>
  <c r="I1252" i="2" s="1"/>
  <c r="F1253" i="2"/>
  <c r="G1253" i="2"/>
  <c r="H1253" i="2"/>
  <c r="I1253" i="2" s="1"/>
  <c r="F1254" i="2"/>
  <c r="G1254" i="2"/>
  <c r="H1254" i="2"/>
  <c r="F1255" i="2"/>
  <c r="G1255" i="2"/>
  <c r="H1255" i="2"/>
  <c r="F1256" i="2"/>
  <c r="G1256" i="2"/>
  <c r="H1256" i="2"/>
  <c r="I1256" i="2" s="1"/>
  <c r="F1257" i="2"/>
  <c r="G1257" i="2"/>
  <c r="H1257" i="2"/>
  <c r="I1257" i="2" s="1"/>
  <c r="F1258" i="2"/>
  <c r="G1258" i="2"/>
  <c r="H1258" i="2"/>
  <c r="F1259" i="2"/>
  <c r="G1259" i="2"/>
  <c r="H1259" i="2"/>
  <c r="F1260" i="2"/>
  <c r="G1260" i="2"/>
  <c r="H1260" i="2"/>
  <c r="I1260" i="2" s="1"/>
  <c r="F1261" i="2"/>
  <c r="G1261" i="2"/>
  <c r="H1261" i="2"/>
  <c r="I1261" i="2" s="1"/>
  <c r="F1262" i="2"/>
  <c r="G1262" i="2"/>
  <c r="H1262" i="2"/>
  <c r="H3" i="2"/>
  <c r="I3" i="2" s="1"/>
  <c r="G3" i="2"/>
  <c r="J146" i="2" l="1"/>
  <c r="J142" i="2"/>
  <c r="J138" i="2"/>
  <c r="J134" i="2"/>
  <c r="J126" i="2"/>
  <c r="J114" i="2"/>
  <c r="J110" i="2"/>
  <c r="J106" i="2"/>
  <c r="J102" i="2"/>
  <c r="J98" i="2"/>
  <c r="J82" i="2"/>
  <c r="J78" i="2"/>
  <c r="J74" i="2"/>
  <c r="J70" i="2"/>
  <c r="J50" i="2"/>
  <c r="J46" i="2"/>
  <c r="J42" i="2"/>
  <c r="J38" i="2"/>
  <c r="J30" i="2"/>
  <c r="J18" i="2"/>
  <c r="J14" i="2"/>
  <c r="J10" i="2"/>
  <c r="J6" i="2"/>
  <c r="J137" i="2"/>
  <c r="J113" i="2"/>
  <c r="J109" i="2"/>
  <c r="J105" i="2"/>
  <c r="J73" i="2"/>
  <c r="J119" i="2"/>
  <c r="J1255" i="2"/>
  <c r="J1243" i="2"/>
  <c r="J155" i="2"/>
  <c r="J123" i="2"/>
  <c r="J1259" i="2"/>
  <c r="J1251" i="2"/>
  <c r="J1247" i="2"/>
  <c r="J1239" i="2"/>
  <c r="J1235" i="2"/>
  <c r="J1231" i="2"/>
  <c r="J1223" i="2"/>
  <c r="J187" i="2"/>
  <c r="J91" i="2"/>
  <c r="J59" i="2"/>
  <c r="J27" i="2"/>
  <c r="J62" i="2"/>
  <c r="J1227" i="2"/>
  <c r="J219" i="2"/>
  <c r="I187" i="2"/>
  <c r="J208" i="2"/>
  <c r="J149" i="2"/>
  <c r="J145" i="2"/>
  <c r="J144" i="2"/>
  <c r="J141" i="2"/>
  <c r="J117" i="2"/>
  <c r="J112" i="2"/>
  <c r="J85" i="2"/>
  <c r="J81" i="2"/>
  <c r="J53" i="2"/>
  <c r="J49" i="2"/>
  <c r="J45" i="2"/>
  <c r="J41" i="2"/>
  <c r="J21" i="2"/>
  <c r="J17" i="2"/>
  <c r="J9" i="2"/>
  <c r="I91" i="2"/>
  <c r="J3" i="2"/>
  <c r="J743" i="2"/>
  <c r="J735" i="2"/>
  <c r="J727" i="2"/>
  <c r="J719" i="2"/>
  <c r="J711" i="2"/>
  <c r="J703" i="2"/>
  <c r="J695" i="2"/>
  <c r="J687" i="2"/>
  <c r="J679" i="2"/>
  <c r="J671" i="2"/>
  <c r="J663" i="2"/>
  <c r="J655" i="2"/>
  <c r="J647" i="2"/>
  <c r="J639" i="2"/>
  <c r="J631" i="2"/>
  <c r="J623" i="2"/>
  <c r="J615" i="2"/>
  <c r="J607" i="2"/>
  <c r="J599" i="2"/>
  <c r="J591" i="2"/>
  <c r="J583" i="2"/>
  <c r="J575" i="2"/>
  <c r="J567" i="2"/>
  <c r="J559" i="2"/>
  <c r="J551" i="2"/>
  <c r="J543" i="2"/>
  <c r="J535" i="2"/>
  <c r="J527" i="2"/>
  <c r="J519" i="2"/>
  <c r="J503" i="2"/>
  <c r="J499" i="2"/>
  <c r="J471" i="2"/>
  <c r="J467" i="2"/>
  <c r="J439" i="2"/>
  <c r="J435" i="2"/>
  <c r="J407" i="2"/>
  <c r="J403" i="2"/>
  <c r="J375" i="2"/>
  <c r="J371" i="2"/>
  <c r="J343" i="2"/>
  <c r="J339" i="2"/>
  <c r="J311" i="2"/>
  <c r="J307" i="2"/>
  <c r="J279" i="2"/>
  <c r="J275" i="2"/>
  <c r="J247" i="2"/>
  <c r="J243" i="2"/>
  <c r="J215" i="2"/>
  <c r="J211" i="2"/>
  <c r="J183" i="2"/>
  <c r="J151" i="2"/>
  <c r="J147" i="2"/>
  <c r="J115" i="2"/>
  <c r="J87" i="2"/>
  <c r="J55" i="2"/>
  <c r="J51" i="2"/>
  <c r="J19" i="2"/>
  <c r="J194" i="2"/>
  <c r="I149" i="2"/>
  <c r="I137" i="2"/>
  <c r="I123" i="2"/>
  <c r="I109" i="2"/>
  <c r="J94" i="2"/>
  <c r="J77" i="2"/>
  <c r="J66" i="2"/>
  <c r="J48" i="2"/>
  <c r="J34" i="2"/>
  <c r="I21" i="2"/>
  <c r="J5" i="2"/>
  <c r="I45" i="2"/>
  <c r="J13" i="2"/>
  <c r="I155" i="2"/>
  <c r="J69" i="2"/>
  <c r="I49" i="2"/>
  <c r="J23" i="2"/>
  <c r="I9" i="2"/>
  <c r="J133" i="2"/>
  <c r="I105" i="2"/>
  <c r="I219" i="2"/>
  <c r="I141" i="2"/>
  <c r="J83" i="2"/>
  <c r="J37" i="2"/>
  <c r="J1261" i="2"/>
  <c r="J1257" i="2"/>
  <c r="J1253" i="2"/>
  <c r="J1249" i="2"/>
  <c r="J1245" i="2"/>
  <c r="J1241" i="2"/>
  <c r="J1237" i="2"/>
  <c r="J1233" i="2"/>
  <c r="J1229" i="2"/>
  <c r="J1225" i="2"/>
  <c r="J1221" i="2"/>
  <c r="J1217" i="2"/>
  <c r="J1213" i="2"/>
  <c r="J1209" i="2"/>
  <c r="J1205" i="2"/>
  <c r="J1201" i="2"/>
  <c r="J1197" i="2"/>
  <c r="J1193" i="2"/>
  <c r="J1189" i="2"/>
  <c r="J1185" i="2"/>
  <c r="J1181" i="2"/>
  <c r="J1177" i="2"/>
  <c r="J1173" i="2"/>
  <c r="J1169" i="2"/>
  <c r="J1165" i="2"/>
  <c r="J1161" i="2"/>
  <c r="J1157" i="2"/>
  <c r="J1149" i="2"/>
  <c r="J1133" i="2"/>
  <c r="J1125" i="2"/>
  <c r="J1117" i="2"/>
  <c r="J1101" i="2"/>
  <c r="J1093" i="2"/>
  <c r="J1085" i="2"/>
  <c r="J1069" i="2"/>
  <c r="J1061" i="2"/>
  <c r="J1053" i="2"/>
  <c r="J1037" i="2"/>
  <c r="J1029" i="2"/>
  <c r="J1021" i="2"/>
  <c r="J1005" i="2"/>
  <c r="J997" i="2"/>
  <c r="J989" i="2"/>
  <c r="J973" i="2"/>
  <c r="J965" i="2"/>
  <c r="J957" i="2"/>
  <c r="J941" i="2"/>
  <c r="J933" i="2"/>
  <c r="J925" i="2"/>
  <c r="J909" i="2"/>
  <c r="J901" i="2"/>
  <c r="J893" i="2"/>
  <c r="J877" i="2"/>
  <c r="J869" i="2"/>
  <c r="J861" i="2"/>
  <c r="J845" i="2"/>
  <c r="J837" i="2"/>
  <c r="J829" i="2"/>
  <c r="J805" i="2"/>
  <c r="J789" i="2"/>
  <c r="J773" i="2"/>
  <c r="J757" i="2"/>
  <c r="J741" i="2"/>
  <c r="J725" i="2"/>
  <c r="J709" i="2"/>
  <c r="J693" i="2"/>
  <c r="J677" i="2"/>
  <c r="J661" i="2"/>
  <c r="J645" i="2"/>
  <c r="J629" i="2"/>
  <c r="J613" i="2"/>
  <c r="J597" i="2"/>
  <c r="J581" i="2"/>
  <c r="J565" i="2"/>
  <c r="J549" i="2"/>
  <c r="J533" i="2"/>
  <c r="J517" i="2"/>
  <c r="J485" i="2"/>
  <c r="J461" i="2"/>
  <c r="J453" i="2"/>
  <c r="J421" i="2"/>
  <c r="J397" i="2"/>
  <c r="J389" i="2"/>
  <c r="J357" i="2"/>
  <c r="J333" i="2"/>
  <c r="J325" i="2"/>
  <c r="J293" i="2"/>
  <c r="J269" i="2"/>
  <c r="J261" i="2"/>
  <c r="J229" i="2"/>
  <c r="J205" i="2"/>
  <c r="J197" i="2"/>
  <c r="J165" i="2"/>
  <c r="J179" i="2"/>
  <c r="J158" i="2"/>
  <c r="J130" i="2"/>
  <c r="I113" i="2"/>
  <c r="J101" i="2"/>
  <c r="I85" i="2"/>
  <c r="I73" i="2"/>
  <c r="I59" i="2"/>
  <c r="I41" i="2"/>
  <c r="I27" i="2"/>
  <c r="I1258" i="2"/>
  <c r="J1258" i="2"/>
  <c r="I1254" i="2"/>
  <c r="J1254" i="2"/>
  <c r="I1250" i="2"/>
  <c r="J1250" i="2"/>
  <c r="I1246" i="2"/>
  <c r="J1246" i="2"/>
  <c r="I1242" i="2"/>
  <c r="J1242" i="2"/>
  <c r="I1234" i="2"/>
  <c r="J1234" i="2"/>
  <c r="I1222" i="2"/>
  <c r="J1222" i="2"/>
  <c r="I1218" i="2"/>
  <c r="J1218" i="2"/>
  <c r="I1210" i="2"/>
  <c r="J1210" i="2"/>
  <c r="I1206" i="2"/>
  <c r="J1206" i="2"/>
  <c r="I1202" i="2"/>
  <c r="J1202" i="2"/>
  <c r="I1198" i="2"/>
  <c r="J1198" i="2"/>
  <c r="I1190" i="2"/>
  <c r="J1190" i="2"/>
  <c r="I1182" i="2"/>
  <c r="J1182" i="2"/>
  <c r="I1174" i="2"/>
  <c r="J1174" i="2"/>
  <c r="I1162" i="2"/>
  <c r="J1162" i="2"/>
  <c r="I1154" i="2"/>
  <c r="J1154" i="2"/>
  <c r="I1138" i="2"/>
  <c r="J1138" i="2"/>
  <c r="I1134" i="2"/>
  <c r="J1134" i="2"/>
  <c r="I1106" i="2"/>
  <c r="J1106" i="2"/>
  <c r="I1102" i="2"/>
  <c r="J1102" i="2"/>
  <c r="I1090" i="2"/>
  <c r="J1090" i="2"/>
  <c r="I1074" i="2"/>
  <c r="J1074" i="2"/>
  <c r="I990" i="2"/>
  <c r="J990" i="2"/>
  <c r="I1238" i="2"/>
  <c r="J1238" i="2"/>
  <c r="I1230" i="2"/>
  <c r="J1230" i="2"/>
  <c r="I1214" i="2"/>
  <c r="J1214" i="2"/>
  <c r="I1194" i="2"/>
  <c r="J1194" i="2"/>
  <c r="I1170" i="2"/>
  <c r="J1170" i="2"/>
  <c r="I1166" i="2"/>
  <c r="J1166" i="2"/>
  <c r="I1158" i="2"/>
  <c r="J1158" i="2"/>
  <c r="I1122" i="2"/>
  <c r="J1122" i="2"/>
  <c r="I1118" i="2"/>
  <c r="J1118" i="2"/>
  <c r="I1086" i="2"/>
  <c r="J1086" i="2"/>
  <c r="I1058" i="2"/>
  <c r="J1058" i="2"/>
  <c r="I1042" i="2"/>
  <c r="J1042" i="2"/>
  <c r="I1038" i="2"/>
  <c r="J1038" i="2"/>
  <c r="I1022" i="2"/>
  <c r="J1022" i="2"/>
  <c r="I1006" i="2"/>
  <c r="J1006" i="2"/>
  <c r="I994" i="2"/>
  <c r="J994" i="2"/>
  <c r="I962" i="2"/>
  <c r="J962" i="2"/>
  <c r="I958" i="2"/>
  <c r="J958" i="2"/>
  <c r="I946" i="2"/>
  <c r="J946" i="2"/>
  <c r="I942" i="2"/>
  <c r="J942" i="2"/>
  <c r="I930" i="2"/>
  <c r="J930" i="2"/>
  <c r="I926" i="2"/>
  <c r="J926" i="2"/>
  <c r="I878" i="2"/>
  <c r="J878" i="2"/>
  <c r="I866" i="2"/>
  <c r="J866" i="2"/>
  <c r="I862" i="2"/>
  <c r="J862" i="2"/>
  <c r="I846" i="2"/>
  <c r="J846" i="2"/>
  <c r="I830" i="2"/>
  <c r="J830" i="2"/>
  <c r="I814" i="2"/>
  <c r="J814" i="2"/>
  <c r="I790" i="2"/>
  <c r="J790" i="2"/>
  <c r="I742" i="2"/>
  <c r="J742" i="2"/>
  <c r="I734" i="2"/>
  <c r="J734" i="2"/>
  <c r="I718" i="2"/>
  <c r="J718" i="2"/>
  <c r="I710" i="2"/>
  <c r="J710" i="2"/>
  <c r="I702" i="2"/>
  <c r="J702" i="2"/>
  <c r="I694" i="2"/>
  <c r="J694" i="2"/>
  <c r="I686" i="2"/>
  <c r="J686" i="2"/>
  <c r="I678" i="2"/>
  <c r="J678" i="2"/>
  <c r="I670" i="2"/>
  <c r="J670" i="2"/>
  <c r="I662" i="2"/>
  <c r="J662" i="2"/>
  <c r="I654" i="2"/>
  <c r="J654" i="2"/>
  <c r="I646" i="2"/>
  <c r="J646" i="2"/>
  <c r="I638" i="2"/>
  <c r="J638" i="2"/>
  <c r="I630" i="2"/>
  <c r="J630" i="2"/>
  <c r="I622" i="2"/>
  <c r="J622" i="2"/>
  <c r="I614" i="2"/>
  <c r="J614" i="2"/>
  <c r="I606" i="2"/>
  <c r="J606" i="2"/>
  <c r="I598" i="2"/>
  <c r="J598" i="2"/>
  <c r="I590" i="2"/>
  <c r="J590" i="2"/>
  <c r="I582" i="2"/>
  <c r="J582" i="2"/>
  <c r="I574" i="2"/>
  <c r="J574" i="2"/>
  <c r="I566" i="2"/>
  <c r="J566" i="2"/>
  <c r="I558" i="2"/>
  <c r="J558" i="2"/>
  <c r="I550" i="2"/>
  <c r="J550" i="2"/>
  <c r="I542" i="2"/>
  <c r="J542" i="2"/>
  <c r="I534" i="2"/>
  <c r="J534" i="2"/>
  <c r="I526" i="2"/>
  <c r="J526" i="2"/>
  <c r="I518" i="2"/>
  <c r="J518" i="2"/>
  <c r="I506" i="2"/>
  <c r="J506" i="2"/>
  <c r="I502" i="2"/>
  <c r="J502" i="2"/>
  <c r="I498" i="2"/>
  <c r="J498" i="2"/>
  <c r="I494" i="2"/>
  <c r="J494" i="2"/>
  <c r="I490" i="2"/>
  <c r="J490" i="2"/>
  <c r="I486" i="2"/>
  <c r="J486" i="2"/>
  <c r="I474" i="2"/>
  <c r="J474" i="2"/>
  <c r="I470" i="2"/>
  <c r="J470" i="2"/>
  <c r="I466" i="2"/>
  <c r="J466" i="2"/>
  <c r="I462" i="2"/>
  <c r="J462" i="2"/>
  <c r="I458" i="2"/>
  <c r="J458" i="2"/>
  <c r="I454" i="2"/>
  <c r="J454" i="2"/>
  <c r="I442" i="2"/>
  <c r="J442" i="2"/>
  <c r="I438" i="2"/>
  <c r="J438" i="2"/>
  <c r="I434" i="2"/>
  <c r="J434" i="2"/>
  <c r="I430" i="2"/>
  <c r="J430" i="2"/>
  <c r="I426" i="2"/>
  <c r="J426" i="2"/>
  <c r="I422" i="2"/>
  <c r="J422" i="2"/>
  <c r="I410" i="2"/>
  <c r="J410" i="2"/>
  <c r="I406" i="2"/>
  <c r="J406" i="2"/>
  <c r="I402" i="2"/>
  <c r="J402" i="2"/>
  <c r="I398" i="2"/>
  <c r="J398" i="2"/>
  <c r="I394" i="2"/>
  <c r="J394" i="2"/>
  <c r="I390" i="2"/>
  <c r="J390" i="2"/>
  <c r="I378" i="2"/>
  <c r="J378" i="2"/>
  <c r="I374" i="2"/>
  <c r="J374" i="2"/>
  <c r="I370" i="2"/>
  <c r="J370" i="2"/>
  <c r="I366" i="2"/>
  <c r="J366" i="2"/>
  <c r="I362" i="2"/>
  <c r="J362" i="2"/>
  <c r="I358" i="2"/>
  <c r="J358" i="2"/>
  <c r="I346" i="2"/>
  <c r="J346" i="2"/>
  <c r="I342" i="2"/>
  <c r="J342" i="2"/>
  <c r="I338" i="2"/>
  <c r="J338" i="2"/>
  <c r="I334" i="2"/>
  <c r="J334" i="2"/>
  <c r="I330" i="2"/>
  <c r="J330" i="2"/>
  <c r="I326" i="2"/>
  <c r="J326" i="2"/>
  <c r="I314" i="2"/>
  <c r="J314" i="2"/>
  <c r="I310" i="2"/>
  <c r="J310" i="2"/>
  <c r="I306" i="2"/>
  <c r="J306" i="2"/>
  <c r="I302" i="2"/>
  <c r="J302" i="2"/>
  <c r="I298" i="2"/>
  <c r="J298" i="2"/>
  <c r="I294" i="2"/>
  <c r="J294" i="2"/>
  <c r="I282" i="2"/>
  <c r="J282" i="2"/>
  <c r="I278" i="2"/>
  <c r="J278" i="2"/>
  <c r="I274" i="2"/>
  <c r="J274" i="2"/>
  <c r="I270" i="2"/>
  <c r="J270" i="2"/>
  <c r="I266" i="2"/>
  <c r="J266" i="2"/>
  <c r="I262" i="2"/>
  <c r="J262" i="2"/>
  <c r="I250" i="2"/>
  <c r="J250" i="2"/>
  <c r="I246" i="2"/>
  <c r="J246" i="2"/>
  <c r="I242" i="2"/>
  <c r="J242" i="2"/>
  <c r="I238" i="2"/>
  <c r="J238" i="2"/>
  <c r="I234" i="2"/>
  <c r="J234" i="2"/>
  <c r="I230" i="2"/>
  <c r="J230" i="2"/>
  <c r="I218" i="2"/>
  <c r="J218" i="2"/>
  <c r="I214" i="2"/>
  <c r="J214" i="2"/>
  <c r="I210" i="2"/>
  <c r="J210" i="2"/>
  <c r="I206" i="2"/>
  <c r="J206" i="2"/>
  <c r="I202" i="2"/>
  <c r="J202" i="2"/>
  <c r="I198" i="2"/>
  <c r="J198" i="2"/>
  <c r="I186" i="2"/>
  <c r="J186" i="2"/>
  <c r="I182" i="2"/>
  <c r="J182" i="2"/>
  <c r="I178" i="2"/>
  <c r="J178" i="2"/>
  <c r="I174" i="2"/>
  <c r="J174" i="2"/>
  <c r="I170" i="2"/>
  <c r="J170" i="2"/>
  <c r="I166" i="2"/>
  <c r="J166" i="2"/>
  <c r="J1256" i="2"/>
  <c r="J1252" i="2"/>
  <c r="I1247" i="2"/>
  <c r="I1243" i="2"/>
  <c r="J1224" i="2"/>
  <c r="J1220" i="2"/>
  <c r="J1192" i="2"/>
  <c r="J1188" i="2"/>
  <c r="J1160" i="2"/>
  <c r="J1156" i="2"/>
  <c r="J1142" i="2"/>
  <c r="J1135" i="2"/>
  <c r="J1130" i="2"/>
  <c r="J1110" i="2"/>
  <c r="J1103" i="2"/>
  <c r="J1098" i="2"/>
  <c r="J1078" i="2"/>
  <c r="J1071" i="2"/>
  <c r="J1066" i="2"/>
  <c r="J1046" i="2"/>
  <c r="J1039" i="2"/>
  <c r="J1034" i="2"/>
  <c r="J1014" i="2"/>
  <c r="J1007" i="2"/>
  <c r="J1002" i="2"/>
  <c r="J982" i="2"/>
  <c r="J975" i="2"/>
  <c r="J970" i="2"/>
  <c r="J950" i="2"/>
  <c r="J943" i="2"/>
  <c r="J938" i="2"/>
  <c r="J918" i="2"/>
  <c r="J911" i="2"/>
  <c r="J906" i="2"/>
  <c r="J886" i="2"/>
  <c r="J879" i="2"/>
  <c r="J874" i="2"/>
  <c r="J854" i="2"/>
  <c r="J847" i="2"/>
  <c r="J842" i="2"/>
  <c r="J822" i="2"/>
  <c r="J815" i="2"/>
  <c r="J794" i="2"/>
  <c r="J783" i="2"/>
  <c r="J762" i="2"/>
  <c r="J751" i="2"/>
  <c r="J730" i="2"/>
  <c r="J698" i="2"/>
  <c r="J666" i="2"/>
  <c r="J634" i="2"/>
  <c r="J602" i="2"/>
  <c r="J570" i="2"/>
  <c r="J538" i="2"/>
  <c r="J478" i="2"/>
  <c r="J414" i="2"/>
  <c r="J350" i="2"/>
  <c r="J286" i="2"/>
  <c r="J222" i="2"/>
  <c r="J1141" i="2"/>
  <c r="J1109" i="2"/>
  <c r="J1077" i="2"/>
  <c r="J1045" i="2"/>
  <c r="J1013" i="2"/>
  <c r="J981" i="2"/>
  <c r="J949" i="2"/>
  <c r="J917" i="2"/>
  <c r="J885" i="2"/>
  <c r="J853" i="2"/>
  <c r="J821" i="2"/>
  <c r="J813" i="2"/>
  <c r="J797" i="2"/>
  <c r="J781" i="2"/>
  <c r="J765" i="2"/>
  <c r="J749" i="2"/>
  <c r="J733" i="2"/>
  <c r="J717" i="2"/>
  <c r="J701" i="2"/>
  <c r="J685" i="2"/>
  <c r="J669" i="2"/>
  <c r="J653" i="2"/>
  <c r="J637" i="2"/>
  <c r="J621" i="2"/>
  <c r="J605" i="2"/>
  <c r="J589" i="2"/>
  <c r="J573" i="2"/>
  <c r="J557" i="2"/>
  <c r="J541" i="2"/>
  <c r="J525" i="2"/>
  <c r="J493" i="2"/>
  <c r="J429" i="2"/>
  <c r="J365" i="2"/>
  <c r="J301" i="2"/>
  <c r="J237" i="2"/>
  <c r="J173" i="2"/>
  <c r="J1248" i="2"/>
  <c r="J1244" i="2"/>
  <c r="I1239" i="2"/>
  <c r="I1235" i="2"/>
  <c r="J1216" i="2"/>
  <c r="J1212" i="2"/>
  <c r="J1184" i="2"/>
  <c r="J1180" i="2"/>
  <c r="J1151" i="2"/>
  <c r="J1144" i="2"/>
  <c r="J1131" i="2"/>
  <c r="J1126" i="2"/>
  <c r="J1119" i="2"/>
  <c r="J1112" i="2"/>
  <c r="J1099" i="2"/>
  <c r="J1094" i="2"/>
  <c r="J1087" i="2"/>
  <c r="J1080" i="2"/>
  <c r="J1067" i="2"/>
  <c r="J1062" i="2"/>
  <c r="J1055" i="2"/>
  <c r="J1048" i="2"/>
  <c r="J1035" i="2"/>
  <c r="J1030" i="2"/>
  <c r="J1023" i="2"/>
  <c r="J1016" i="2"/>
  <c r="J1003" i="2"/>
  <c r="J998" i="2"/>
  <c r="J991" i="2"/>
  <c r="J984" i="2"/>
  <c r="J971" i="2"/>
  <c r="J966" i="2"/>
  <c r="J959" i="2"/>
  <c r="J952" i="2"/>
  <c r="J939" i="2"/>
  <c r="J934" i="2"/>
  <c r="J927" i="2"/>
  <c r="J920" i="2"/>
  <c r="J907" i="2"/>
  <c r="J902" i="2"/>
  <c r="J895" i="2"/>
  <c r="J888" i="2"/>
  <c r="J875" i="2"/>
  <c r="J870" i="2"/>
  <c r="J863" i="2"/>
  <c r="J856" i="2"/>
  <c r="J843" i="2"/>
  <c r="J838" i="2"/>
  <c r="J831" i="2"/>
  <c r="J824" i="2"/>
  <c r="J807" i="2"/>
  <c r="J786" i="2"/>
  <c r="J775" i="2"/>
  <c r="J754" i="2"/>
  <c r="J722" i="2"/>
  <c r="J690" i="2"/>
  <c r="J658" i="2"/>
  <c r="J626" i="2"/>
  <c r="J594" i="2"/>
  <c r="J562" i="2"/>
  <c r="J530" i="2"/>
  <c r="J496" i="2"/>
  <c r="J482" i="2"/>
  <c r="J432" i="2"/>
  <c r="J418" i="2"/>
  <c r="J368" i="2"/>
  <c r="J354" i="2"/>
  <c r="J304" i="2"/>
  <c r="J290" i="2"/>
  <c r="J240" i="2"/>
  <c r="J226" i="2"/>
  <c r="J176" i="2"/>
  <c r="J162" i="2"/>
  <c r="J16" i="2"/>
  <c r="I774" i="2"/>
  <c r="J774" i="2"/>
  <c r="I766" i="2"/>
  <c r="J766" i="2"/>
  <c r="I758" i="2"/>
  <c r="J758" i="2"/>
  <c r="I750" i="2"/>
  <c r="J750" i="2"/>
  <c r="I726" i="2"/>
  <c r="J726" i="2"/>
  <c r="I1152" i="2"/>
  <c r="J1152" i="2"/>
  <c r="I1148" i="2"/>
  <c r="J1148" i="2"/>
  <c r="I1140" i="2"/>
  <c r="J1140" i="2"/>
  <c r="I1136" i="2"/>
  <c r="J1136" i="2"/>
  <c r="I1132" i="2"/>
  <c r="J1132" i="2"/>
  <c r="I1124" i="2"/>
  <c r="J1124" i="2"/>
  <c r="I1120" i="2"/>
  <c r="J1120" i="2"/>
  <c r="I1116" i="2"/>
  <c r="J1116" i="2"/>
  <c r="I1108" i="2"/>
  <c r="J1108" i="2"/>
  <c r="I1104" i="2"/>
  <c r="J1104" i="2"/>
  <c r="I1100" i="2"/>
  <c r="J1100" i="2"/>
  <c r="I1092" i="2"/>
  <c r="J1092" i="2"/>
  <c r="I1088" i="2"/>
  <c r="J1088" i="2"/>
  <c r="I1084" i="2"/>
  <c r="J1084" i="2"/>
  <c r="I1076" i="2"/>
  <c r="J1076" i="2"/>
  <c r="I1072" i="2"/>
  <c r="J1072" i="2"/>
  <c r="I1068" i="2"/>
  <c r="J1068" i="2"/>
  <c r="I1060" i="2"/>
  <c r="J1060" i="2"/>
  <c r="I1056" i="2"/>
  <c r="J1056" i="2"/>
  <c r="I1052" i="2"/>
  <c r="J1052" i="2"/>
  <c r="I1044" i="2"/>
  <c r="J1044" i="2"/>
  <c r="I1040" i="2"/>
  <c r="J1040" i="2"/>
  <c r="I1036" i="2"/>
  <c r="J1036" i="2"/>
  <c r="I1028" i="2"/>
  <c r="J1028" i="2"/>
  <c r="I1024" i="2"/>
  <c r="J1024" i="2"/>
  <c r="I1020" i="2"/>
  <c r="J1020" i="2"/>
  <c r="I1012" i="2"/>
  <c r="J1012" i="2"/>
  <c r="I1008" i="2"/>
  <c r="J1008" i="2"/>
  <c r="I1004" i="2"/>
  <c r="J1004" i="2"/>
  <c r="I996" i="2"/>
  <c r="J996" i="2"/>
  <c r="I992" i="2"/>
  <c r="J992" i="2"/>
  <c r="I988" i="2"/>
  <c r="J988" i="2"/>
  <c r="I980" i="2"/>
  <c r="J980" i="2"/>
  <c r="I976" i="2"/>
  <c r="J976" i="2"/>
  <c r="I972" i="2"/>
  <c r="J972" i="2"/>
  <c r="I964" i="2"/>
  <c r="J964" i="2"/>
  <c r="I960" i="2"/>
  <c r="J960" i="2"/>
  <c r="I956" i="2"/>
  <c r="J956" i="2"/>
  <c r="I948" i="2"/>
  <c r="J948" i="2"/>
  <c r="I944" i="2"/>
  <c r="J944" i="2"/>
  <c r="I940" i="2"/>
  <c r="J940" i="2"/>
  <c r="I932" i="2"/>
  <c r="J932" i="2"/>
  <c r="I928" i="2"/>
  <c r="J928" i="2"/>
  <c r="I924" i="2"/>
  <c r="J924" i="2"/>
  <c r="I916" i="2"/>
  <c r="J916" i="2"/>
  <c r="I912" i="2"/>
  <c r="J912" i="2"/>
  <c r="I908" i="2"/>
  <c r="J908" i="2"/>
  <c r="I900" i="2"/>
  <c r="J900" i="2"/>
  <c r="I896" i="2"/>
  <c r="J896" i="2"/>
  <c r="I892" i="2"/>
  <c r="J892" i="2"/>
  <c r="I884" i="2"/>
  <c r="J884" i="2"/>
  <c r="I880" i="2"/>
  <c r="J880" i="2"/>
  <c r="I876" i="2"/>
  <c r="J876" i="2"/>
  <c r="I868" i="2"/>
  <c r="J868" i="2"/>
  <c r="I864" i="2"/>
  <c r="J864" i="2"/>
  <c r="I860" i="2"/>
  <c r="J860" i="2"/>
  <c r="I852" i="2"/>
  <c r="J852" i="2"/>
  <c r="I848" i="2"/>
  <c r="J848" i="2"/>
  <c r="I844" i="2"/>
  <c r="J844" i="2"/>
  <c r="I836" i="2"/>
  <c r="J836" i="2"/>
  <c r="I832" i="2"/>
  <c r="J832" i="2"/>
  <c r="I828" i="2"/>
  <c r="J828" i="2"/>
  <c r="I820" i="2"/>
  <c r="J820" i="2"/>
  <c r="I816" i="2"/>
  <c r="J816" i="2"/>
  <c r="I812" i="2"/>
  <c r="J812" i="2"/>
  <c r="I808" i="2"/>
  <c r="J808" i="2"/>
  <c r="I804" i="2"/>
  <c r="J804" i="2"/>
  <c r="I800" i="2"/>
  <c r="J800" i="2"/>
  <c r="I796" i="2"/>
  <c r="J796" i="2"/>
  <c r="I792" i="2"/>
  <c r="J792" i="2"/>
  <c r="I788" i="2"/>
  <c r="J788" i="2"/>
  <c r="I784" i="2"/>
  <c r="J784" i="2"/>
  <c r="I780" i="2"/>
  <c r="J780" i="2"/>
  <c r="I776" i="2"/>
  <c r="J776" i="2"/>
  <c r="I772" i="2"/>
  <c r="J772" i="2"/>
  <c r="I768" i="2"/>
  <c r="J768" i="2"/>
  <c r="I764" i="2"/>
  <c r="J764" i="2"/>
  <c r="I760" i="2"/>
  <c r="J760" i="2"/>
  <c r="I756" i="2"/>
  <c r="J756" i="2"/>
  <c r="I752" i="2"/>
  <c r="J752" i="2"/>
  <c r="I748" i="2"/>
  <c r="J748" i="2"/>
  <c r="I744" i="2"/>
  <c r="J744" i="2"/>
  <c r="I740" i="2"/>
  <c r="J740" i="2"/>
  <c r="I736" i="2"/>
  <c r="J736" i="2"/>
  <c r="I732" i="2"/>
  <c r="J732" i="2"/>
  <c r="I728" i="2"/>
  <c r="J728" i="2"/>
  <c r="I724" i="2"/>
  <c r="J724" i="2"/>
  <c r="I720" i="2"/>
  <c r="J720" i="2"/>
  <c r="I716" i="2"/>
  <c r="J716" i="2"/>
  <c r="I712" i="2"/>
  <c r="J712" i="2"/>
  <c r="I708" i="2"/>
  <c r="J708" i="2"/>
  <c r="I704" i="2"/>
  <c r="J704" i="2"/>
  <c r="I700" i="2"/>
  <c r="J700" i="2"/>
  <c r="I696" i="2"/>
  <c r="J696" i="2"/>
  <c r="I692" i="2"/>
  <c r="J692" i="2"/>
  <c r="I688" i="2"/>
  <c r="J688" i="2"/>
  <c r="I684" i="2"/>
  <c r="J684" i="2"/>
  <c r="I680" i="2"/>
  <c r="J680" i="2"/>
  <c r="I676" i="2"/>
  <c r="J676" i="2"/>
  <c r="I672" i="2"/>
  <c r="J672" i="2"/>
  <c r="I668" i="2"/>
  <c r="J668" i="2"/>
  <c r="I664" i="2"/>
  <c r="J664" i="2"/>
  <c r="I660" i="2"/>
  <c r="J660" i="2"/>
  <c r="I656" i="2"/>
  <c r="J656" i="2"/>
  <c r="I652" i="2"/>
  <c r="J652" i="2"/>
  <c r="I648" i="2"/>
  <c r="J648" i="2"/>
  <c r="I644" i="2"/>
  <c r="J644" i="2"/>
  <c r="I640" i="2"/>
  <c r="J640" i="2"/>
  <c r="I636" i="2"/>
  <c r="J636" i="2"/>
  <c r="I632" i="2"/>
  <c r="J632" i="2"/>
  <c r="I628" i="2"/>
  <c r="J628" i="2"/>
  <c r="I624" i="2"/>
  <c r="J624" i="2"/>
  <c r="I620" i="2"/>
  <c r="J620" i="2"/>
  <c r="I616" i="2"/>
  <c r="J616" i="2"/>
  <c r="I612" i="2"/>
  <c r="J612" i="2"/>
  <c r="I608" i="2"/>
  <c r="J608" i="2"/>
  <c r="I604" i="2"/>
  <c r="J604" i="2"/>
  <c r="I600" i="2"/>
  <c r="J600" i="2"/>
  <c r="I596" i="2"/>
  <c r="J596" i="2"/>
  <c r="I592" i="2"/>
  <c r="J592" i="2"/>
  <c r="I588" i="2"/>
  <c r="J588" i="2"/>
  <c r="I584" i="2"/>
  <c r="J584" i="2"/>
  <c r="I580" i="2"/>
  <c r="J580" i="2"/>
  <c r="I576" i="2"/>
  <c r="J576" i="2"/>
  <c r="I572" i="2"/>
  <c r="J572" i="2"/>
  <c r="I568" i="2"/>
  <c r="J568" i="2"/>
  <c r="I564" i="2"/>
  <c r="J564" i="2"/>
  <c r="I560" i="2"/>
  <c r="J560" i="2"/>
  <c r="I556" i="2"/>
  <c r="J556" i="2"/>
  <c r="I552" i="2"/>
  <c r="J552" i="2"/>
  <c r="I548" i="2"/>
  <c r="J548" i="2"/>
  <c r="I544" i="2"/>
  <c r="J544" i="2"/>
  <c r="I540" i="2"/>
  <c r="J540" i="2"/>
  <c r="I536" i="2"/>
  <c r="J536" i="2"/>
  <c r="I532" i="2"/>
  <c r="J532" i="2"/>
  <c r="I528" i="2"/>
  <c r="J528" i="2"/>
  <c r="I524" i="2"/>
  <c r="J524" i="2"/>
  <c r="I520" i="2"/>
  <c r="J520" i="2"/>
  <c r="I516" i="2"/>
  <c r="J516" i="2"/>
  <c r="I512" i="2"/>
  <c r="J512" i="2"/>
  <c r="I508" i="2"/>
  <c r="J508" i="2"/>
  <c r="I504" i="2"/>
  <c r="J504" i="2"/>
  <c r="I500" i="2"/>
  <c r="J500" i="2"/>
  <c r="I492" i="2"/>
  <c r="J492" i="2"/>
  <c r="I488" i="2"/>
  <c r="J488" i="2"/>
  <c r="I484" i="2"/>
  <c r="J484" i="2"/>
  <c r="I480" i="2"/>
  <c r="J480" i="2"/>
  <c r="I476" i="2"/>
  <c r="J476" i="2"/>
  <c r="I472" i="2"/>
  <c r="J472" i="2"/>
  <c r="I468" i="2"/>
  <c r="J468" i="2"/>
  <c r="I460" i="2"/>
  <c r="J460" i="2"/>
  <c r="I456" i="2"/>
  <c r="J456" i="2"/>
  <c r="I452" i="2"/>
  <c r="J452" i="2"/>
  <c r="I448" i="2"/>
  <c r="J448" i="2"/>
  <c r="I444" i="2"/>
  <c r="J444" i="2"/>
  <c r="I440" i="2"/>
  <c r="J440" i="2"/>
  <c r="I436" i="2"/>
  <c r="J436" i="2"/>
  <c r="I428" i="2"/>
  <c r="J428" i="2"/>
  <c r="I424" i="2"/>
  <c r="J424" i="2"/>
  <c r="I420" i="2"/>
  <c r="J420" i="2"/>
  <c r="I416" i="2"/>
  <c r="J416" i="2"/>
  <c r="I412" i="2"/>
  <c r="J412" i="2"/>
  <c r="I408" i="2"/>
  <c r="J408" i="2"/>
  <c r="I404" i="2"/>
  <c r="J404" i="2"/>
  <c r="I396" i="2"/>
  <c r="J396" i="2"/>
  <c r="I392" i="2"/>
  <c r="J392" i="2"/>
  <c r="I388" i="2"/>
  <c r="J388" i="2"/>
  <c r="I384" i="2"/>
  <c r="J384" i="2"/>
  <c r="I380" i="2"/>
  <c r="J380" i="2"/>
  <c r="I376" i="2"/>
  <c r="J376" i="2"/>
  <c r="I372" i="2"/>
  <c r="J372" i="2"/>
  <c r="I364" i="2"/>
  <c r="J364" i="2"/>
  <c r="I360" i="2"/>
  <c r="J360" i="2"/>
  <c r="I356" i="2"/>
  <c r="J356" i="2"/>
  <c r="I352" i="2"/>
  <c r="J352" i="2"/>
  <c r="I348" i="2"/>
  <c r="J348" i="2"/>
  <c r="I344" i="2"/>
  <c r="J344" i="2"/>
  <c r="I340" i="2"/>
  <c r="J340" i="2"/>
  <c r="I332" i="2"/>
  <c r="J332" i="2"/>
  <c r="I328" i="2"/>
  <c r="J328" i="2"/>
  <c r="I324" i="2"/>
  <c r="J324" i="2"/>
  <c r="I320" i="2"/>
  <c r="J320" i="2"/>
  <c r="I316" i="2"/>
  <c r="J316" i="2"/>
  <c r="I312" i="2"/>
  <c r="J312" i="2"/>
  <c r="I308" i="2"/>
  <c r="J308" i="2"/>
  <c r="I300" i="2"/>
  <c r="J300" i="2"/>
  <c r="I296" i="2"/>
  <c r="J296" i="2"/>
  <c r="I292" i="2"/>
  <c r="J292" i="2"/>
  <c r="I288" i="2"/>
  <c r="J288" i="2"/>
  <c r="I284" i="2"/>
  <c r="J284" i="2"/>
  <c r="I280" i="2"/>
  <c r="J280" i="2"/>
  <c r="I276" i="2"/>
  <c r="J276" i="2"/>
  <c r="I268" i="2"/>
  <c r="J268" i="2"/>
  <c r="I264" i="2"/>
  <c r="J264" i="2"/>
  <c r="I260" i="2"/>
  <c r="J260" i="2"/>
  <c r="I256" i="2"/>
  <c r="J256" i="2"/>
  <c r="I252" i="2"/>
  <c r="J252" i="2"/>
  <c r="I248" i="2"/>
  <c r="J248" i="2"/>
  <c r="I244" i="2"/>
  <c r="J244" i="2"/>
  <c r="I236" i="2"/>
  <c r="J236" i="2"/>
  <c r="I232" i="2"/>
  <c r="J232" i="2"/>
  <c r="I228" i="2"/>
  <c r="J228" i="2"/>
  <c r="I224" i="2"/>
  <c r="J224" i="2"/>
  <c r="I220" i="2"/>
  <c r="J220" i="2"/>
  <c r="I216" i="2"/>
  <c r="J216" i="2"/>
  <c r="I212" i="2"/>
  <c r="J212" i="2"/>
  <c r="I204" i="2"/>
  <c r="J204" i="2"/>
  <c r="I200" i="2"/>
  <c r="J200" i="2"/>
  <c r="I196" i="2"/>
  <c r="J196" i="2"/>
  <c r="I192" i="2"/>
  <c r="J192" i="2"/>
  <c r="I188" i="2"/>
  <c r="J188" i="2"/>
  <c r="I184" i="2"/>
  <c r="J184" i="2"/>
  <c r="I180" i="2"/>
  <c r="J180" i="2"/>
  <c r="I172" i="2"/>
  <c r="J172" i="2"/>
  <c r="I168" i="2"/>
  <c r="J168" i="2"/>
  <c r="I164" i="2"/>
  <c r="J164" i="2"/>
  <c r="I160" i="2"/>
  <c r="J160" i="2"/>
  <c r="I156" i="2"/>
  <c r="J156" i="2"/>
  <c r="I152" i="2"/>
  <c r="J152" i="2"/>
  <c r="I148" i="2"/>
  <c r="J148" i="2"/>
  <c r="I140" i="2"/>
  <c r="J140" i="2"/>
  <c r="I136" i="2"/>
  <c r="J136" i="2"/>
  <c r="I132" i="2"/>
  <c r="J132" i="2"/>
  <c r="I128" i="2"/>
  <c r="J128" i="2"/>
  <c r="I124" i="2"/>
  <c r="J124" i="2"/>
  <c r="I120" i="2"/>
  <c r="J120" i="2"/>
  <c r="I116" i="2"/>
  <c r="J116" i="2"/>
  <c r="I108" i="2"/>
  <c r="J108" i="2"/>
  <c r="I104" i="2"/>
  <c r="J104" i="2"/>
  <c r="I100" i="2"/>
  <c r="J100" i="2"/>
  <c r="I96" i="2"/>
  <c r="J96" i="2"/>
  <c r="I92" i="2"/>
  <c r="J92" i="2"/>
  <c r="I88" i="2"/>
  <c r="J88" i="2"/>
  <c r="I84" i="2"/>
  <c r="J84" i="2"/>
  <c r="I76" i="2"/>
  <c r="J76" i="2"/>
  <c r="I72" i="2"/>
  <c r="J72" i="2"/>
  <c r="I68" i="2"/>
  <c r="J68" i="2"/>
  <c r="I64" i="2"/>
  <c r="J64" i="2"/>
  <c r="I60" i="2"/>
  <c r="J60" i="2"/>
  <c r="I56" i="2"/>
  <c r="J56" i="2"/>
  <c r="I52" i="2"/>
  <c r="J52" i="2"/>
  <c r="I44" i="2"/>
  <c r="J44" i="2"/>
  <c r="I40" i="2"/>
  <c r="J40" i="2"/>
  <c r="I36" i="2"/>
  <c r="J36" i="2"/>
  <c r="I32" i="2"/>
  <c r="J32" i="2"/>
  <c r="I28" i="2"/>
  <c r="J28" i="2"/>
  <c r="I24" i="2"/>
  <c r="J24" i="2"/>
  <c r="I20" i="2"/>
  <c r="J20" i="2"/>
  <c r="I12" i="2"/>
  <c r="J12" i="2"/>
  <c r="I8" i="2"/>
  <c r="J8" i="2"/>
  <c r="I4" i="2"/>
  <c r="J4" i="2"/>
  <c r="I1259" i="2"/>
  <c r="J1240" i="2"/>
  <c r="J1236" i="2"/>
  <c r="I1231" i="2"/>
  <c r="I1227" i="2"/>
  <c r="J1208" i="2"/>
  <c r="J1204" i="2"/>
  <c r="J1176" i="2"/>
  <c r="J1172" i="2"/>
  <c r="J1146" i="2"/>
  <c r="J1128" i="2"/>
  <c r="J1114" i="2"/>
  <c r="J1096" i="2"/>
  <c r="J1082" i="2"/>
  <c r="J1064" i="2"/>
  <c r="J1050" i="2"/>
  <c r="J1032" i="2"/>
  <c r="J1018" i="2"/>
  <c r="J1000" i="2"/>
  <c r="J986" i="2"/>
  <c r="J968" i="2"/>
  <c r="J954" i="2"/>
  <c r="J936" i="2"/>
  <c r="J922" i="2"/>
  <c r="J904" i="2"/>
  <c r="J890" i="2"/>
  <c r="J872" i="2"/>
  <c r="J858" i="2"/>
  <c r="J840" i="2"/>
  <c r="J826" i="2"/>
  <c r="J810" i="2"/>
  <c r="J799" i="2"/>
  <c r="J778" i="2"/>
  <c r="J767" i="2"/>
  <c r="J746" i="2"/>
  <c r="J714" i="2"/>
  <c r="J682" i="2"/>
  <c r="J650" i="2"/>
  <c r="J618" i="2"/>
  <c r="J586" i="2"/>
  <c r="J554" i="2"/>
  <c r="J522" i="2"/>
  <c r="J510" i="2"/>
  <c r="J446" i="2"/>
  <c r="J382" i="2"/>
  <c r="J318" i="2"/>
  <c r="J254" i="2"/>
  <c r="J190" i="2"/>
  <c r="J80" i="2"/>
  <c r="I1262" i="2"/>
  <c r="J1262" i="2"/>
  <c r="I1226" i="2"/>
  <c r="J1226" i="2"/>
  <c r="I1186" i="2"/>
  <c r="J1186" i="2"/>
  <c r="I1178" i="2"/>
  <c r="J1178" i="2"/>
  <c r="I1150" i="2"/>
  <c r="J1150" i="2"/>
  <c r="I1070" i="2"/>
  <c r="J1070" i="2"/>
  <c r="I1054" i="2"/>
  <c r="J1054" i="2"/>
  <c r="I1026" i="2"/>
  <c r="J1026" i="2"/>
  <c r="I1010" i="2"/>
  <c r="J1010" i="2"/>
  <c r="I978" i="2"/>
  <c r="J978" i="2"/>
  <c r="I974" i="2"/>
  <c r="J974" i="2"/>
  <c r="I914" i="2"/>
  <c r="J914" i="2"/>
  <c r="I910" i="2"/>
  <c r="J910" i="2"/>
  <c r="I898" i="2"/>
  <c r="J898" i="2"/>
  <c r="I894" i="2"/>
  <c r="J894" i="2"/>
  <c r="I882" i="2"/>
  <c r="J882" i="2"/>
  <c r="I850" i="2"/>
  <c r="J850" i="2"/>
  <c r="I834" i="2"/>
  <c r="J834" i="2"/>
  <c r="I818" i="2"/>
  <c r="J818" i="2"/>
  <c r="I806" i="2"/>
  <c r="J806" i="2"/>
  <c r="I798" i="2"/>
  <c r="J798" i="2"/>
  <c r="I782" i="2"/>
  <c r="J782" i="2"/>
  <c r="I1143" i="2"/>
  <c r="J1143" i="2"/>
  <c r="I1127" i="2"/>
  <c r="J1127" i="2"/>
  <c r="I1111" i="2"/>
  <c r="J1111" i="2"/>
  <c r="I1095" i="2"/>
  <c r="J1095" i="2"/>
  <c r="I1079" i="2"/>
  <c r="J1079" i="2"/>
  <c r="I1063" i="2"/>
  <c r="J1063" i="2"/>
  <c r="I1047" i="2"/>
  <c r="J1047" i="2"/>
  <c r="I1031" i="2"/>
  <c r="J1031" i="2"/>
  <c r="I1015" i="2"/>
  <c r="J1015" i="2"/>
  <c r="I999" i="2"/>
  <c r="J999" i="2"/>
  <c r="I983" i="2"/>
  <c r="J983" i="2"/>
  <c r="I967" i="2"/>
  <c r="J967" i="2"/>
  <c r="I951" i="2"/>
  <c r="J951" i="2"/>
  <c r="I935" i="2"/>
  <c r="J935" i="2"/>
  <c r="I919" i="2"/>
  <c r="J919" i="2"/>
  <c r="I903" i="2"/>
  <c r="J903" i="2"/>
  <c r="I887" i="2"/>
  <c r="J887" i="2"/>
  <c r="I871" i="2"/>
  <c r="J871" i="2"/>
  <c r="I855" i="2"/>
  <c r="J855" i="2"/>
  <c r="I839" i="2"/>
  <c r="J839" i="2"/>
  <c r="I823" i="2"/>
  <c r="J823" i="2"/>
  <c r="J811" i="2"/>
  <c r="I811" i="2"/>
  <c r="J803" i="2"/>
  <c r="I803" i="2"/>
  <c r="J795" i="2"/>
  <c r="I795" i="2"/>
  <c r="J787" i="2"/>
  <c r="I787" i="2"/>
  <c r="J779" i="2"/>
  <c r="I779" i="2"/>
  <c r="J771" i="2"/>
  <c r="I771" i="2"/>
  <c r="J763" i="2"/>
  <c r="I763" i="2"/>
  <c r="J755" i="2"/>
  <c r="I755" i="2"/>
  <c r="J1219" i="2"/>
  <c r="J1215" i="2"/>
  <c r="J1211" i="2"/>
  <c r="J1207" i="2"/>
  <c r="J1203" i="2"/>
  <c r="J1199" i="2"/>
  <c r="J1195" i="2"/>
  <c r="J1191" i="2"/>
  <c r="J1187" i="2"/>
  <c r="J1183" i="2"/>
  <c r="J1179" i="2"/>
  <c r="J1175" i="2"/>
  <c r="J1171" i="2"/>
  <c r="J1167" i="2"/>
  <c r="J1163" i="2"/>
  <c r="J1159" i="2"/>
  <c r="J1155" i="2"/>
  <c r="J1139" i="2"/>
  <c r="J1123" i="2"/>
  <c r="J1107" i="2"/>
  <c r="J1091" i="2"/>
  <c r="J1075" i="2"/>
  <c r="J1059" i="2"/>
  <c r="J1043" i="2"/>
  <c r="J1027" i="2"/>
  <c r="J1011" i="2"/>
  <c r="J995" i="2"/>
  <c r="J979" i="2"/>
  <c r="J963" i="2"/>
  <c r="J947" i="2"/>
  <c r="J931" i="2"/>
  <c r="J915" i="2"/>
  <c r="J899" i="2"/>
  <c r="J883" i="2"/>
  <c r="J867" i="2"/>
  <c r="J851" i="2"/>
  <c r="J835" i="2"/>
  <c r="J819" i="2"/>
  <c r="J507" i="2"/>
  <c r="J475" i="2"/>
  <c r="J443" i="2"/>
  <c r="J411" i="2"/>
  <c r="J379" i="2"/>
  <c r="J347" i="2"/>
  <c r="J315" i="2"/>
  <c r="J283" i="2"/>
  <c r="J251" i="2"/>
  <c r="J1260" i="2"/>
  <c r="I1255" i="2"/>
  <c r="I1251" i="2"/>
  <c r="J1232" i="2"/>
  <c r="J1228" i="2"/>
  <c r="I1223" i="2"/>
  <c r="I1219" i="2"/>
  <c r="J1200" i="2"/>
  <c r="J1196" i="2"/>
  <c r="I1191" i="2"/>
  <c r="I1187" i="2"/>
  <c r="J1168" i="2"/>
  <c r="J1164" i="2"/>
  <c r="I1159" i="2"/>
  <c r="I1155" i="2"/>
  <c r="J1147" i="2"/>
  <c r="I1123" i="2"/>
  <c r="J1115" i="2"/>
  <c r="I1091" i="2"/>
  <c r="J1083" i="2"/>
  <c r="I1059" i="2"/>
  <c r="J1051" i="2"/>
  <c r="I1027" i="2"/>
  <c r="J1019" i="2"/>
  <c r="I995" i="2"/>
  <c r="J987" i="2"/>
  <c r="I963" i="2"/>
  <c r="J955" i="2"/>
  <c r="I931" i="2"/>
  <c r="J923" i="2"/>
  <c r="I899" i="2"/>
  <c r="J891" i="2"/>
  <c r="I867" i="2"/>
  <c r="J859" i="2"/>
  <c r="I835" i="2"/>
  <c r="J827" i="2"/>
  <c r="J802" i="2"/>
  <c r="J791" i="2"/>
  <c r="J770" i="2"/>
  <c r="J759" i="2"/>
  <c r="J738" i="2"/>
  <c r="J706" i="2"/>
  <c r="J674" i="2"/>
  <c r="J642" i="2"/>
  <c r="J610" i="2"/>
  <c r="J578" i="2"/>
  <c r="J546" i="2"/>
  <c r="J514" i="2"/>
  <c r="J464" i="2"/>
  <c r="J450" i="2"/>
  <c r="J400" i="2"/>
  <c r="J386" i="2"/>
  <c r="J336" i="2"/>
  <c r="J322" i="2"/>
  <c r="J272" i="2"/>
  <c r="J258" i="2"/>
  <c r="J809" i="2"/>
  <c r="I809" i="2"/>
  <c r="J801" i="2"/>
  <c r="I801" i="2"/>
  <c r="J793" i="2"/>
  <c r="I793" i="2"/>
  <c r="J785" i="2"/>
  <c r="I785" i="2"/>
  <c r="J777" i="2"/>
  <c r="I777" i="2"/>
  <c r="J769" i="2"/>
  <c r="I769" i="2"/>
  <c r="J761" i="2"/>
  <c r="I761" i="2"/>
  <c r="J753" i="2"/>
  <c r="I753" i="2"/>
  <c r="J745" i="2"/>
  <c r="I745" i="2"/>
  <c r="J737" i="2"/>
  <c r="I737" i="2"/>
  <c r="J729" i="2"/>
  <c r="I729" i="2"/>
  <c r="J721" i="2"/>
  <c r="I721" i="2"/>
  <c r="J713" i="2"/>
  <c r="I713" i="2"/>
  <c r="J705" i="2"/>
  <c r="I705" i="2"/>
  <c r="J697" i="2"/>
  <c r="I697" i="2"/>
  <c r="J689" i="2"/>
  <c r="I689" i="2"/>
  <c r="J681" i="2"/>
  <c r="I681" i="2"/>
  <c r="J673" i="2"/>
  <c r="I673" i="2"/>
  <c r="J665" i="2"/>
  <c r="I665" i="2"/>
  <c r="J657" i="2"/>
  <c r="I657" i="2"/>
  <c r="J649" i="2"/>
  <c r="I649" i="2"/>
  <c r="J641" i="2"/>
  <c r="I641" i="2"/>
  <c r="J633" i="2"/>
  <c r="I633" i="2"/>
  <c r="J625" i="2"/>
  <c r="I625" i="2"/>
  <c r="J617" i="2"/>
  <c r="I617" i="2"/>
  <c r="J609" i="2"/>
  <c r="I609" i="2"/>
  <c r="J601" i="2"/>
  <c r="I601" i="2"/>
  <c r="J593" i="2"/>
  <c r="I593" i="2"/>
  <c r="J585" i="2"/>
  <c r="I585" i="2"/>
  <c r="J577" i="2"/>
  <c r="I577" i="2"/>
  <c r="J569" i="2"/>
  <c r="I569" i="2"/>
  <c r="J561" i="2"/>
  <c r="I561" i="2"/>
  <c r="J553" i="2"/>
  <c r="I553" i="2"/>
  <c r="J545" i="2"/>
  <c r="I545" i="2"/>
  <c r="J537" i="2"/>
  <c r="I537" i="2"/>
  <c r="J529" i="2"/>
  <c r="I529" i="2"/>
  <c r="J521" i="2"/>
  <c r="I521" i="2"/>
  <c r="J513" i="2"/>
  <c r="I513" i="2"/>
  <c r="J509" i="2"/>
  <c r="I509" i="2"/>
  <c r="J505" i="2"/>
  <c r="I505" i="2"/>
  <c r="J481" i="2"/>
  <c r="I481" i="2"/>
  <c r="J477" i="2"/>
  <c r="I477" i="2"/>
  <c r="J473" i="2"/>
  <c r="I473" i="2"/>
  <c r="J449" i="2"/>
  <c r="I449" i="2"/>
  <c r="J445" i="2"/>
  <c r="I445" i="2"/>
  <c r="J441" i="2"/>
  <c r="I441" i="2"/>
  <c r="J417" i="2"/>
  <c r="I417" i="2"/>
  <c r="J413" i="2"/>
  <c r="I413" i="2"/>
  <c r="J409" i="2"/>
  <c r="I409" i="2"/>
  <c r="J385" i="2"/>
  <c r="I385" i="2"/>
  <c r="J381" i="2"/>
  <c r="I381" i="2"/>
  <c r="J377" i="2"/>
  <c r="I377" i="2"/>
  <c r="J353" i="2"/>
  <c r="I353" i="2"/>
  <c r="J349" i="2"/>
  <c r="I349" i="2"/>
  <c r="J345" i="2"/>
  <c r="I345" i="2"/>
  <c r="J321" i="2"/>
  <c r="I321" i="2"/>
  <c r="J317" i="2"/>
  <c r="I317" i="2"/>
  <c r="J313" i="2"/>
  <c r="I313" i="2"/>
  <c r="J289" i="2"/>
  <c r="I289" i="2"/>
  <c r="J285" i="2"/>
  <c r="I285" i="2"/>
  <c r="J281" i="2"/>
  <c r="I281" i="2"/>
  <c r="J257" i="2"/>
  <c r="I257" i="2"/>
  <c r="J253" i="2"/>
  <c r="I253" i="2"/>
  <c r="J249" i="2"/>
  <c r="I249" i="2"/>
  <c r="J225" i="2"/>
  <c r="I225" i="2"/>
  <c r="J221" i="2"/>
  <c r="I221" i="2"/>
  <c r="J217" i="2"/>
  <c r="I217" i="2"/>
  <c r="J193" i="2"/>
  <c r="I193" i="2"/>
  <c r="J189" i="2"/>
  <c r="I189" i="2"/>
  <c r="J185" i="2"/>
  <c r="I185" i="2"/>
  <c r="J161" i="2"/>
  <c r="I161" i="2"/>
  <c r="J157" i="2"/>
  <c r="I157" i="2"/>
  <c r="J153" i="2"/>
  <c r="I153" i="2"/>
  <c r="J129" i="2"/>
  <c r="I129" i="2"/>
  <c r="J125" i="2"/>
  <c r="I125" i="2"/>
  <c r="J121" i="2"/>
  <c r="I121" i="2"/>
  <c r="J97" i="2"/>
  <c r="I97" i="2"/>
  <c r="J93" i="2"/>
  <c r="I93" i="2"/>
  <c r="J89" i="2"/>
  <c r="I89" i="2"/>
  <c r="J65" i="2"/>
  <c r="I65" i="2"/>
  <c r="J61" i="2"/>
  <c r="I61" i="2"/>
  <c r="J57" i="2"/>
  <c r="I57" i="2"/>
  <c r="J33" i="2"/>
  <c r="I33" i="2"/>
  <c r="J29" i="2"/>
  <c r="I29" i="2"/>
  <c r="J25" i="2"/>
  <c r="I25" i="2"/>
  <c r="J1153" i="2"/>
  <c r="J1145" i="2"/>
  <c r="J1137" i="2"/>
  <c r="J1129" i="2"/>
  <c r="J1121" i="2"/>
  <c r="J1113" i="2"/>
  <c r="J1105" i="2"/>
  <c r="J1097" i="2"/>
  <c r="J1089" i="2"/>
  <c r="J1081" i="2"/>
  <c r="J1073" i="2"/>
  <c r="J1065" i="2"/>
  <c r="J1057" i="2"/>
  <c r="J1049" i="2"/>
  <c r="J1041" i="2"/>
  <c r="J1033" i="2"/>
  <c r="J1025" i="2"/>
  <c r="J1017" i="2"/>
  <c r="J1009" i="2"/>
  <c r="J1001" i="2"/>
  <c r="J993" i="2"/>
  <c r="J985" i="2"/>
  <c r="J977" i="2"/>
  <c r="J969" i="2"/>
  <c r="J961" i="2"/>
  <c r="J953" i="2"/>
  <c r="J945" i="2"/>
  <c r="J937" i="2"/>
  <c r="J929" i="2"/>
  <c r="J921" i="2"/>
  <c r="J913" i="2"/>
  <c r="J905" i="2"/>
  <c r="J897" i="2"/>
  <c r="J889" i="2"/>
  <c r="J881" i="2"/>
  <c r="J873" i="2"/>
  <c r="J865" i="2"/>
  <c r="J857" i="2"/>
  <c r="J849" i="2"/>
  <c r="J841" i="2"/>
  <c r="J833" i="2"/>
  <c r="J825" i="2"/>
  <c r="J817" i="2"/>
  <c r="J501" i="2"/>
  <c r="J497" i="2"/>
  <c r="J489" i="2"/>
  <c r="J469" i="2"/>
  <c r="J465" i="2"/>
  <c r="J457" i="2"/>
  <c r="J437" i="2"/>
  <c r="J433" i="2"/>
  <c r="J425" i="2"/>
  <c r="J405" i="2"/>
  <c r="J401" i="2"/>
  <c r="J393" i="2"/>
  <c r="J373" i="2"/>
  <c r="J369" i="2"/>
  <c r="J361" i="2"/>
  <c r="J341" i="2"/>
  <c r="J337" i="2"/>
  <c r="J329" i="2"/>
  <c r="J309" i="2"/>
  <c r="J305" i="2"/>
  <c r="J297" i="2"/>
  <c r="J277" i="2"/>
  <c r="J273" i="2"/>
  <c r="J265" i="2"/>
  <c r="J245" i="2"/>
  <c r="J241" i="2"/>
  <c r="J233" i="2"/>
  <c r="J213" i="2"/>
  <c r="J209" i="2"/>
  <c r="J201" i="2"/>
  <c r="J181" i="2"/>
  <c r="J177" i="2"/>
  <c r="J169" i="2"/>
  <c r="I1145" i="2"/>
  <c r="I1113" i="2"/>
  <c r="I1081" i="2"/>
  <c r="I1049" i="2"/>
  <c r="I1017" i="2"/>
  <c r="I985" i="2"/>
  <c r="I953" i="2"/>
  <c r="I921" i="2"/>
  <c r="I889" i="2"/>
  <c r="I857" i="2"/>
  <c r="I825" i="2"/>
  <c r="I501" i="2"/>
  <c r="J479" i="2"/>
  <c r="I465" i="2"/>
  <c r="I437" i="2"/>
  <c r="J415" i="2"/>
  <c r="I401" i="2"/>
  <c r="I373" i="2"/>
  <c r="J351" i="2"/>
  <c r="I337" i="2"/>
  <c r="I309" i="2"/>
  <c r="J287" i="2"/>
  <c r="I273" i="2"/>
  <c r="I245" i="2"/>
  <c r="J223" i="2"/>
  <c r="I209" i="2"/>
  <c r="I181" i="2"/>
  <c r="J159" i="2"/>
  <c r="I145" i="2"/>
  <c r="I117" i="2"/>
  <c r="J95" i="2"/>
  <c r="I81" i="2"/>
  <c r="I53" i="2"/>
  <c r="J31" i="2"/>
  <c r="I17" i="2"/>
  <c r="I495" i="2"/>
  <c r="J495" i="2"/>
  <c r="J491" i="2"/>
  <c r="I491" i="2"/>
  <c r="I487" i="2"/>
  <c r="J487" i="2"/>
  <c r="I463" i="2"/>
  <c r="J463" i="2"/>
  <c r="J459" i="2"/>
  <c r="I459" i="2"/>
  <c r="I455" i="2"/>
  <c r="J455" i="2"/>
  <c r="I431" i="2"/>
  <c r="J431" i="2"/>
  <c r="J427" i="2"/>
  <c r="I427" i="2"/>
  <c r="I423" i="2"/>
  <c r="J423" i="2"/>
  <c r="I399" i="2"/>
  <c r="J399" i="2"/>
  <c r="J395" i="2"/>
  <c r="I395" i="2"/>
  <c r="I391" i="2"/>
  <c r="J391" i="2"/>
  <c r="I367" i="2"/>
  <c r="J367" i="2"/>
  <c r="J363" i="2"/>
  <c r="I363" i="2"/>
  <c r="I359" i="2"/>
  <c r="J359" i="2"/>
  <c r="I335" i="2"/>
  <c r="J335" i="2"/>
  <c r="J331" i="2"/>
  <c r="I331" i="2"/>
  <c r="I327" i="2"/>
  <c r="J327" i="2"/>
  <c r="I303" i="2"/>
  <c r="J303" i="2"/>
  <c r="J299" i="2"/>
  <c r="I299" i="2"/>
  <c r="I295" i="2"/>
  <c r="J295" i="2"/>
  <c r="I271" i="2"/>
  <c r="J271" i="2"/>
  <c r="J267" i="2"/>
  <c r="I267" i="2"/>
  <c r="I263" i="2"/>
  <c r="J263" i="2"/>
  <c r="I239" i="2"/>
  <c r="J239" i="2"/>
  <c r="J235" i="2"/>
  <c r="I235" i="2"/>
  <c r="I231" i="2"/>
  <c r="J231" i="2"/>
  <c r="I207" i="2"/>
  <c r="J207" i="2"/>
  <c r="J203" i="2"/>
  <c r="I203" i="2"/>
  <c r="I199" i="2"/>
  <c r="J199" i="2"/>
  <c r="I175" i="2"/>
  <c r="J175" i="2"/>
  <c r="J171" i="2"/>
  <c r="I171" i="2"/>
  <c r="I167" i="2"/>
  <c r="J167" i="2"/>
  <c r="I143" i="2"/>
  <c r="J143" i="2"/>
  <c r="J139" i="2"/>
  <c r="I139" i="2"/>
  <c r="I135" i="2"/>
  <c r="J135" i="2"/>
  <c r="I111" i="2"/>
  <c r="J111" i="2"/>
  <c r="J107" i="2"/>
  <c r="I107" i="2"/>
  <c r="I103" i="2"/>
  <c r="J103" i="2"/>
  <c r="I79" i="2"/>
  <c r="J79" i="2"/>
  <c r="J75" i="2"/>
  <c r="I75" i="2"/>
  <c r="I71" i="2"/>
  <c r="J71" i="2"/>
  <c r="I47" i="2"/>
  <c r="J47" i="2"/>
  <c r="J43" i="2"/>
  <c r="I43" i="2"/>
  <c r="I39" i="2"/>
  <c r="J39" i="2"/>
  <c r="I15" i="2"/>
  <c r="J15" i="2"/>
  <c r="J11" i="2"/>
  <c r="I11" i="2"/>
  <c r="I7" i="2"/>
  <c r="J7" i="2"/>
  <c r="J747" i="2"/>
  <c r="J739" i="2"/>
  <c r="J731" i="2"/>
  <c r="J723" i="2"/>
  <c r="J715" i="2"/>
  <c r="J707" i="2"/>
  <c r="J699" i="2"/>
  <c r="J691" i="2"/>
  <c r="J683" i="2"/>
  <c r="J675" i="2"/>
  <c r="J667" i="2"/>
  <c r="J659" i="2"/>
  <c r="J651" i="2"/>
  <c r="J643" i="2"/>
  <c r="J635" i="2"/>
  <c r="J627" i="2"/>
  <c r="J619" i="2"/>
  <c r="J611" i="2"/>
  <c r="J603" i="2"/>
  <c r="J595" i="2"/>
  <c r="J587" i="2"/>
  <c r="J579" i="2"/>
  <c r="J571" i="2"/>
  <c r="J563" i="2"/>
  <c r="J555" i="2"/>
  <c r="J547" i="2"/>
  <c r="J539" i="2"/>
  <c r="J531" i="2"/>
  <c r="J523" i="2"/>
  <c r="J515" i="2"/>
  <c r="J483" i="2"/>
  <c r="J451" i="2"/>
  <c r="J419" i="2"/>
  <c r="J387" i="2"/>
  <c r="J355" i="2"/>
  <c r="J323" i="2"/>
  <c r="J291" i="2"/>
  <c r="J259" i="2"/>
  <c r="J227" i="2"/>
  <c r="J195" i="2"/>
  <c r="J163" i="2"/>
  <c r="J131" i="2"/>
  <c r="J99" i="2"/>
  <c r="J67" i="2"/>
  <c r="J35" i="2"/>
  <c r="I747" i="2"/>
  <c r="I731" i="2"/>
  <c r="I715" i="2"/>
  <c r="I699" i="2"/>
  <c r="I683" i="2"/>
  <c r="I667" i="2"/>
  <c r="I651" i="2"/>
  <c r="I635" i="2"/>
  <c r="I619" i="2"/>
  <c r="I603" i="2"/>
  <c r="I587" i="2"/>
  <c r="I571" i="2"/>
  <c r="I555" i="2"/>
  <c r="I539" i="2"/>
  <c r="I523" i="2"/>
  <c r="J511" i="2"/>
  <c r="I483" i="2"/>
  <c r="J447" i="2"/>
  <c r="I419" i="2"/>
  <c r="J383" i="2"/>
  <c r="I355" i="2"/>
  <c r="J319" i="2"/>
  <c r="I291" i="2"/>
  <c r="J255" i="2"/>
  <c r="I227" i="2"/>
  <c r="J191" i="2"/>
  <c r="I163" i="2"/>
  <c r="J127" i="2"/>
  <c r="I99" i="2"/>
  <c r="J63" i="2"/>
  <c r="I35" i="2"/>
  <c r="J154" i="2"/>
  <c r="J150" i="2"/>
  <c r="J122" i="2"/>
  <c r="J118" i="2"/>
  <c r="J90" i="2"/>
  <c r="J86" i="2"/>
  <c r="J58" i="2"/>
  <c r="J54" i="2"/>
  <c r="J26" i="2"/>
  <c r="J22" i="2"/>
</calcChain>
</file>

<file path=xl/sharedStrings.xml><?xml version="1.0" encoding="utf-8"?>
<sst xmlns="http://schemas.openxmlformats.org/spreadsheetml/2006/main" count="19229" uniqueCount="216">
  <si>
    <t>听</t>
  </si>
  <si>
    <t>百事可乐</t>
  </si>
  <si>
    <t>非常可乐</t>
  </si>
  <si>
    <t>芬达</t>
  </si>
  <si>
    <t>光明纯牛奶</t>
  </si>
  <si>
    <t>光明酸奶</t>
  </si>
  <si>
    <t>红茶</t>
  </si>
  <si>
    <t>红牛</t>
  </si>
  <si>
    <t>汇源果汁</t>
  </si>
  <si>
    <t>健力宝</t>
  </si>
  <si>
    <t>可口可乐</t>
  </si>
  <si>
    <t>乐百氏纯净水</t>
  </si>
  <si>
    <t>乐百氏果奶</t>
  </si>
  <si>
    <t>脉动</t>
  </si>
  <si>
    <t>美年达</t>
  </si>
  <si>
    <t>蒙牛酸奶</t>
  </si>
  <si>
    <t>农夫山泉</t>
  </si>
  <si>
    <t>苹果汁</t>
  </si>
  <si>
    <t>葡萄汁</t>
  </si>
  <si>
    <t>清凉茶</t>
  </si>
  <si>
    <t>统一冰红茶</t>
  </si>
  <si>
    <t>娃哈哈果奶</t>
  </si>
  <si>
    <t>王老吉</t>
  </si>
  <si>
    <t>鲜橙多</t>
  </si>
  <si>
    <t>鲜桃多</t>
  </si>
  <si>
    <t>醒目</t>
  </si>
  <si>
    <t>旭日升冰红茶</t>
  </si>
  <si>
    <t>雪碧</t>
  </si>
  <si>
    <t>伊利纯牛奶</t>
  </si>
  <si>
    <t>伊利酸奶</t>
  </si>
  <si>
    <t>怡宝纯净水</t>
  </si>
  <si>
    <t>益力纯净水</t>
  </si>
  <si>
    <t>果粒橙</t>
  </si>
  <si>
    <t>王老吉</t>
    <phoneticPr fontId="1" type="noConversion"/>
  </si>
  <si>
    <t>娃哈哈果奶</t>
    <phoneticPr fontId="1" type="noConversion"/>
  </si>
  <si>
    <t>乐百氏纯净水</t>
    <phoneticPr fontId="1" type="noConversion"/>
  </si>
  <si>
    <t>鲜橙多</t>
    <phoneticPr fontId="1" type="noConversion"/>
  </si>
  <si>
    <t>统一冰红茶</t>
    <phoneticPr fontId="1" type="noConversion"/>
  </si>
  <si>
    <t>清凉茶</t>
    <phoneticPr fontId="1" type="noConversion"/>
  </si>
  <si>
    <t>果粒橙</t>
    <phoneticPr fontId="1" type="noConversion"/>
  </si>
  <si>
    <t>可口可乐</t>
    <phoneticPr fontId="1" type="noConversion"/>
  </si>
  <si>
    <t>健力宝</t>
    <phoneticPr fontId="1" type="noConversion"/>
  </si>
  <si>
    <t>葡萄汁</t>
    <phoneticPr fontId="1" type="noConversion"/>
  </si>
  <si>
    <t>苹果汁</t>
    <phoneticPr fontId="1" type="noConversion"/>
  </si>
  <si>
    <t>农夫山泉</t>
    <phoneticPr fontId="1" type="noConversion"/>
  </si>
  <si>
    <t>红牛</t>
    <phoneticPr fontId="1" type="noConversion"/>
  </si>
  <si>
    <t>红茶</t>
    <phoneticPr fontId="1" type="noConversion"/>
  </si>
  <si>
    <t>光明酸奶</t>
    <phoneticPr fontId="1" type="noConversion"/>
  </si>
  <si>
    <t>非常可乐</t>
    <phoneticPr fontId="1" type="noConversion"/>
  </si>
  <si>
    <t>益力纯净水</t>
    <phoneticPr fontId="1" type="noConversion"/>
  </si>
  <si>
    <t>怡宝纯净水</t>
    <phoneticPr fontId="1" type="noConversion"/>
  </si>
  <si>
    <t>伊利纯牛奶</t>
    <phoneticPr fontId="1" type="noConversion"/>
  </si>
  <si>
    <t>雪碧</t>
    <phoneticPr fontId="1" type="noConversion"/>
  </si>
  <si>
    <t>旭日升冰红茶</t>
    <phoneticPr fontId="1" type="noConversion"/>
  </si>
  <si>
    <t>鲜桃多</t>
    <phoneticPr fontId="1" type="noConversion"/>
  </si>
  <si>
    <t>美年达</t>
    <phoneticPr fontId="1" type="noConversion"/>
  </si>
  <si>
    <t>芬达</t>
    <phoneticPr fontId="1" type="noConversion"/>
  </si>
  <si>
    <t>醒目</t>
    <phoneticPr fontId="1" type="noConversion"/>
  </si>
  <si>
    <t>伊利酸奶</t>
    <phoneticPr fontId="1" type="noConversion"/>
  </si>
  <si>
    <t>蒙牛酸奶</t>
    <phoneticPr fontId="1" type="noConversion"/>
  </si>
  <si>
    <t>脉动</t>
    <phoneticPr fontId="1" type="noConversion"/>
  </si>
  <si>
    <t>光明纯牛奶</t>
    <phoneticPr fontId="1" type="noConversion"/>
  </si>
  <si>
    <t>乐百氏果奶</t>
    <phoneticPr fontId="1" type="noConversion"/>
  </si>
  <si>
    <t>汇源果汁</t>
    <phoneticPr fontId="1" type="noConversion"/>
  </si>
  <si>
    <t>百事可乐</t>
    <phoneticPr fontId="1" type="noConversion"/>
  </si>
  <si>
    <t>瓶</t>
    <phoneticPr fontId="1" type="noConversion"/>
  </si>
  <si>
    <t>七喜</t>
    <phoneticPr fontId="1" type="noConversion"/>
  </si>
  <si>
    <t>合</t>
    <phoneticPr fontId="1" type="noConversion"/>
  </si>
  <si>
    <t>听</t>
    <phoneticPr fontId="1" type="noConversion"/>
  </si>
  <si>
    <t>统一奶茶</t>
    <phoneticPr fontId="1" type="noConversion"/>
  </si>
  <si>
    <t>娃哈哈纯净水</t>
    <phoneticPr fontId="1" type="noConversion"/>
  </si>
  <si>
    <t>蒙牛纯牛奶</t>
    <phoneticPr fontId="1" type="noConversion"/>
  </si>
  <si>
    <t>菠萝啤</t>
    <phoneticPr fontId="1" type="noConversion"/>
  </si>
  <si>
    <t>统一绿茶</t>
  </si>
  <si>
    <t>统一绿茶</t>
    <phoneticPr fontId="1" type="noConversion"/>
  </si>
  <si>
    <t>合</t>
    <phoneticPr fontId="1" type="noConversion"/>
  </si>
  <si>
    <t>合</t>
    <phoneticPr fontId="1" type="noConversion"/>
  </si>
  <si>
    <t>所在区</t>
    <phoneticPr fontId="1" type="noConversion"/>
  </si>
  <si>
    <t>统一奶茶</t>
  </si>
  <si>
    <t>菠萝啤</t>
  </si>
  <si>
    <t>娃哈哈纯净水</t>
  </si>
  <si>
    <t>七喜</t>
  </si>
  <si>
    <t>蒙牛纯牛奶</t>
  </si>
  <si>
    <t>数量</t>
    <phoneticPr fontId="1" type="noConversion"/>
  </si>
  <si>
    <t>饮料名称</t>
    <phoneticPr fontId="1" type="noConversion"/>
  </si>
  <si>
    <t>单位</t>
    <phoneticPr fontId="1" type="noConversion"/>
  </si>
  <si>
    <t>进价</t>
    <phoneticPr fontId="1" type="noConversion"/>
  </si>
  <si>
    <t>售价</t>
    <phoneticPr fontId="1" type="noConversion"/>
  </si>
  <si>
    <t>序号</t>
    <phoneticPr fontId="1" type="noConversion"/>
  </si>
  <si>
    <t>饮料店</t>
    <phoneticPr fontId="1" type="noConversion"/>
  </si>
  <si>
    <t>饮料店信息</t>
    <phoneticPr fontId="1" type="noConversion"/>
  </si>
  <si>
    <t>日期</t>
    <phoneticPr fontId="1" type="noConversion"/>
  </si>
  <si>
    <t>销售额</t>
    <phoneticPr fontId="1" type="noConversion"/>
  </si>
  <si>
    <t>毛利润</t>
    <phoneticPr fontId="1" type="noConversion"/>
  </si>
  <si>
    <t>饮料价格表</t>
    <phoneticPr fontId="1" type="noConversion"/>
  </si>
  <si>
    <t>销售记录表</t>
    <phoneticPr fontId="1" type="noConversion"/>
  </si>
  <si>
    <t>会展店</t>
  </si>
  <si>
    <t>南华店</t>
  </si>
  <si>
    <t>游泳池店</t>
  </si>
  <si>
    <t>动物园店</t>
  </si>
  <si>
    <t>A区</t>
  </si>
  <si>
    <t>B区</t>
  </si>
  <si>
    <t>C区</t>
  </si>
  <si>
    <t>D区</t>
  </si>
  <si>
    <t>E区</t>
  </si>
  <si>
    <t>高山溪店</t>
  </si>
  <si>
    <t>大石坝店</t>
  </si>
  <si>
    <t>亚湾店</t>
  </si>
  <si>
    <t>古井巷店</t>
  </si>
  <si>
    <t>小垭口店</t>
  </si>
  <si>
    <t>空港路店</t>
  </si>
  <si>
    <t>新民店</t>
  </si>
  <si>
    <t>梯子岩店</t>
  </si>
  <si>
    <t>玉石山店</t>
  </si>
  <si>
    <t>北平铺店</t>
  </si>
  <si>
    <t>南云溪店</t>
  </si>
  <si>
    <t>科园店</t>
  </si>
  <si>
    <t>新楠店</t>
  </si>
  <si>
    <t>九洞口店</t>
  </si>
  <si>
    <t>普阳路店</t>
  </si>
  <si>
    <t>万达店</t>
  </si>
  <si>
    <t>南云门店</t>
  </si>
  <si>
    <t>盐村口店</t>
  </si>
  <si>
    <t>银杏路店</t>
  </si>
  <si>
    <t>文汇店</t>
  </si>
  <si>
    <t>芳菲路店</t>
  </si>
  <si>
    <t>青龙湾店</t>
  </si>
  <si>
    <t>彩虹南店</t>
  </si>
  <si>
    <t>燕华路店</t>
  </si>
  <si>
    <t>亚湾店</t>
    <phoneticPr fontId="1" type="noConversion"/>
  </si>
  <si>
    <t>通达街店</t>
  </si>
  <si>
    <t>西柠蜜瓜汁</t>
  </si>
  <si>
    <t>苦柠檬水</t>
  </si>
  <si>
    <t>西柚汁</t>
  </si>
  <si>
    <t>百香果汁</t>
  </si>
  <si>
    <t>大坪石店</t>
  </si>
  <si>
    <r>
      <rPr>
        <b/>
        <sz val="16"/>
        <color rgb="FFFF0000"/>
        <rFont val="宋体"/>
        <family val="3"/>
        <charset val="134"/>
      </rPr>
      <t>案例操作要求：</t>
    </r>
    <r>
      <rPr>
        <sz val="12"/>
        <rFont val="宋体"/>
        <family val="3"/>
        <charset val="134"/>
      </rPr>
      <t xml:space="preserve">
(1) 复制工作表“销售记录”，建立副本生成工作表：“销售记录 (2)”、“销售记录 (3)”、“销售记录 (4)”和“销售记录 (5)”。
(2) 在表“销售记录 (2)”中，使用“分类汇总”计算出各个区的“销售额”和“毛利润”的总和；然后将表“销售记录 (2)”重命名为“各区销售汇总”（不含双引号）。
(3) 在表“销售记录 (3)”中，使用“分类汇总”计算出各种饮料的“销售额”和“毛利润”的总和；然后将表“销售记录 (3)”重命名为“各饮料销售汇总”（不含双引号）。
(4) 在表“销售记录 (4)”中，使用“分类汇总”计算出各个饮料店的“销售额”和“毛利润”的总和；然后将表“销售记录 (4)”重命名为“各门店销售汇总”（不含双引号）。
(5)在表“销售记录 (5)”中，使用嵌套“分类汇总”计算出各个区和各个饮料店的“销售额”和“毛利润”的总和；然后将表“销售记录 (5)”重命名为“销售汇总”（不含双引号）。
</t>
    </r>
    <phoneticPr fontId="1" type="noConversion"/>
  </si>
  <si>
    <r>
      <rPr>
        <b/>
        <sz val="16"/>
        <color rgb="FFFF0000"/>
        <rFont val="宋体"/>
        <family val="3"/>
        <charset val="134"/>
      </rPr>
      <t>案例操作要求：</t>
    </r>
    <r>
      <rPr>
        <sz val="12"/>
        <rFont val="宋体"/>
        <family val="3"/>
        <charset val="134"/>
      </rPr>
      <t xml:space="preserve">
(1) 复制工作表“销售记录”，建立副本生成工作表：“销售记录 (2)”、“销售记录 (3)”、“销售记录 (4)”和“销售记录 (5)”。
(2) 在表“销售记录 (2)”中，使用“分类汇总”计算出各个区的“销售额”和“毛利润”的总和；然后将表“销售记录 (2)”重命名为“各区销售汇总”（不含双引号）。
(3) 在表“销售记录 (3)”中，使用“分类汇总”计算出各种饮料的“销售额”和“毛利润”的总和；然后将表“销售记录 (3)”重命名为“各饮料销售汇总”（不含双引号）。
(4) 在表“销售记录 (4)”中，使用“分类汇总”计算出各个饮料店的“销售额”和“毛利润”的总和；然后将表“销售记录 (4)”重命名为“各门店销售汇总”（不含双引号）。
(5)在表“销售记录 (5)”中，使用嵌套“分类汇总”计算出各个区和各个饮料店的“销售额”和“毛利润”的总和；然后将表“销售记录 (5)”重命名为“销售汇总”（不含双引号）。
</t>
    </r>
    <phoneticPr fontId="1" type="noConversion"/>
  </si>
  <si>
    <t>A区 汇总</t>
  </si>
  <si>
    <t>B区 汇总</t>
  </si>
  <si>
    <t>C区 汇总</t>
  </si>
  <si>
    <t>D区 汇总</t>
  </si>
  <si>
    <t>E区 汇总</t>
  </si>
  <si>
    <t>总计</t>
  </si>
  <si>
    <t>百事可乐 汇总</t>
  </si>
  <si>
    <t>百香果汁 汇总</t>
  </si>
  <si>
    <t>菠萝啤 汇总</t>
  </si>
  <si>
    <t>非常可乐 汇总</t>
  </si>
  <si>
    <t>芬达 汇总</t>
  </si>
  <si>
    <t>光明纯牛奶 汇总</t>
  </si>
  <si>
    <t>光明酸奶 汇总</t>
  </si>
  <si>
    <t>果粒橙 汇总</t>
  </si>
  <si>
    <t>红茶 汇总</t>
  </si>
  <si>
    <t>红牛 汇总</t>
  </si>
  <si>
    <t>汇源果汁 汇总</t>
  </si>
  <si>
    <t>健力宝 汇总</t>
  </si>
  <si>
    <t>可口可乐 汇总</t>
  </si>
  <si>
    <t>苦柠檬水 汇总</t>
  </si>
  <si>
    <t>乐百氏纯净水 汇总</t>
  </si>
  <si>
    <t>乐百氏果奶 汇总</t>
  </si>
  <si>
    <t>脉动 汇总</t>
  </si>
  <si>
    <t>美年达 汇总</t>
  </si>
  <si>
    <t>蒙牛纯牛奶 汇总</t>
  </si>
  <si>
    <t>蒙牛酸奶 汇总</t>
  </si>
  <si>
    <t>农夫山泉 汇总</t>
  </si>
  <si>
    <t>苹果汁 汇总</t>
  </si>
  <si>
    <t>葡萄汁 汇总</t>
  </si>
  <si>
    <t>七喜 汇总</t>
  </si>
  <si>
    <t>清凉茶 汇总</t>
  </si>
  <si>
    <t>统一冰红茶 汇总</t>
  </si>
  <si>
    <t>统一绿茶 汇总</t>
  </si>
  <si>
    <t>统一奶茶 汇总</t>
  </si>
  <si>
    <t>娃哈哈纯净水 汇总</t>
  </si>
  <si>
    <t>娃哈哈果奶 汇总</t>
  </si>
  <si>
    <t>王老吉 汇总</t>
  </si>
  <si>
    <t>西柠蜜瓜汁 汇总</t>
  </si>
  <si>
    <t>西柚汁 汇总</t>
  </si>
  <si>
    <t>鲜橙多 汇总</t>
  </si>
  <si>
    <t>鲜桃多 汇总</t>
  </si>
  <si>
    <t>醒目 汇总</t>
  </si>
  <si>
    <t>旭日升冰红茶 汇总</t>
  </si>
  <si>
    <t>雪碧 汇总</t>
  </si>
  <si>
    <t>伊利纯牛奶 汇总</t>
  </si>
  <si>
    <t>伊利酸奶 汇总</t>
  </si>
  <si>
    <t>怡宝纯净水 汇总</t>
  </si>
  <si>
    <t>益力纯净水 汇总</t>
  </si>
  <si>
    <t>北平铺店 汇总</t>
  </si>
  <si>
    <t>彩虹南店 汇总</t>
  </si>
  <si>
    <t>大坪石店 汇总</t>
  </si>
  <si>
    <t>大石坝店 汇总</t>
  </si>
  <si>
    <t>动物园店 汇总</t>
  </si>
  <si>
    <t>芳菲路店 汇总</t>
  </si>
  <si>
    <t>高山溪店 汇总</t>
  </si>
  <si>
    <t>古井巷店 汇总</t>
  </si>
  <si>
    <t>会展店 汇总</t>
  </si>
  <si>
    <t>九洞口店 汇总</t>
  </si>
  <si>
    <t>科园店 汇总</t>
  </si>
  <si>
    <t>空港路店 汇总</t>
  </si>
  <si>
    <t>南华店 汇总</t>
  </si>
  <si>
    <t>南云门店 汇总</t>
  </si>
  <si>
    <t>南云溪店 汇总</t>
  </si>
  <si>
    <t>普阳路店 汇总</t>
  </si>
  <si>
    <t>青龙湾店 汇总</t>
  </si>
  <si>
    <t>梯子岩店 汇总</t>
  </si>
  <si>
    <t>通达街店 汇总</t>
  </si>
  <si>
    <t>万达店 汇总</t>
  </si>
  <si>
    <t>文汇店 汇总</t>
  </si>
  <si>
    <t>小垭口店 汇总</t>
  </si>
  <si>
    <t>新民店 汇总</t>
  </si>
  <si>
    <t>新楠店 汇总</t>
  </si>
  <si>
    <t>亚湾店 汇总</t>
  </si>
  <si>
    <t>盐村口店 汇总</t>
  </si>
  <si>
    <t>燕华路店 汇总</t>
  </si>
  <si>
    <t>银杏路店 汇总</t>
  </si>
  <si>
    <t>游泳池店 汇总</t>
  </si>
  <si>
    <t>玉石山店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</si>
</sst>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176" formatCode="#,##0.00_);[Red]\(#,##0.00\)"/>
    <numFmt numFmtId="177" formatCode="0.00_);[Red]\(0.00\)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6"/>
      <name val="华文新魏"/>
      <family val="3"/>
      <charset val="134"/>
    </font>
    <font>
      <sz val="14"/>
      <name val="华文新魏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8"/>
      <name val="华文新魏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9"/>
      <name val="宋体"/>
      <charset val="134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00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177" fontId="2" fillId="0" borderId="1" xfId="0" applyNumberFormat="1" applyFont="1" applyBorder="1">
      <alignment vertical="center"/>
    </xf>
    <xf numFmtId="1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176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7" fontId="8" fillId="2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12" fillId="0" borderId="1" xfId="0" applyFont="1" applyBorder="1">
      <alignment vertical="center"/>
    </xf>
    <xf numFmtId="14" fontId="9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0" fontId="1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F18" sqref="F18"/>
    </sheetView>
  </sheetViews>
  <sheetFormatPr defaultRowHeight="14.25" x14ac:dyDescent="0.15"/>
  <cols>
    <col min="1" max="1" width="6.75" bestFit="1" customWidth="1"/>
    <col min="2" max="2" width="9.625" bestFit="1" customWidth="1"/>
  </cols>
  <sheetData>
    <row r="1" spans="1:2" ht="18" x14ac:dyDescent="0.15">
      <c r="A1" s="19" t="s">
        <v>90</v>
      </c>
      <c r="B1" s="19"/>
    </row>
    <row r="2" spans="1:2" ht="13.5" customHeight="1" x14ac:dyDescent="0.15">
      <c r="A2" s="9"/>
      <c r="B2" s="9"/>
    </row>
    <row r="3" spans="1:2" x14ac:dyDescent="0.15">
      <c r="A3" s="15" t="s">
        <v>77</v>
      </c>
      <c r="B3" s="15" t="s">
        <v>89</v>
      </c>
    </row>
    <row r="4" spans="1:2" x14ac:dyDescent="0.15">
      <c r="A4" s="12" t="s">
        <v>100</v>
      </c>
      <c r="B4" s="13" t="s">
        <v>106</v>
      </c>
    </row>
    <row r="5" spans="1:2" x14ac:dyDescent="0.15">
      <c r="A5" s="12" t="s">
        <v>100</v>
      </c>
      <c r="B5" s="13" t="s">
        <v>128</v>
      </c>
    </row>
    <row r="6" spans="1:2" x14ac:dyDescent="0.15">
      <c r="A6" s="12" t="s">
        <v>100</v>
      </c>
      <c r="B6" s="13" t="s">
        <v>129</v>
      </c>
    </row>
    <row r="7" spans="1:2" x14ac:dyDescent="0.15">
      <c r="A7" s="12" t="s">
        <v>100</v>
      </c>
      <c r="B7" s="13" t="s">
        <v>108</v>
      </c>
    </row>
    <row r="8" spans="1:2" x14ac:dyDescent="0.15">
      <c r="A8" s="12" t="s">
        <v>100</v>
      </c>
      <c r="B8" s="13" t="s">
        <v>130</v>
      </c>
    </row>
    <row r="9" spans="1:2" x14ac:dyDescent="0.15">
      <c r="A9" s="12" t="s">
        <v>100</v>
      </c>
      <c r="B9" s="13" t="s">
        <v>105</v>
      </c>
    </row>
    <row r="10" spans="1:2" x14ac:dyDescent="0.15">
      <c r="A10" s="12" t="s">
        <v>101</v>
      </c>
      <c r="B10" s="13" t="s">
        <v>109</v>
      </c>
    </row>
    <row r="11" spans="1:2" x14ac:dyDescent="0.15">
      <c r="A11" s="12" t="s">
        <v>101</v>
      </c>
      <c r="B11" s="13" t="s">
        <v>110</v>
      </c>
    </row>
    <row r="12" spans="1:2" x14ac:dyDescent="0.15">
      <c r="A12" s="12" t="s">
        <v>101</v>
      </c>
      <c r="B12" s="13" t="s">
        <v>111</v>
      </c>
    </row>
    <row r="13" spans="1:2" x14ac:dyDescent="0.15">
      <c r="A13" s="12" t="s">
        <v>101</v>
      </c>
      <c r="B13" s="13" t="s">
        <v>112</v>
      </c>
    </row>
    <row r="14" spans="1:2" x14ac:dyDescent="0.15">
      <c r="A14" s="12" t="s">
        <v>101</v>
      </c>
      <c r="B14" s="13" t="s">
        <v>113</v>
      </c>
    </row>
    <row r="15" spans="1:2" x14ac:dyDescent="0.15">
      <c r="A15" s="12" t="s">
        <v>101</v>
      </c>
      <c r="B15" s="13" t="s">
        <v>114</v>
      </c>
    </row>
    <row r="16" spans="1:2" x14ac:dyDescent="0.15">
      <c r="A16" s="12" t="s">
        <v>102</v>
      </c>
      <c r="B16" s="14" t="s">
        <v>96</v>
      </c>
    </row>
    <row r="17" spans="1:2" x14ac:dyDescent="0.15">
      <c r="A17" s="12" t="s">
        <v>102</v>
      </c>
      <c r="B17" s="13" t="s">
        <v>115</v>
      </c>
    </row>
    <row r="18" spans="1:2" x14ac:dyDescent="0.15">
      <c r="A18" s="12" t="s">
        <v>102</v>
      </c>
      <c r="B18" s="13" t="s">
        <v>116</v>
      </c>
    </row>
    <row r="19" spans="1:2" x14ac:dyDescent="0.15">
      <c r="A19" s="12" t="s">
        <v>102</v>
      </c>
      <c r="B19" s="14" t="s">
        <v>97</v>
      </c>
    </row>
    <row r="20" spans="1:2" x14ac:dyDescent="0.15">
      <c r="A20" s="12" t="s">
        <v>102</v>
      </c>
      <c r="B20" s="13" t="s">
        <v>135</v>
      </c>
    </row>
    <row r="21" spans="1:2" x14ac:dyDescent="0.15">
      <c r="A21" s="12" t="s">
        <v>102</v>
      </c>
      <c r="B21" s="13" t="s">
        <v>117</v>
      </c>
    </row>
    <row r="22" spans="1:2" x14ac:dyDescent="0.15">
      <c r="A22" s="12" t="s">
        <v>103</v>
      </c>
      <c r="B22" s="13" t="s">
        <v>118</v>
      </c>
    </row>
    <row r="23" spans="1:2" x14ac:dyDescent="0.15">
      <c r="A23" s="12" t="s">
        <v>103</v>
      </c>
      <c r="B23" s="13" t="s">
        <v>119</v>
      </c>
    </row>
    <row r="24" spans="1:2" x14ac:dyDescent="0.15">
      <c r="A24" s="12" t="s">
        <v>103</v>
      </c>
      <c r="B24" s="13" t="s">
        <v>120</v>
      </c>
    </row>
    <row r="25" spans="1:2" x14ac:dyDescent="0.15">
      <c r="A25" s="12" t="s">
        <v>103</v>
      </c>
      <c r="B25" s="13" t="s">
        <v>121</v>
      </c>
    </row>
    <row r="26" spans="1:2" x14ac:dyDescent="0.15">
      <c r="A26" s="12" t="s">
        <v>103</v>
      </c>
      <c r="B26" s="13" t="s">
        <v>122</v>
      </c>
    </row>
    <row r="27" spans="1:2" x14ac:dyDescent="0.15">
      <c r="A27" s="12" t="s">
        <v>103</v>
      </c>
      <c r="B27" s="13" t="s">
        <v>123</v>
      </c>
    </row>
    <row r="28" spans="1:2" x14ac:dyDescent="0.15">
      <c r="A28" s="12" t="s">
        <v>104</v>
      </c>
      <c r="B28" s="14" t="s">
        <v>99</v>
      </c>
    </row>
    <row r="29" spans="1:2" x14ac:dyDescent="0.15">
      <c r="A29" s="12" t="s">
        <v>104</v>
      </c>
      <c r="B29" s="13" t="s">
        <v>124</v>
      </c>
    </row>
    <row r="30" spans="1:2" x14ac:dyDescent="0.15">
      <c r="A30" s="12" t="s">
        <v>104</v>
      </c>
      <c r="B30" s="13" t="s">
        <v>125</v>
      </c>
    </row>
    <row r="31" spans="1:2" x14ac:dyDescent="0.15">
      <c r="A31" s="12" t="s">
        <v>104</v>
      </c>
      <c r="B31" s="13" t="s">
        <v>126</v>
      </c>
    </row>
    <row r="32" spans="1:2" x14ac:dyDescent="0.15">
      <c r="A32" s="12" t="s">
        <v>104</v>
      </c>
      <c r="B32" s="13" t="s">
        <v>127</v>
      </c>
    </row>
    <row r="33" spans="1:2" x14ac:dyDescent="0.15">
      <c r="A33" s="12" t="s">
        <v>104</v>
      </c>
      <c r="B33" s="14" t="s">
        <v>98</v>
      </c>
    </row>
  </sheetData>
  <sortState ref="A4:B33">
    <sortCondition ref="A6"/>
  </sortState>
  <mergeCells count="1">
    <mergeCell ref="A1:B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8"/>
  <sheetViews>
    <sheetView workbookViewId="0">
      <selection activeCell="G17" sqref="G17"/>
    </sheetView>
  </sheetViews>
  <sheetFormatPr defaultRowHeight="12" x14ac:dyDescent="0.15"/>
  <cols>
    <col min="1" max="1" width="4.25" style="1" customWidth="1"/>
    <col min="2" max="2" width="11.625" style="1" bestFit="1" customWidth="1"/>
    <col min="3" max="3" width="4.375" style="1" customWidth="1"/>
    <col min="4" max="5" width="6" style="1" customWidth="1"/>
    <col min="6" max="16384" width="9" style="1"/>
  </cols>
  <sheetData>
    <row r="1" spans="1:5" ht="23.25" customHeight="1" x14ac:dyDescent="0.15">
      <c r="A1" s="20" t="s">
        <v>94</v>
      </c>
      <c r="B1" s="20"/>
      <c r="C1" s="20"/>
      <c r="D1" s="20"/>
      <c r="E1" s="20"/>
    </row>
    <row r="2" spans="1:5" ht="12.75" customHeight="1" x14ac:dyDescent="0.15">
      <c r="A2" s="10"/>
      <c r="B2" s="10"/>
      <c r="C2" s="10"/>
      <c r="D2" s="10"/>
      <c r="E2" s="10"/>
    </row>
    <row r="3" spans="1:5" x14ac:dyDescent="0.15">
      <c r="A3" s="15" t="s">
        <v>88</v>
      </c>
      <c r="B3" s="15" t="s">
        <v>84</v>
      </c>
      <c r="C3" s="15" t="s">
        <v>85</v>
      </c>
      <c r="D3" s="15" t="s">
        <v>86</v>
      </c>
      <c r="E3" s="15" t="s">
        <v>87</v>
      </c>
    </row>
    <row r="4" spans="1:5" x14ac:dyDescent="0.15">
      <c r="A4" s="5">
        <v>1</v>
      </c>
      <c r="B4" s="5" t="s">
        <v>40</v>
      </c>
      <c r="C4" s="5" t="s">
        <v>0</v>
      </c>
      <c r="D4" s="6">
        <v>2</v>
      </c>
      <c r="E4" s="6">
        <v>3.5</v>
      </c>
    </row>
    <row r="5" spans="1:5" x14ac:dyDescent="0.15">
      <c r="A5" s="2">
        <v>2</v>
      </c>
      <c r="B5" s="2" t="s">
        <v>64</v>
      </c>
      <c r="C5" s="2" t="s">
        <v>0</v>
      </c>
      <c r="D5" s="6">
        <v>2.5</v>
      </c>
      <c r="E5" s="6">
        <v>3.5</v>
      </c>
    </row>
    <row r="6" spans="1:5" x14ac:dyDescent="0.15">
      <c r="A6" s="2">
        <v>3</v>
      </c>
      <c r="B6" s="2" t="s">
        <v>131</v>
      </c>
      <c r="C6" s="2" t="s">
        <v>65</v>
      </c>
      <c r="D6" s="6">
        <v>2</v>
      </c>
      <c r="E6" s="6">
        <v>3.5</v>
      </c>
    </row>
    <row r="7" spans="1:5" x14ac:dyDescent="0.15">
      <c r="A7" s="2">
        <v>4</v>
      </c>
      <c r="B7" s="2" t="s">
        <v>132</v>
      </c>
      <c r="C7" s="2" t="s">
        <v>65</v>
      </c>
      <c r="D7" s="6">
        <v>2.5</v>
      </c>
      <c r="E7" s="6">
        <v>4.5</v>
      </c>
    </row>
    <row r="8" spans="1:5" x14ac:dyDescent="0.15">
      <c r="A8" s="2">
        <v>5</v>
      </c>
      <c r="B8" s="2" t="s">
        <v>52</v>
      </c>
      <c r="C8" s="2" t="s">
        <v>0</v>
      </c>
      <c r="D8" s="6">
        <v>2.5</v>
      </c>
      <c r="E8" s="6">
        <v>4</v>
      </c>
    </row>
    <row r="9" spans="1:5" x14ac:dyDescent="0.15">
      <c r="A9" s="2">
        <v>6</v>
      </c>
      <c r="B9" s="2" t="s">
        <v>133</v>
      </c>
      <c r="C9" s="2" t="s">
        <v>65</v>
      </c>
      <c r="D9" s="6">
        <v>3.5</v>
      </c>
      <c r="E9" s="6">
        <v>5</v>
      </c>
    </row>
    <row r="10" spans="1:5" x14ac:dyDescent="0.15">
      <c r="A10" s="2">
        <v>7</v>
      </c>
      <c r="B10" s="2" t="s">
        <v>66</v>
      </c>
      <c r="C10" s="2" t="s">
        <v>0</v>
      </c>
      <c r="D10" s="6">
        <v>3</v>
      </c>
      <c r="E10" s="6">
        <v>4</v>
      </c>
    </row>
    <row r="11" spans="1:5" x14ac:dyDescent="0.15">
      <c r="A11" s="2">
        <v>8</v>
      </c>
      <c r="B11" s="2" t="s">
        <v>134</v>
      </c>
      <c r="C11" s="2" t="s">
        <v>65</v>
      </c>
      <c r="D11" s="6">
        <v>3.5</v>
      </c>
      <c r="E11" s="6">
        <v>5</v>
      </c>
    </row>
    <row r="12" spans="1:5" x14ac:dyDescent="0.15">
      <c r="A12" s="2">
        <v>9</v>
      </c>
      <c r="B12" s="2" t="s">
        <v>63</v>
      </c>
      <c r="C12" s="2" t="s">
        <v>67</v>
      </c>
      <c r="D12" s="6">
        <v>7.8</v>
      </c>
      <c r="E12" s="6">
        <v>9.8000000000000007</v>
      </c>
    </row>
    <row r="13" spans="1:5" x14ac:dyDescent="0.15">
      <c r="A13" s="2">
        <v>10</v>
      </c>
      <c r="B13" s="2" t="s">
        <v>55</v>
      </c>
      <c r="C13" s="2" t="s">
        <v>68</v>
      </c>
      <c r="D13" s="6">
        <v>2.5</v>
      </c>
      <c r="E13" s="6">
        <v>4</v>
      </c>
    </row>
    <row r="14" spans="1:5" x14ac:dyDescent="0.15">
      <c r="A14" s="2">
        <v>11</v>
      </c>
      <c r="B14" s="2" t="s">
        <v>56</v>
      </c>
      <c r="C14" s="2" t="s">
        <v>68</v>
      </c>
      <c r="D14" s="6">
        <v>2.5</v>
      </c>
      <c r="E14" s="6">
        <v>3.5</v>
      </c>
    </row>
    <row r="15" spans="1:5" x14ac:dyDescent="0.15">
      <c r="A15" s="2">
        <v>12</v>
      </c>
      <c r="B15" s="2" t="s">
        <v>57</v>
      </c>
      <c r="C15" s="2" t="s">
        <v>68</v>
      </c>
      <c r="D15" s="6">
        <v>3</v>
      </c>
      <c r="E15" s="6">
        <v>4</v>
      </c>
    </row>
    <row r="16" spans="1:5" x14ac:dyDescent="0.15">
      <c r="A16" s="2">
        <v>13</v>
      </c>
      <c r="B16" s="2" t="s">
        <v>41</v>
      </c>
      <c r="C16" s="2" t="s">
        <v>0</v>
      </c>
      <c r="D16" s="6">
        <v>3</v>
      </c>
      <c r="E16" s="6">
        <v>4</v>
      </c>
    </row>
    <row r="17" spans="1:5" x14ac:dyDescent="0.15">
      <c r="A17" s="2">
        <v>14</v>
      </c>
      <c r="B17" s="2" t="s">
        <v>33</v>
      </c>
      <c r="C17" s="2" t="s">
        <v>76</v>
      </c>
      <c r="D17" s="6">
        <v>1.7</v>
      </c>
      <c r="E17" s="6">
        <v>2.2000000000000002</v>
      </c>
    </row>
    <row r="18" spans="1:5" x14ac:dyDescent="0.15">
      <c r="A18" s="2">
        <v>15</v>
      </c>
      <c r="B18" s="2" t="s">
        <v>36</v>
      </c>
      <c r="C18" s="2" t="s">
        <v>65</v>
      </c>
      <c r="D18" s="6">
        <v>2.4</v>
      </c>
      <c r="E18" s="6">
        <v>3</v>
      </c>
    </row>
    <row r="19" spans="1:5" x14ac:dyDescent="0.15">
      <c r="A19" s="2">
        <v>16</v>
      </c>
      <c r="B19" s="2" t="s">
        <v>54</v>
      </c>
      <c r="C19" s="2" t="s">
        <v>65</v>
      </c>
      <c r="D19" s="6">
        <v>2.4</v>
      </c>
      <c r="E19" s="6">
        <v>3</v>
      </c>
    </row>
    <row r="20" spans="1:5" x14ac:dyDescent="0.15">
      <c r="A20" s="2">
        <v>17</v>
      </c>
      <c r="B20" s="2" t="s">
        <v>69</v>
      </c>
      <c r="C20" s="2" t="s">
        <v>65</v>
      </c>
      <c r="D20" s="6">
        <v>1.9</v>
      </c>
      <c r="E20" s="6">
        <v>2.4</v>
      </c>
    </row>
    <row r="21" spans="1:5" x14ac:dyDescent="0.15">
      <c r="A21" s="2">
        <v>18</v>
      </c>
      <c r="B21" s="2" t="s">
        <v>37</v>
      </c>
      <c r="C21" s="2" t="s">
        <v>65</v>
      </c>
      <c r="D21" s="6">
        <v>1.8</v>
      </c>
      <c r="E21" s="6">
        <v>2.2999999999999998</v>
      </c>
    </row>
    <row r="22" spans="1:5" x14ac:dyDescent="0.15">
      <c r="A22" s="2">
        <v>19</v>
      </c>
      <c r="B22" s="2" t="s">
        <v>74</v>
      </c>
      <c r="C22" s="2" t="s">
        <v>65</v>
      </c>
      <c r="D22" s="6">
        <v>1.8</v>
      </c>
      <c r="E22" s="6">
        <v>2.2999999999999998</v>
      </c>
    </row>
    <row r="23" spans="1:5" x14ac:dyDescent="0.15">
      <c r="A23" s="2">
        <v>20</v>
      </c>
      <c r="B23" s="2" t="s">
        <v>53</v>
      </c>
      <c r="C23" s="2" t="s">
        <v>65</v>
      </c>
      <c r="D23" s="6">
        <v>1.7</v>
      </c>
      <c r="E23" s="6">
        <v>2.2000000000000002</v>
      </c>
    </row>
    <row r="24" spans="1:5" x14ac:dyDescent="0.15">
      <c r="A24" s="2">
        <v>21</v>
      </c>
      <c r="B24" s="2" t="s">
        <v>70</v>
      </c>
      <c r="C24" s="2" t="s">
        <v>65</v>
      </c>
      <c r="D24" s="6">
        <v>0.9</v>
      </c>
      <c r="E24" s="6">
        <v>1.2</v>
      </c>
    </row>
    <row r="25" spans="1:5" x14ac:dyDescent="0.15">
      <c r="A25" s="2">
        <v>22</v>
      </c>
      <c r="B25" s="2" t="s">
        <v>35</v>
      </c>
      <c r="C25" s="2" t="s">
        <v>65</v>
      </c>
      <c r="D25" s="6">
        <v>1</v>
      </c>
      <c r="E25" s="6">
        <v>1.3</v>
      </c>
    </row>
    <row r="26" spans="1:5" x14ac:dyDescent="0.15">
      <c r="A26" s="2">
        <v>23</v>
      </c>
      <c r="B26" s="2" t="s">
        <v>44</v>
      </c>
      <c r="C26" s="2" t="s">
        <v>65</v>
      </c>
      <c r="D26" s="6">
        <v>1</v>
      </c>
      <c r="E26" s="6">
        <v>1.5</v>
      </c>
    </row>
    <row r="27" spans="1:5" x14ac:dyDescent="0.15">
      <c r="A27" s="2">
        <v>24</v>
      </c>
      <c r="B27" s="2" t="s">
        <v>50</v>
      </c>
      <c r="C27" s="2" t="s">
        <v>65</v>
      </c>
      <c r="D27" s="6">
        <v>0.9</v>
      </c>
      <c r="E27" s="6">
        <v>1.5</v>
      </c>
    </row>
    <row r="28" spans="1:5" x14ac:dyDescent="0.15">
      <c r="A28" s="2">
        <v>25</v>
      </c>
      <c r="B28" s="2" t="s">
        <v>49</v>
      </c>
      <c r="C28" s="2" t="s">
        <v>65</v>
      </c>
      <c r="D28" s="6">
        <v>1.1000000000000001</v>
      </c>
      <c r="E28" s="6">
        <v>1.5</v>
      </c>
    </row>
    <row r="29" spans="1:5" x14ac:dyDescent="0.15">
      <c r="A29" s="2">
        <v>26</v>
      </c>
      <c r="B29" s="2" t="s">
        <v>60</v>
      </c>
      <c r="C29" s="2" t="s">
        <v>65</v>
      </c>
      <c r="D29" s="6">
        <v>2</v>
      </c>
      <c r="E29" s="6">
        <v>3.5</v>
      </c>
    </row>
    <row r="30" spans="1:5" x14ac:dyDescent="0.15">
      <c r="A30" s="2">
        <v>27</v>
      </c>
      <c r="B30" s="2" t="s">
        <v>59</v>
      </c>
      <c r="C30" s="2" t="s">
        <v>76</v>
      </c>
      <c r="D30" s="6">
        <v>1.7</v>
      </c>
      <c r="E30" s="6">
        <v>2.5</v>
      </c>
    </row>
    <row r="31" spans="1:5" x14ac:dyDescent="0.15">
      <c r="A31" s="2">
        <v>28</v>
      </c>
      <c r="B31" s="2" t="s">
        <v>71</v>
      </c>
      <c r="C31" s="2" t="s">
        <v>76</v>
      </c>
      <c r="D31" s="6">
        <v>1.6</v>
      </c>
      <c r="E31" s="6">
        <v>2.5</v>
      </c>
    </row>
    <row r="32" spans="1:5" x14ac:dyDescent="0.15">
      <c r="A32" s="2">
        <v>29</v>
      </c>
      <c r="B32" s="2" t="s">
        <v>58</v>
      </c>
      <c r="C32" s="2" t="s">
        <v>76</v>
      </c>
      <c r="D32" s="6">
        <v>1.6</v>
      </c>
      <c r="E32" s="6">
        <v>2.2999999999999998</v>
      </c>
    </row>
    <row r="33" spans="1:5" x14ac:dyDescent="0.15">
      <c r="A33" s="2">
        <v>30</v>
      </c>
      <c r="B33" s="2" t="s">
        <v>51</v>
      </c>
      <c r="C33" s="2" t="s">
        <v>76</v>
      </c>
      <c r="D33" s="6">
        <v>1.5</v>
      </c>
      <c r="E33" s="6">
        <v>2.2000000000000002</v>
      </c>
    </row>
    <row r="34" spans="1:5" x14ac:dyDescent="0.15">
      <c r="A34" s="2">
        <v>31</v>
      </c>
      <c r="B34" s="2" t="s">
        <v>47</v>
      </c>
      <c r="C34" s="2" t="s">
        <v>75</v>
      </c>
      <c r="D34" s="6">
        <v>1.5</v>
      </c>
      <c r="E34" s="6">
        <v>2.2000000000000002</v>
      </c>
    </row>
    <row r="35" spans="1:5" x14ac:dyDescent="0.15">
      <c r="A35" s="2">
        <v>32</v>
      </c>
      <c r="B35" s="2" t="s">
        <v>61</v>
      </c>
      <c r="C35" s="2" t="s">
        <v>76</v>
      </c>
      <c r="D35" s="6">
        <v>1.3</v>
      </c>
      <c r="E35" s="6">
        <v>1.9</v>
      </c>
    </row>
    <row r="36" spans="1:5" x14ac:dyDescent="0.15">
      <c r="A36" s="2">
        <v>33</v>
      </c>
      <c r="B36" s="2" t="s">
        <v>38</v>
      </c>
      <c r="C36" s="2" t="s">
        <v>65</v>
      </c>
      <c r="D36" s="6">
        <v>1.7</v>
      </c>
      <c r="E36" s="6">
        <v>2.2000000000000002</v>
      </c>
    </row>
    <row r="37" spans="1:5" x14ac:dyDescent="0.15">
      <c r="A37" s="2">
        <v>34</v>
      </c>
      <c r="B37" s="2" t="s">
        <v>46</v>
      </c>
      <c r="C37" s="2" t="s">
        <v>65</v>
      </c>
      <c r="D37" s="6">
        <v>1.7</v>
      </c>
      <c r="E37" s="6">
        <v>3.5</v>
      </c>
    </row>
    <row r="38" spans="1:5" x14ac:dyDescent="0.15">
      <c r="A38" s="2">
        <v>35</v>
      </c>
      <c r="B38" s="2" t="s">
        <v>48</v>
      </c>
      <c r="C38" s="2" t="s">
        <v>0</v>
      </c>
      <c r="D38" s="6">
        <v>1.6</v>
      </c>
      <c r="E38" s="6">
        <v>3.3</v>
      </c>
    </row>
    <row r="39" spans="1:5" x14ac:dyDescent="0.15">
      <c r="A39" s="2">
        <v>36</v>
      </c>
      <c r="B39" s="2" t="s">
        <v>34</v>
      </c>
      <c r="C39" s="2" t="s">
        <v>65</v>
      </c>
      <c r="D39" s="6">
        <v>1.4</v>
      </c>
      <c r="E39" s="6">
        <v>3</v>
      </c>
    </row>
    <row r="40" spans="1:5" x14ac:dyDescent="0.15">
      <c r="A40" s="2">
        <v>37</v>
      </c>
      <c r="B40" s="2" t="s">
        <v>62</v>
      </c>
      <c r="C40" s="2" t="s">
        <v>65</v>
      </c>
      <c r="D40" s="6">
        <v>1.3</v>
      </c>
      <c r="E40" s="6">
        <v>2.8</v>
      </c>
    </row>
    <row r="41" spans="1:5" x14ac:dyDescent="0.15">
      <c r="A41" s="2">
        <v>38</v>
      </c>
      <c r="B41" s="2" t="s">
        <v>45</v>
      </c>
      <c r="C41" s="2" t="s">
        <v>0</v>
      </c>
      <c r="D41" s="6">
        <v>3.2</v>
      </c>
      <c r="E41" s="6">
        <v>6</v>
      </c>
    </row>
    <row r="42" spans="1:5" x14ac:dyDescent="0.15">
      <c r="A42" s="2">
        <v>39</v>
      </c>
      <c r="B42" s="2" t="s">
        <v>43</v>
      </c>
      <c r="C42" s="2" t="s">
        <v>67</v>
      </c>
      <c r="D42" s="6">
        <v>4.3</v>
      </c>
      <c r="E42" s="6">
        <v>6.8</v>
      </c>
    </row>
    <row r="43" spans="1:5" x14ac:dyDescent="0.15">
      <c r="A43" s="2">
        <v>40</v>
      </c>
      <c r="B43" s="2" t="s">
        <v>42</v>
      </c>
      <c r="C43" s="2" t="s">
        <v>67</v>
      </c>
      <c r="D43" s="6">
        <v>4.5</v>
      </c>
      <c r="E43" s="6">
        <v>7.2</v>
      </c>
    </row>
    <row r="44" spans="1:5" x14ac:dyDescent="0.15">
      <c r="A44" s="2">
        <v>41</v>
      </c>
      <c r="B44" s="2" t="s">
        <v>72</v>
      </c>
      <c r="C44" s="2" t="s">
        <v>68</v>
      </c>
      <c r="D44" s="6">
        <v>1.2</v>
      </c>
      <c r="E44" s="6">
        <v>2.5</v>
      </c>
    </row>
    <row r="45" spans="1:5" x14ac:dyDescent="0.15">
      <c r="A45" s="2">
        <v>42</v>
      </c>
      <c r="B45" s="3" t="s">
        <v>39</v>
      </c>
      <c r="C45" s="2" t="s">
        <v>65</v>
      </c>
      <c r="D45" s="6">
        <v>2.4</v>
      </c>
      <c r="E45" s="6">
        <v>3.5</v>
      </c>
    </row>
    <row r="46" spans="1:5" x14ac:dyDescent="0.15">
      <c r="D46" s="4"/>
      <c r="E46" s="4"/>
    </row>
    <row r="47" spans="1:5" x14ac:dyDescent="0.15">
      <c r="D47" s="4"/>
      <c r="E47" s="4"/>
    </row>
    <row r="48" spans="1:5" x14ac:dyDescent="0.15">
      <c r="D48" s="4"/>
      <c r="E48" s="4"/>
    </row>
    <row r="49" spans="4:5" x14ac:dyDescent="0.15">
      <c r="D49" s="4"/>
      <c r="E49" s="4"/>
    </row>
    <row r="50" spans="4:5" x14ac:dyDescent="0.15">
      <c r="D50" s="4"/>
      <c r="E50" s="4"/>
    </row>
    <row r="51" spans="4:5" x14ac:dyDescent="0.15">
      <c r="D51" s="4"/>
      <c r="E51" s="4"/>
    </row>
    <row r="52" spans="4:5" x14ac:dyDescent="0.15">
      <c r="D52" s="4"/>
      <c r="E52" s="4"/>
    </row>
    <row r="53" spans="4:5" x14ac:dyDescent="0.15">
      <c r="D53" s="4"/>
      <c r="E53" s="4"/>
    </row>
    <row r="54" spans="4:5" x14ac:dyDescent="0.15">
      <c r="D54" s="4"/>
      <c r="E54" s="4"/>
    </row>
    <row r="55" spans="4:5" x14ac:dyDescent="0.15">
      <c r="D55" s="4"/>
      <c r="E55" s="4"/>
    </row>
    <row r="56" spans="4:5" x14ac:dyDescent="0.15">
      <c r="D56" s="4"/>
      <c r="E56" s="4"/>
    </row>
    <row r="57" spans="4:5" x14ac:dyDescent="0.15">
      <c r="D57" s="4"/>
      <c r="E57" s="4"/>
    </row>
    <row r="58" spans="4:5" x14ac:dyDescent="0.15">
      <c r="D58" s="4"/>
      <c r="E58" s="4"/>
    </row>
    <row r="59" spans="4:5" x14ac:dyDescent="0.15">
      <c r="D59" s="4"/>
      <c r="E59" s="4"/>
    </row>
    <row r="60" spans="4:5" x14ac:dyDescent="0.15">
      <c r="D60" s="4"/>
      <c r="E60" s="4"/>
    </row>
    <row r="61" spans="4:5" x14ac:dyDescent="0.15">
      <c r="D61" s="4"/>
      <c r="E61" s="4"/>
    </row>
    <row r="62" spans="4:5" x14ac:dyDescent="0.15">
      <c r="D62" s="4"/>
      <c r="E62" s="4"/>
    </row>
    <row r="63" spans="4:5" x14ac:dyDescent="0.15">
      <c r="D63" s="4"/>
      <c r="E63" s="4"/>
    </row>
    <row r="64" spans="4:5" x14ac:dyDescent="0.15">
      <c r="D64" s="4"/>
      <c r="E64" s="4"/>
    </row>
    <row r="65" spans="4:5" x14ac:dyDescent="0.15">
      <c r="D65" s="4"/>
      <c r="E65" s="4"/>
    </row>
    <row r="66" spans="4:5" x14ac:dyDescent="0.15">
      <c r="D66" s="4"/>
      <c r="E66" s="4"/>
    </row>
    <row r="67" spans="4:5" x14ac:dyDescent="0.15">
      <c r="D67" s="4"/>
      <c r="E67" s="4"/>
    </row>
    <row r="68" spans="4:5" x14ac:dyDescent="0.15">
      <c r="D68" s="4"/>
      <c r="E68" s="4"/>
    </row>
    <row r="69" spans="4:5" x14ac:dyDescent="0.15">
      <c r="D69" s="4"/>
      <c r="E69" s="4"/>
    </row>
    <row r="70" spans="4:5" x14ac:dyDescent="0.15">
      <c r="D70" s="4"/>
      <c r="E70" s="4"/>
    </row>
    <row r="71" spans="4:5" x14ac:dyDescent="0.15">
      <c r="D71" s="4"/>
      <c r="E71" s="4"/>
    </row>
    <row r="72" spans="4:5" x14ac:dyDescent="0.15">
      <c r="D72" s="4"/>
      <c r="E72" s="4"/>
    </row>
    <row r="73" spans="4:5" x14ac:dyDescent="0.15">
      <c r="D73" s="4"/>
      <c r="E73" s="4"/>
    </row>
    <row r="74" spans="4:5" x14ac:dyDescent="0.15">
      <c r="D74" s="4"/>
      <c r="E74" s="4"/>
    </row>
    <row r="75" spans="4:5" x14ac:dyDescent="0.15">
      <c r="D75" s="4"/>
      <c r="E75" s="4"/>
    </row>
    <row r="76" spans="4:5" x14ac:dyDescent="0.15">
      <c r="D76" s="4"/>
      <c r="E76" s="4"/>
    </row>
    <row r="77" spans="4:5" x14ac:dyDescent="0.15">
      <c r="D77" s="4"/>
      <c r="E77" s="4"/>
    </row>
    <row r="78" spans="4:5" x14ac:dyDescent="0.15">
      <c r="D78" s="4"/>
      <c r="E78" s="4"/>
    </row>
    <row r="79" spans="4:5" x14ac:dyDescent="0.15">
      <c r="D79" s="4"/>
      <c r="E79" s="4"/>
    </row>
    <row r="80" spans="4:5" x14ac:dyDescent="0.15">
      <c r="D80" s="4"/>
      <c r="E80" s="4"/>
    </row>
    <row r="81" spans="4:5" x14ac:dyDescent="0.15">
      <c r="D81" s="4"/>
      <c r="E81" s="4"/>
    </row>
    <row r="82" spans="4:5" x14ac:dyDescent="0.15">
      <c r="D82" s="4"/>
      <c r="E82" s="4"/>
    </row>
    <row r="83" spans="4:5" x14ac:dyDescent="0.15">
      <c r="D83" s="4"/>
      <c r="E83" s="4"/>
    </row>
    <row r="84" spans="4:5" x14ac:dyDescent="0.15">
      <c r="D84" s="4"/>
      <c r="E84" s="4"/>
    </row>
    <row r="85" spans="4:5" x14ac:dyDescent="0.15">
      <c r="D85" s="4"/>
      <c r="E85" s="4"/>
    </row>
    <row r="86" spans="4:5" x14ac:dyDescent="0.15">
      <c r="D86" s="4"/>
      <c r="E86" s="4"/>
    </row>
    <row r="87" spans="4:5" x14ac:dyDescent="0.15">
      <c r="D87" s="4"/>
      <c r="E87" s="4"/>
    </row>
    <row r="88" spans="4:5" x14ac:dyDescent="0.15">
      <c r="D88" s="4"/>
      <c r="E88" s="4"/>
    </row>
    <row r="89" spans="4:5" x14ac:dyDescent="0.15">
      <c r="D89" s="4"/>
      <c r="E89" s="4"/>
    </row>
    <row r="90" spans="4:5" x14ac:dyDescent="0.15">
      <c r="D90" s="4"/>
      <c r="E90" s="4"/>
    </row>
    <row r="91" spans="4:5" x14ac:dyDescent="0.15">
      <c r="D91" s="4"/>
      <c r="E91" s="4"/>
    </row>
    <row r="92" spans="4:5" x14ac:dyDescent="0.15">
      <c r="D92" s="4"/>
      <c r="E92" s="4"/>
    </row>
    <row r="93" spans="4:5" x14ac:dyDescent="0.15">
      <c r="D93" s="4"/>
      <c r="E93" s="4"/>
    </row>
    <row r="94" spans="4:5" x14ac:dyDescent="0.15">
      <c r="D94" s="4"/>
      <c r="E94" s="4"/>
    </row>
    <row r="95" spans="4:5" x14ac:dyDescent="0.15">
      <c r="D95" s="4"/>
      <c r="E95" s="4"/>
    </row>
    <row r="96" spans="4:5" x14ac:dyDescent="0.15">
      <c r="D96" s="4"/>
      <c r="E96" s="4"/>
    </row>
    <row r="97" spans="4:5" x14ac:dyDescent="0.15">
      <c r="D97" s="4"/>
      <c r="E97" s="4"/>
    </row>
    <row r="98" spans="4:5" x14ac:dyDescent="0.15">
      <c r="D98" s="4"/>
      <c r="E98" s="4"/>
    </row>
    <row r="99" spans="4:5" x14ac:dyDescent="0.15">
      <c r="D99" s="4"/>
      <c r="E99" s="4"/>
    </row>
    <row r="100" spans="4:5" x14ac:dyDescent="0.15">
      <c r="D100" s="4"/>
      <c r="E100" s="4"/>
    </row>
    <row r="101" spans="4:5" x14ac:dyDescent="0.15">
      <c r="D101" s="4"/>
      <c r="E101" s="4"/>
    </row>
    <row r="102" spans="4:5" x14ac:dyDescent="0.15">
      <c r="D102" s="4"/>
      <c r="E102" s="4"/>
    </row>
    <row r="103" spans="4:5" x14ac:dyDescent="0.15">
      <c r="D103" s="4"/>
      <c r="E103" s="4"/>
    </row>
    <row r="104" spans="4:5" x14ac:dyDescent="0.15">
      <c r="D104" s="4"/>
      <c r="E104" s="4"/>
    </row>
    <row r="105" spans="4:5" x14ac:dyDescent="0.15">
      <c r="D105" s="4"/>
      <c r="E105" s="4"/>
    </row>
    <row r="106" spans="4:5" x14ac:dyDescent="0.15">
      <c r="D106" s="4"/>
      <c r="E106" s="4"/>
    </row>
    <row r="107" spans="4:5" x14ac:dyDescent="0.15">
      <c r="D107" s="4"/>
      <c r="E107" s="4"/>
    </row>
    <row r="108" spans="4:5" x14ac:dyDescent="0.15">
      <c r="D108" s="4"/>
      <c r="E108" s="4"/>
    </row>
    <row r="109" spans="4:5" x14ac:dyDescent="0.15">
      <c r="D109" s="4"/>
      <c r="E109" s="4"/>
    </row>
    <row r="110" spans="4:5" x14ac:dyDescent="0.15">
      <c r="D110" s="4"/>
      <c r="E110" s="4"/>
    </row>
    <row r="111" spans="4:5" x14ac:dyDescent="0.15">
      <c r="D111" s="4"/>
      <c r="E111" s="4"/>
    </row>
    <row r="112" spans="4:5" x14ac:dyDescent="0.15">
      <c r="D112" s="4"/>
      <c r="E112" s="4"/>
    </row>
    <row r="113" spans="4:5" x14ac:dyDescent="0.15">
      <c r="D113" s="4"/>
      <c r="E113" s="4"/>
    </row>
    <row r="114" spans="4:5" x14ac:dyDescent="0.15">
      <c r="D114" s="4"/>
      <c r="E114" s="4"/>
    </row>
    <row r="115" spans="4:5" x14ac:dyDescent="0.15">
      <c r="D115" s="4"/>
      <c r="E115" s="4"/>
    </row>
    <row r="116" spans="4:5" x14ac:dyDescent="0.15">
      <c r="D116" s="4"/>
      <c r="E116" s="4"/>
    </row>
    <row r="117" spans="4:5" x14ac:dyDescent="0.15">
      <c r="D117" s="4"/>
      <c r="E117" s="4"/>
    </row>
    <row r="118" spans="4:5" x14ac:dyDescent="0.15">
      <c r="D118" s="4"/>
      <c r="E118" s="4"/>
    </row>
    <row r="119" spans="4:5" x14ac:dyDescent="0.15">
      <c r="D119" s="4"/>
      <c r="E119" s="4"/>
    </row>
    <row r="120" spans="4:5" x14ac:dyDescent="0.15">
      <c r="D120" s="4"/>
      <c r="E120" s="4"/>
    </row>
    <row r="121" spans="4:5" x14ac:dyDescent="0.15">
      <c r="D121" s="4"/>
      <c r="E121" s="4"/>
    </row>
    <row r="122" spans="4:5" x14ac:dyDescent="0.15">
      <c r="D122" s="4"/>
      <c r="E122" s="4"/>
    </row>
    <row r="123" spans="4:5" x14ac:dyDescent="0.15">
      <c r="D123" s="4"/>
      <c r="E123" s="4"/>
    </row>
    <row r="124" spans="4:5" x14ac:dyDescent="0.15">
      <c r="D124" s="4"/>
      <c r="E124" s="4"/>
    </row>
    <row r="125" spans="4:5" x14ac:dyDescent="0.15">
      <c r="D125" s="4"/>
      <c r="E125" s="4"/>
    </row>
    <row r="126" spans="4:5" x14ac:dyDescent="0.15">
      <c r="D126" s="4"/>
      <c r="E126" s="4"/>
    </row>
    <row r="127" spans="4:5" x14ac:dyDescent="0.15">
      <c r="D127" s="4"/>
      <c r="E127" s="4"/>
    </row>
    <row r="128" spans="4:5" x14ac:dyDescent="0.15">
      <c r="D128" s="4"/>
      <c r="E128" s="4"/>
    </row>
    <row r="129" spans="4:5" x14ac:dyDescent="0.15">
      <c r="D129" s="4"/>
      <c r="E129" s="4"/>
    </row>
    <row r="130" spans="4:5" x14ac:dyDescent="0.15">
      <c r="D130" s="4"/>
      <c r="E130" s="4"/>
    </row>
    <row r="131" spans="4:5" x14ac:dyDescent="0.15">
      <c r="D131" s="4"/>
      <c r="E131" s="4"/>
    </row>
    <row r="132" spans="4:5" x14ac:dyDescent="0.15">
      <c r="D132" s="4"/>
      <c r="E132" s="4"/>
    </row>
    <row r="133" spans="4:5" x14ac:dyDescent="0.15">
      <c r="D133" s="4"/>
      <c r="E133" s="4"/>
    </row>
    <row r="134" spans="4:5" x14ac:dyDescent="0.15">
      <c r="D134" s="4"/>
      <c r="E134" s="4"/>
    </row>
    <row r="135" spans="4:5" x14ac:dyDescent="0.15">
      <c r="D135" s="4"/>
      <c r="E135" s="4"/>
    </row>
    <row r="136" spans="4:5" x14ac:dyDescent="0.15">
      <c r="D136" s="4"/>
      <c r="E136" s="4"/>
    </row>
    <row r="137" spans="4:5" x14ac:dyDescent="0.15">
      <c r="D137" s="4"/>
      <c r="E137" s="4"/>
    </row>
    <row r="138" spans="4:5" x14ac:dyDescent="0.15">
      <c r="D138" s="4"/>
      <c r="E138" s="4"/>
    </row>
    <row r="139" spans="4:5" x14ac:dyDescent="0.15">
      <c r="D139" s="4"/>
      <c r="E139" s="4"/>
    </row>
    <row r="140" spans="4:5" x14ac:dyDescent="0.15">
      <c r="D140" s="4"/>
      <c r="E140" s="4"/>
    </row>
    <row r="141" spans="4:5" x14ac:dyDescent="0.15">
      <c r="D141" s="4"/>
      <c r="E141" s="4"/>
    </row>
    <row r="142" spans="4:5" x14ac:dyDescent="0.15">
      <c r="D142" s="4"/>
      <c r="E142" s="4"/>
    </row>
    <row r="143" spans="4:5" x14ac:dyDescent="0.15">
      <c r="D143" s="4"/>
      <c r="E143" s="4"/>
    </row>
    <row r="144" spans="4:5" x14ac:dyDescent="0.15">
      <c r="D144" s="4"/>
      <c r="E144" s="4"/>
    </row>
    <row r="145" spans="4:5" x14ac:dyDescent="0.15">
      <c r="D145" s="4"/>
      <c r="E145" s="4"/>
    </row>
    <row r="146" spans="4:5" x14ac:dyDescent="0.15">
      <c r="D146" s="4"/>
      <c r="E146" s="4"/>
    </row>
    <row r="147" spans="4:5" x14ac:dyDescent="0.15">
      <c r="D147" s="4"/>
      <c r="E147" s="4"/>
    </row>
    <row r="148" spans="4:5" x14ac:dyDescent="0.15">
      <c r="D148" s="4"/>
      <c r="E148" s="4"/>
    </row>
    <row r="149" spans="4:5" x14ac:dyDescent="0.15">
      <c r="D149" s="4"/>
      <c r="E149" s="4"/>
    </row>
    <row r="150" spans="4:5" x14ac:dyDescent="0.15">
      <c r="D150" s="4"/>
      <c r="E150" s="4"/>
    </row>
    <row r="151" spans="4:5" x14ac:dyDescent="0.15">
      <c r="D151" s="4"/>
      <c r="E151" s="4"/>
    </row>
    <row r="152" spans="4:5" x14ac:dyDescent="0.15">
      <c r="D152" s="4"/>
      <c r="E152" s="4"/>
    </row>
    <row r="153" spans="4:5" x14ac:dyDescent="0.15">
      <c r="D153" s="4"/>
      <c r="E153" s="4"/>
    </row>
    <row r="154" spans="4:5" x14ac:dyDescent="0.15">
      <c r="D154" s="4"/>
      <c r="E154" s="4"/>
    </row>
    <row r="155" spans="4:5" x14ac:dyDescent="0.15">
      <c r="D155" s="4"/>
      <c r="E155" s="4"/>
    </row>
    <row r="156" spans="4:5" x14ac:dyDescent="0.15">
      <c r="D156" s="4"/>
      <c r="E156" s="4"/>
    </row>
    <row r="157" spans="4:5" x14ac:dyDescent="0.15">
      <c r="D157" s="4"/>
      <c r="E157" s="4"/>
    </row>
    <row r="158" spans="4:5" x14ac:dyDescent="0.15">
      <c r="D158" s="4"/>
      <c r="E158" s="4"/>
    </row>
    <row r="159" spans="4:5" x14ac:dyDescent="0.15">
      <c r="D159" s="4"/>
      <c r="E159" s="4"/>
    </row>
    <row r="160" spans="4:5" x14ac:dyDescent="0.15">
      <c r="D160" s="4"/>
      <c r="E160" s="4"/>
    </row>
    <row r="161" spans="4:5" x14ac:dyDescent="0.15">
      <c r="D161" s="4"/>
      <c r="E161" s="4"/>
    </row>
    <row r="162" spans="4:5" x14ac:dyDescent="0.15">
      <c r="D162" s="4"/>
      <c r="E162" s="4"/>
    </row>
    <row r="163" spans="4:5" x14ac:dyDescent="0.15">
      <c r="D163" s="4"/>
      <c r="E163" s="4"/>
    </row>
    <row r="164" spans="4:5" x14ac:dyDescent="0.15">
      <c r="D164" s="4"/>
      <c r="E164" s="4"/>
    </row>
    <row r="165" spans="4:5" x14ac:dyDescent="0.15">
      <c r="D165" s="4"/>
      <c r="E165" s="4"/>
    </row>
    <row r="166" spans="4:5" x14ac:dyDescent="0.15">
      <c r="D166" s="4"/>
      <c r="E166" s="4"/>
    </row>
    <row r="167" spans="4:5" x14ac:dyDescent="0.15">
      <c r="D167" s="4"/>
      <c r="E167" s="4"/>
    </row>
    <row r="168" spans="4:5" x14ac:dyDescent="0.15">
      <c r="D168" s="4"/>
      <c r="E168" s="4"/>
    </row>
    <row r="169" spans="4:5" x14ac:dyDescent="0.15">
      <c r="D169" s="4"/>
      <c r="E169" s="4"/>
    </row>
    <row r="170" spans="4:5" x14ac:dyDescent="0.15">
      <c r="D170" s="4"/>
      <c r="E170" s="4"/>
    </row>
    <row r="171" spans="4:5" x14ac:dyDescent="0.15">
      <c r="D171" s="4"/>
      <c r="E171" s="4"/>
    </row>
    <row r="172" spans="4:5" x14ac:dyDescent="0.15">
      <c r="D172" s="4"/>
      <c r="E172" s="4"/>
    </row>
    <row r="173" spans="4:5" x14ac:dyDescent="0.15">
      <c r="D173" s="4"/>
      <c r="E173" s="4"/>
    </row>
    <row r="174" spans="4:5" x14ac:dyDescent="0.15">
      <c r="D174" s="4"/>
      <c r="E174" s="4"/>
    </row>
    <row r="175" spans="4:5" x14ac:dyDescent="0.15">
      <c r="D175" s="4"/>
      <c r="E175" s="4"/>
    </row>
    <row r="176" spans="4:5" x14ac:dyDescent="0.15">
      <c r="D176" s="4"/>
      <c r="E176" s="4"/>
    </row>
    <row r="177" spans="4:5" x14ac:dyDescent="0.15">
      <c r="D177" s="4"/>
      <c r="E177" s="4"/>
    </row>
    <row r="178" spans="4:5" x14ac:dyDescent="0.15">
      <c r="D178" s="4"/>
      <c r="E178" s="4"/>
    </row>
    <row r="179" spans="4:5" x14ac:dyDescent="0.15">
      <c r="D179" s="4"/>
      <c r="E179" s="4"/>
    </row>
    <row r="180" spans="4:5" x14ac:dyDescent="0.15">
      <c r="D180" s="4"/>
      <c r="E180" s="4"/>
    </row>
    <row r="181" spans="4:5" x14ac:dyDescent="0.15">
      <c r="D181" s="4"/>
      <c r="E181" s="4"/>
    </row>
    <row r="182" spans="4:5" x14ac:dyDescent="0.15">
      <c r="D182" s="4"/>
      <c r="E182" s="4"/>
    </row>
    <row r="183" spans="4:5" x14ac:dyDescent="0.15">
      <c r="D183" s="4"/>
      <c r="E183" s="4"/>
    </row>
    <row r="184" spans="4:5" x14ac:dyDescent="0.15">
      <c r="D184" s="4"/>
      <c r="E184" s="4"/>
    </row>
    <row r="185" spans="4:5" x14ac:dyDescent="0.15">
      <c r="D185" s="4"/>
      <c r="E185" s="4"/>
    </row>
    <row r="186" spans="4:5" x14ac:dyDescent="0.15">
      <c r="D186" s="4"/>
      <c r="E186" s="4"/>
    </row>
    <row r="187" spans="4:5" x14ac:dyDescent="0.15">
      <c r="D187" s="4"/>
      <c r="E187" s="4"/>
    </row>
    <row r="188" spans="4:5" x14ac:dyDescent="0.15">
      <c r="D188" s="4"/>
      <c r="E188" s="4"/>
    </row>
    <row r="189" spans="4:5" x14ac:dyDescent="0.15">
      <c r="D189" s="4"/>
      <c r="E189" s="4"/>
    </row>
    <row r="190" spans="4:5" x14ac:dyDescent="0.15">
      <c r="D190" s="4"/>
      <c r="E190" s="4"/>
    </row>
    <row r="191" spans="4:5" x14ac:dyDescent="0.15">
      <c r="D191" s="4"/>
      <c r="E191" s="4"/>
    </row>
    <row r="192" spans="4:5" x14ac:dyDescent="0.15">
      <c r="D192" s="4"/>
      <c r="E192" s="4"/>
    </row>
    <row r="193" spans="4:5" x14ac:dyDescent="0.15">
      <c r="D193" s="4"/>
      <c r="E193" s="4"/>
    </row>
    <row r="194" spans="4:5" x14ac:dyDescent="0.15">
      <c r="D194" s="4"/>
      <c r="E194" s="4"/>
    </row>
    <row r="195" spans="4:5" x14ac:dyDescent="0.15">
      <c r="D195" s="4"/>
      <c r="E195" s="4"/>
    </row>
    <row r="196" spans="4:5" x14ac:dyDescent="0.15">
      <c r="D196" s="4"/>
      <c r="E196" s="4"/>
    </row>
    <row r="197" spans="4:5" x14ac:dyDescent="0.15">
      <c r="D197" s="4"/>
      <c r="E197" s="4"/>
    </row>
    <row r="198" spans="4:5" x14ac:dyDescent="0.15">
      <c r="D198" s="4"/>
      <c r="E198" s="4"/>
    </row>
    <row r="199" spans="4:5" x14ac:dyDescent="0.15">
      <c r="D199" s="4"/>
      <c r="E199" s="4"/>
    </row>
    <row r="200" spans="4:5" x14ac:dyDescent="0.15">
      <c r="D200" s="4"/>
      <c r="E200" s="4"/>
    </row>
    <row r="201" spans="4:5" x14ac:dyDescent="0.15">
      <c r="D201" s="4"/>
      <c r="E201" s="4"/>
    </row>
    <row r="202" spans="4:5" x14ac:dyDescent="0.15">
      <c r="D202" s="4"/>
      <c r="E202" s="4"/>
    </row>
    <row r="203" spans="4:5" x14ac:dyDescent="0.15">
      <c r="D203" s="4"/>
      <c r="E203" s="4"/>
    </row>
    <row r="204" spans="4:5" x14ac:dyDescent="0.15">
      <c r="D204" s="4"/>
      <c r="E204" s="4"/>
    </row>
    <row r="205" spans="4:5" x14ac:dyDescent="0.15">
      <c r="D205" s="4"/>
      <c r="E205" s="4"/>
    </row>
    <row r="206" spans="4:5" x14ac:dyDescent="0.15">
      <c r="D206" s="4"/>
      <c r="E206" s="4"/>
    </row>
    <row r="207" spans="4:5" x14ac:dyDescent="0.15">
      <c r="D207" s="4"/>
      <c r="E207" s="4"/>
    </row>
    <row r="208" spans="4:5" x14ac:dyDescent="0.15">
      <c r="D208" s="4"/>
      <c r="E208" s="4"/>
    </row>
    <row r="209" spans="4:5" x14ac:dyDescent="0.15">
      <c r="D209" s="4"/>
      <c r="E209" s="4"/>
    </row>
    <row r="210" spans="4:5" x14ac:dyDescent="0.15">
      <c r="D210" s="4"/>
      <c r="E210" s="4"/>
    </row>
    <row r="211" spans="4:5" x14ac:dyDescent="0.15">
      <c r="D211" s="4"/>
      <c r="E211" s="4"/>
    </row>
    <row r="212" spans="4:5" x14ac:dyDescent="0.15">
      <c r="D212" s="4"/>
      <c r="E212" s="4"/>
    </row>
    <row r="213" spans="4:5" x14ac:dyDescent="0.15">
      <c r="D213" s="4"/>
      <c r="E213" s="4"/>
    </row>
    <row r="214" spans="4:5" x14ac:dyDescent="0.15">
      <c r="D214" s="4"/>
      <c r="E214" s="4"/>
    </row>
    <row r="215" spans="4:5" x14ac:dyDescent="0.15">
      <c r="D215" s="4"/>
      <c r="E215" s="4"/>
    </row>
    <row r="216" spans="4:5" x14ac:dyDescent="0.15">
      <c r="D216" s="4"/>
      <c r="E216" s="4"/>
    </row>
    <row r="217" spans="4:5" x14ac:dyDescent="0.15">
      <c r="D217" s="4"/>
      <c r="E217" s="4"/>
    </row>
    <row r="218" spans="4:5" x14ac:dyDescent="0.15">
      <c r="D218" s="4"/>
      <c r="E218" s="4"/>
    </row>
    <row r="219" spans="4:5" x14ac:dyDescent="0.15">
      <c r="D219" s="4"/>
      <c r="E219" s="4"/>
    </row>
    <row r="220" spans="4:5" x14ac:dyDescent="0.15">
      <c r="D220" s="4"/>
      <c r="E220" s="4"/>
    </row>
    <row r="221" spans="4:5" x14ac:dyDescent="0.15">
      <c r="D221" s="4"/>
      <c r="E221" s="4"/>
    </row>
    <row r="222" spans="4:5" x14ac:dyDescent="0.15">
      <c r="D222" s="4"/>
      <c r="E222" s="4"/>
    </row>
    <row r="223" spans="4:5" x14ac:dyDescent="0.15">
      <c r="D223" s="4"/>
      <c r="E223" s="4"/>
    </row>
    <row r="224" spans="4:5" x14ac:dyDescent="0.15">
      <c r="D224" s="4"/>
      <c r="E224" s="4"/>
    </row>
    <row r="225" spans="4:5" x14ac:dyDescent="0.15">
      <c r="D225" s="4"/>
      <c r="E225" s="4"/>
    </row>
    <row r="226" spans="4:5" x14ac:dyDescent="0.15">
      <c r="D226" s="4"/>
      <c r="E226" s="4"/>
    </row>
    <row r="227" spans="4:5" x14ac:dyDescent="0.15">
      <c r="D227" s="4"/>
      <c r="E227" s="4"/>
    </row>
    <row r="228" spans="4:5" x14ac:dyDescent="0.15">
      <c r="D228" s="4"/>
      <c r="E228" s="4"/>
    </row>
    <row r="229" spans="4:5" x14ac:dyDescent="0.15">
      <c r="D229" s="4"/>
      <c r="E229" s="4"/>
    </row>
    <row r="230" spans="4:5" x14ac:dyDescent="0.15">
      <c r="D230" s="4"/>
      <c r="E230" s="4"/>
    </row>
    <row r="231" spans="4:5" x14ac:dyDescent="0.15">
      <c r="D231" s="4"/>
      <c r="E231" s="4"/>
    </row>
    <row r="232" spans="4:5" x14ac:dyDescent="0.15">
      <c r="D232" s="4"/>
      <c r="E232" s="4"/>
    </row>
    <row r="233" spans="4:5" x14ac:dyDescent="0.15">
      <c r="D233" s="4"/>
      <c r="E233" s="4"/>
    </row>
    <row r="234" spans="4:5" x14ac:dyDescent="0.15">
      <c r="D234" s="4"/>
      <c r="E234" s="4"/>
    </row>
    <row r="235" spans="4:5" x14ac:dyDescent="0.15">
      <c r="D235" s="4"/>
      <c r="E235" s="4"/>
    </row>
    <row r="236" spans="4:5" x14ac:dyDescent="0.15">
      <c r="D236" s="4"/>
      <c r="E236" s="4"/>
    </row>
    <row r="237" spans="4:5" x14ac:dyDescent="0.15">
      <c r="D237" s="4"/>
      <c r="E237" s="4"/>
    </row>
    <row r="238" spans="4:5" x14ac:dyDescent="0.15">
      <c r="D238" s="4"/>
      <c r="E238" s="4"/>
    </row>
    <row r="239" spans="4:5" x14ac:dyDescent="0.15">
      <c r="D239" s="4"/>
      <c r="E239" s="4"/>
    </row>
    <row r="240" spans="4:5" x14ac:dyDescent="0.15">
      <c r="D240" s="4"/>
      <c r="E240" s="4"/>
    </row>
    <row r="241" spans="4:5" x14ac:dyDescent="0.15">
      <c r="D241" s="4"/>
      <c r="E241" s="4"/>
    </row>
    <row r="242" spans="4:5" x14ac:dyDescent="0.15">
      <c r="D242" s="4"/>
      <c r="E242" s="4"/>
    </row>
    <row r="243" spans="4:5" x14ac:dyDescent="0.15">
      <c r="D243" s="4"/>
      <c r="E243" s="4"/>
    </row>
    <row r="244" spans="4:5" x14ac:dyDescent="0.15">
      <c r="D244" s="4"/>
      <c r="E244" s="4"/>
    </row>
    <row r="245" spans="4:5" x14ac:dyDescent="0.15">
      <c r="D245" s="4"/>
      <c r="E245" s="4"/>
    </row>
    <row r="246" spans="4:5" x14ac:dyDescent="0.15">
      <c r="D246" s="4"/>
      <c r="E246" s="4"/>
    </row>
    <row r="247" spans="4:5" x14ac:dyDescent="0.15">
      <c r="D247" s="4"/>
      <c r="E247" s="4"/>
    </row>
    <row r="248" spans="4:5" x14ac:dyDescent="0.15">
      <c r="D248" s="4"/>
      <c r="E248" s="4"/>
    </row>
    <row r="249" spans="4:5" x14ac:dyDescent="0.15">
      <c r="D249" s="4"/>
      <c r="E249" s="4"/>
    </row>
    <row r="250" spans="4:5" x14ac:dyDescent="0.15">
      <c r="D250" s="4"/>
      <c r="E250" s="4"/>
    </row>
    <row r="251" spans="4:5" x14ac:dyDescent="0.15">
      <c r="D251" s="4"/>
      <c r="E251" s="4"/>
    </row>
    <row r="252" spans="4:5" x14ac:dyDescent="0.15">
      <c r="D252" s="4"/>
      <c r="E252" s="4"/>
    </row>
    <row r="253" spans="4:5" x14ac:dyDescent="0.15">
      <c r="D253" s="4"/>
      <c r="E253" s="4"/>
    </row>
    <row r="254" spans="4:5" x14ac:dyDescent="0.15">
      <c r="D254" s="4"/>
      <c r="E254" s="4"/>
    </row>
    <row r="255" spans="4:5" x14ac:dyDescent="0.15">
      <c r="D255" s="4"/>
      <c r="E255" s="4"/>
    </row>
    <row r="256" spans="4:5" x14ac:dyDescent="0.15">
      <c r="D256" s="4"/>
      <c r="E256" s="4"/>
    </row>
    <row r="257" spans="4:5" x14ac:dyDescent="0.15">
      <c r="D257" s="4"/>
      <c r="E257" s="4"/>
    </row>
    <row r="258" spans="4:5" x14ac:dyDescent="0.15">
      <c r="D258" s="4"/>
      <c r="E258" s="4"/>
    </row>
    <row r="259" spans="4:5" x14ac:dyDescent="0.15">
      <c r="D259" s="4"/>
      <c r="E259" s="4"/>
    </row>
    <row r="260" spans="4:5" x14ac:dyDescent="0.15">
      <c r="D260" s="4"/>
      <c r="E260" s="4"/>
    </row>
    <row r="261" spans="4:5" x14ac:dyDescent="0.15">
      <c r="D261" s="4"/>
      <c r="E261" s="4"/>
    </row>
    <row r="262" spans="4:5" x14ac:dyDescent="0.15">
      <c r="D262" s="4"/>
      <c r="E262" s="4"/>
    </row>
    <row r="263" spans="4:5" x14ac:dyDescent="0.15">
      <c r="D263" s="4"/>
      <c r="E263" s="4"/>
    </row>
    <row r="264" spans="4:5" x14ac:dyDescent="0.15">
      <c r="D264" s="4"/>
      <c r="E264" s="4"/>
    </row>
    <row r="265" spans="4:5" x14ac:dyDescent="0.15">
      <c r="D265" s="4"/>
      <c r="E265" s="4"/>
    </row>
    <row r="266" spans="4:5" x14ac:dyDescent="0.15">
      <c r="D266" s="4"/>
      <c r="E266" s="4"/>
    </row>
    <row r="267" spans="4:5" x14ac:dyDescent="0.15">
      <c r="D267" s="4"/>
      <c r="E267" s="4"/>
    </row>
    <row r="268" spans="4:5" x14ac:dyDescent="0.15">
      <c r="D268" s="4"/>
      <c r="E268" s="4"/>
    </row>
    <row r="269" spans="4:5" x14ac:dyDescent="0.15">
      <c r="D269" s="4"/>
      <c r="E269" s="4"/>
    </row>
    <row r="270" spans="4:5" x14ac:dyDescent="0.15">
      <c r="D270" s="4"/>
      <c r="E270" s="4"/>
    </row>
    <row r="271" spans="4:5" x14ac:dyDescent="0.15">
      <c r="D271" s="4"/>
      <c r="E271" s="4"/>
    </row>
    <row r="272" spans="4:5" x14ac:dyDescent="0.15">
      <c r="D272" s="4"/>
      <c r="E272" s="4"/>
    </row>
    <row r="273" spans="4:5" x14ac:dyDescent="0.15">
      <c r="D273" s="4"/>
      <c r="E273" s="4"/>
    </row>
    <row r="274" spans="4:5" x14ac:dyDescent="0.15">
      <c r="D274" s="4"/>
      <c r="E274" s="4"/>
    </row>
    <row r="275" spans="4:5" x14ac:dyDescent="0.15">
      <c r="D275" s="4"/>
      <c r="E275" s="4"/>
    </row>
    <row r="276" spans="4:5" x14ac:dyDescent="0.15">
      <c r="D276" s="4"/>
      <c r="E276" s="4"/>
    </row>
    <row r="277" spans="4:5" x14ac:dyDescent="0.15">
      <c r="D277" s="4"/>
      <c r="E277" s="4"/>
    </row>
    <row r="278" spans="4:5" x14ac:dyDescent="0.15">
      <c r="D278" s="4"/>
      <c r="E278" s="4"/>
    </row>
    <row r="279" spans="4:5" x14ac:dyDescent="0.15">
      <c r="D279" s="4"/>
      <c r="E279" s="4"/>
    </row>
    <row r="280" spans="4:5" x14ac:dyDescent="0.15">
      <c r="D280" s="4"/>
      <c r="E280" s="4"/>
    </row>
    <row r="281" spans="4:5" x14ac:dyDescent="0.15">
      <c r="D281" s="4"/>
      <c r="E281" s="4"/>
    </row>
    <row r="282" spans="4:5" x14ac:dyDescent="0.15">
      <c r="D282" s="4"/>
      <c r="E282" s="4"/>
    </row>
    <row r="283" spans="4:5" x14ac:dyDescent="0.15">
      <c r="D283" s="4"/>
      <c r="E283" s="4"/>
    </row>
    <row r="284" spans="4:5" x14ac:dyDescent="0.15">
      <c r="D284" s="4"/>
      <c r="E284" s="4"/>
    </row>
    <row r="285" spans="4:5" x14ac:dyDescent="0.15">
      <c r="D285" s="4"/>
      <c r="E285" s="4"/>
    </row>
    <row r="286" spans="4:5" x14ac:dyDescent="0.15">
      <c r="D286" s="4"/>
      <c r="E286" s="4"/>
    </row>
    <row r="287" spans="4:5" x14ac:dyDescent="0.15">
      <c r="D287" s="4"/>
      <c r="E287" s="4"/>
    </row>
    <row r="288" spans="4:5" x14ac:dyDescent="0.15">
      <c r="D288" s="4"/>
      <c r="E288" s="4"/>
    </row>
    <row r="289" spans="4:5" x14ac:dyDescent="0.15">
      <c r="D289" s="4"/>
      <c r="E289" s="4"/>
    </row>
    <row r="290" spans="4:5" x14ac:dyDescent="0.15">
      <c r="D290" s="4"/>
      <c r="E290" s="4"/>
    </row>
    <row r="291" spans="4:5" x14ac:dyDescent="0.15">
      <c r="D291" s="4"/>
      <c r="E291" s="4"/>
    </row>
    <row r="292" spans="4:5" x14ac:dyDescent="0.15">
      <c r="D292" s="4"/>
      <c r="E292" s="4"/>
    </row>
    <row r="293" spans="4:5" x14ac:dyDescent="0.15">
      <c r="D293" s="4"/>
      <c r="E293" s="4"/>
    </row>
    <row r="294" spans="4:5" x14ac:dyDescent="0.15">
      <c r="D294" s="4"/>
      <c r="E294" s="4"/>
    </row>
    <row r="295" spans="4:5" x14ac:dyDescent="0.15">
      <c r="D295" s="4"/>
      <c r="E295" s="4"/>
    </row>
    <row r="296" spans="4:5" x14ac:dyDescent="0.15">
      <c r="D296" s="4"/>
      <c r="E296" s="4"/>
    </row>
    <row r="297" spans="4:5" x14ac:dyDescent="0.15">
      <c r="D297" s="4"/>
      <c r="E297" s="4"/>
    </row>
    <row r="298" spans="4:5" x14ac:dyDescent="0.15">
      <c r="D298" s="4"/>
      <c r="E298" s="4"/>
    </row>
    <row r="299" spans="4:5" x14ac:dyDescent="0.15">
      <c r="D299" s="4"/>
      <c r="E299" s="4"/>
    </row>
    <row r="300" spans="4:5" x14ac:dyDescent="0.15">
      <c r="D300" s="4"/>
      <c r="E300" s="4"/>
    </row>
    <row r="301" spans="4:5" x14ac:dyDescent="0.15">
      <c r="D301" s="4"/>
      <c r="E301" s="4"/>
    </row>
    <row r="302" spans="4:5" x14ac:dyDescent="0.15">
      <c r="D302" s="4"/>
      <c r="E302" s="4"/>
    </row>
    <row r="303" spans="4:5" x14ac:dyDescent="0.15">
      <c r="D303" s="4"/>
      <c r="E303" s="4"/>
    </row>
    <row r="304" spans="4:5" x14ac:dyDescent="0.15">
      <c r="D304" s="4"/>
      <c r="E304" s="4"/>
    </row>
    <row r="305" spans="4:5" x14ac:dyDescent="0.15">
      <c r="D305" s="4"/>
      <c r="E305" s="4"/>
    </row>
    <row r="306" spans="4:5" x14ac:dyDescent="0.15">
      <c r="D306" s="4"/>
      <c r="E306" s="4"/>
    </row>
    <row r="307" spans="4:5" x14ac:dyDescent="0.15">
      <c r="D307" s="4"/>
      <c r="E307" s="4"/>
    </row>
    <row r="308" spans="4:5" x14ac:dyDescent="0.15">
      <c r="D308" s="4"/>
      <c r="E308" s="4"/>
    </row>
    <row r="309" spans="4:5" x14ac:dyDescent="0.15">
      <c r="D309" s="4"/>
      <c r="E309" s="4"/>
    </row>
    <row r="310" spans="4:5" x14ac:dyDescent="0.15">
      <c r="D310" s="4"/>
      <c r="E310" s="4"/>
    </row>
    <row r="311" spans="4:5" x14ac:dyDescent="0.15">
      <c r="D311" s="4"/>
      <c r="E311" s="4"/>
    </row>
    <row r="312" spans="4:5" x14ac:dyDescent="0.15">
      <c r="D312" s="4"/>
      <c r="E312" s="4"/>
    </row>
    <row r="313" spans="4:5" x14ac:dyDescent="0.15">
      <c r="D313" s="4"/>
      <c r="E313" s="4"/>
    </row>
    <row r="314" spans="4:5" x14ac:dyDescent="0.15">
      <c r="D314" s="4"/>
      <c r="E314" s="4"/>
    </row>
    <row r="315" spans="4:5" x14ac:dyDescent="0.15">
      <c r="D315" s="4"/>
      <c r="E315" s="4"/>
    </row>
    <row r="316" spans="4:5" x14ac:dyDescent="0.15">
      <c r="D316" s="4"/>
      <c r="E316" s="4"/>
    </row>
    <row r="317" spans="4:5" x14ac:dyDescent="0.15">
      <c r="D317" s="4"/>
      <c r="E317" s="4"/>
    </row>
    <row r="318" spans="4:5" x14ac:dyDescent="0.15">
      <c r="D318" s="4"/>
      <c r="E318" s="4"/>
    </row>
    <row r="319" spans="4:5" x14ac:dyDescent="0.15">
      <c r="D319" s="4"/>
      <c r="E319" s="4"/>
    </row>
    <row r="320" spans="4:5" x14ac:dyDescent="0.15">
      <c r="D320" s="4"/>
      <c r="E320" s="4"/>
    </row>
    <row r="321" spans="4:5" x14ac:dyDescent="0.15">
      <c r="D321" s="4"/>
      <c r="E321" s="4"/>
    </row>
    <row r="322" spans="4:5" x14ac:dyDescent="0.15">
      <c r="D322" s="4"/>
      <c r="E322" s="4"/>
    </row>
    <row r="323" spans="4:5" x14ac:dyDescent="0.15">
      <c r="D323" s="4"/>
      <c r="E323" s="4"/>
    </row>
    <row r="324" spans="4:5" x14ac:dyDescent="0.15">
      <c r="D324" s="4"/>
      <c r="E324" s="4"/>
    </row>
    <row r="325" spans="4:5" x14ac:dyDescent="0.15">
      <c r="D325" s="4"/>
      <c r="E325" s="4"/>
    </row>
    <row r="326" spans="4:5" x14ac:dyDescent="0.15">
      <c r="D326" s="4"/>
      <c r="E326" s="4"/>
    </row>
    <row r="327" spans="4:5" x14ac:dyDescent="0.15">
      <c r="D327" s="4"/>
      <c r="E327" s="4"/>
    </row>
    <row r="328" spans="4:5" x14ac:dyDescent="0.15">
      <c r="D328" s="4"/>
      <c r="E328" s="4"/>
    </row>
    <row r="329" spans="4:5" x14ac:dyDescent="0.15">
      <c r="D329" s="4"/>
      <c r="E329" s="4"/>
    </row>
    <row r="330" spans="4:5" x14ac:dyDescent="0.15">
      <c r="D330" s="4"/>
      <c r="E330" s="4"/>
    </row>
    <row r="331" spans="4:5" x14ac:dyDescent="0.15">
      <c r="D331" s="4"/>
      <c r="E331" s="4"/>
    </row>
    <row r="332" spans="4:5" x14ac:dyDescent="0.15">
      <c r="D332" s="4"/>
      <c r="E332" s="4"/>
    </row>
    <row r="333" spans="4:5" x14ac:dyDescent="0.15">
      <c r="D333" s="4"/>
      <c r="E333" s="4"/>
    </row>
    <row r="334" spans="4:5" x14ac:dyDescent="0.15">
      <c r="D334" s="4"/>
      <c r="E334" s="4"/>
    </row>
    <row r="335" spans="4:5" x14ac:dyDescent="0.15">
      <c r="D335" s="4"/>
      <c r="E335" s="4"/>
    </row>
    <row r="336" spans="4:5" x14ac:dyDescent="0.15">
      <c r="D336" s="4"/>
      <c r="E336" s="4"/>
    </row>
    <row r="337" spans="4:5" x14ac:dyDescent="0.15">
      <c r="D337" s="4"/>
      <c r="E337" s="4"/>
    </row>
    <row r="338" spans="4:5" x14ac:dyDescent="0.15">
      <c r="D338" s="4"/>
      <c r="E338" s="4"/>
    </row>
    <row r="339" spans="4:5" x14ac:dyDescent="0.15">
      <c r="D339" s="4"/>
      <c r="E339" s="4"/>
    </row>
    <row r="340" spans="4:5" x14ac:dyDescent="0.15">
      <c r="D340" s="4"/>
      <c r="E340" s="4"/>
    </row>
    <row r="341" spans="4:5" x14ac:dyDescent="0.15">
      <c r="D341" s="4"/>
      <c r="E341" s="4"/>
    </row>
    <row r="342" spans="4:5" x14ac:dyDescent="0.15">
      <c r="D342" s="4"/>
      <c r="E342" s="4"/>
    </row>
    <row r="343" spans="4:5" x14ac:dyDescent="0.15">
      <c r="D343" s="4"/>
      <c r="E343" s="4"/>
    </row>
    <row r="344" spans="4:5" x14ac:dyDescent="0.15">
      <c r="D344" s="4"/>
      <c r="E344" s="4"/>
    </row>
    <row r="345" spans="4:5" x14ac:dyDescent="0.15">
      <c r="D345" s="4"/>
      <c r="E345" s="4"/>
    </row>
    <row r="346" spans="4:5" x14ac:dyDescent="0.15">
      <c r="D346" s="4"/>
      <c r="E346" s="4"/>
    </row>
    <row r="347" spans="4:5" x14ac:dyDescent="0.15">
      <c r="D347" s="4"/>
      <c r="E347" s="4"/>
    </row>
    <row r="348" spans="4:5" x14ac:dyDescent="0.15">
      <c r="D348" s="4"/>
      <c r="E348" s="4"/>
    </row>
    <row r="349" spans="4:5" x14ac:dyDescent="0.15">
      <c r="D349" s="4"/>
      <c r="E349" s="4"/>
    </row>
    <row r="350" spans="4:5" x14ac:dyDescent="0.15">
      <c r="D350" s="4"/>
      <c r="E350" s="4"/>
    </row>
    <row r="351" spans="4:5" x14ac:dyDescent="0.15">
      <c r="D351" s="4"/>
      <c r="E351" s="4"/>
    </row>
    <row r="352" spans="4:5" x14ac:dyDescent="0.15">
      <c r="D352" s="4"/>
      <c r="E352" s="4"/>
    </row>
    <row r="353" spans="4:5" x14ac:dyDescent="0.15">
      <c r="D353" s="4"/>
      <c r="E353" s="4"/>
    </row>
    <row r="354" spans="4:5" x14ac:dyDescent="0.15">
      <c r="D354" s="4"/>
      <c r="E354" s="4"/>
    </row>
    <row r="355" spans="4:5" x14ac:dyDescent="0.15">
      <c r="D355" s="4"/>
      <c r="E355" s="4"/>
    </row>
    <row r="356" spans="4:5" x14ac:dyDescent="0.15">
      <c r="D356" s="4"/>
      <c r="E356" s="4"/>
    </row>
    <row r="357" spans="4:5" x14ac:dyDescent="0.15">
      <c r="D357" s="4"/>
      <c r="E357" s="4"/>
    </row>
    <row r="358" spans="4:5" x14ac:dyDescent="0.15">
      <c r="D358" s="4"/>
      <c r="E358" s="4"/>
    </row>
    <row r="359" spans="4:5" x14ac:dyDescent="0.15">
      <c r="D359" s="4"/>
      <c r="E359" s="4"/>
    </row>
    <row r="360" spans="4:5" x14ac:dyDescent="0.15">
      <c r="D360" s="4"/>
      <c r="E360" s="4"/>
    </row>
    <row r="361" spans="4:5" x14ac:dyDescent="0.15">
      <c r="D361" s="4"/>
      <c r="E361" s="4"/>
    </row>
    <row r="362" spans="4:5" x14ac:dyDescent="0.15">
      <c r="D362" s="4"/>
      <c r="E362" s="4"/>
    </row>
    <row r="363" spans="4:5" x14ac:dyDescent="0.15">
      <c r="D363" s="4"/>
      <c r="E363" s="4"/>
    </row>
    <row r="364" spans="4:5" x14ac:dyDescent="0.15">
      <c r="D364" s="4"/>
      <c r="E364" s="4"/>
    </row>
    <row r="365" spans="4:5" x14ac:dyDescent="0.15">
      <c r="D365" s="4"/>
      <c r="E365" s="4"/>
    </row>
    <row r="366" spans="4:5" x14ac:dyDescent="0.15">
      <c r="D366" s="4"/>
      <c r="E366" s="4"/>
    </row>
    <row r="367" spans="4:5" x14ac:dyDescent="0.15">
      <c r="D367" s="4"/>
      <c r="E367" s="4"/>
    </row>
    <row r="368" spans="4:5" x14ac:dyDescent="0.15">
      <c r="D368" s="4"/>
      <c r="E368" s="4"/>
    </row>
    <row r="369" spans="4:5" x14ac:dyDescent="0.15">
      <c r="D369" s="4"/>
      <c r="E369" s="4"/>
    </row>
    <row r="370" spans="4:5" x14ac:dyDescent="0.15">
      <c r="D370" s="4"/>
      <c r="E370" s="4"/>
    </row>
    <row r="371" spans="4:5" x14ac:dyDescent="0.15">
      <c r="D371" s="4"/>
      <c r="E371" s="4"/>
    </row>
    <row r="372" spans="4:5" x14ac:dyDescent="0.15">
      <c r="D372" s="4"/>
      <c r="E372" s="4"/>
    </row>
    <row r="373" spans="4:5" x14ac:dyDescent="0.15">
      <c r="D373" s="4"/>
      <c r="E373" s="4"/>
    </row>
    <row r="374" spans="4:5" x14ac:dyDescent="0.15">
      <c r="D374" s="4"/>
      <c r="E374" s="4"/>
    </row>
    <row r="375" spans="4:5" x14ac:dyDescent="0.15">
      <c r="D375" s="4"/>
      <c r="E375" s="4"/>
    </row>
    <row r="376" spans="4:5" x14ac:dyDescent="0.15">
      <c r="D376" s="4"/>
      <c r="E376" s="4"/>
    </row>
    <row r="377" spans="4:5" x14ac:dyDescent="0.15">
      <c r="D377" s="4"/>
      <c r="E377" s="4"/>
    </row>
    <row r="378" spans="4:5" x14ac:dyDescent="0.15">
      <c r="D378" s="4"/>
      <c r="E378" s="4"/>
    </row>
    <row r="379" spans="4:5" x14ac:dyDescent="0.15">
      <c r="D379" s="4"/>
      <c r="E379" s="4"/>
    </row>
    <row r="380" spans="4:5" x14ac:dyDescent="0.15">
      <c r="D380" s="4"/>
      <c r="E380" s="4"/>
    </row>
    <row r="381" spans="4:5" x14ac:dyDescent="0.15">
      <c r="D381" s="4"/>
      <c r="E381" s="4"/>
    </row>
    <row r="382" spans="4:5" x14ac:dyDescent="0.15">
      <c r="D382" s="4"/>
      <c r="E382" s="4"/>
    </row>
    <row r="383" spans="4:5" x14ac:dyDescent="0.15">
      <c r="D383" s="4"/>
      <c r="E383" s="4"/>
    </row>
    <row r="384" spans="4:5" x14ac:dyDescent="0.15">
      <c r="D384" s="4"/>
      <c r="E384" s="4"/>
    </row>
    <row r="385" spans="4:5" x14ac:dyDescent="0.15">
      <c r="D385" s="4"/>
      <c r="E385" s="4"/>
    </row>
    <row r="386" spans="4:5" x14ac:dyDescent="0.15">
      <c r="D386" s="4"/>
      <c r="E386" s="4"/>
    </row>
    <row r="387" spans="4:5" x14ac:dyDescent="0.15">
      <c r="D387" s="4"/>
      <c r="E387" s="4"/>
    </row>
    <row r="388" spans="4:5" x14ac:dyDescent="0.15">
      <c r="D388" s="4"/>
      <c r="E388" s="4"/>
    </row>
    <row r="389" spans="4:5" x14ac:dyDescent="0.15">
      <c r="D389" s="4"/>
      <c r="E389" s="4"/>
    </row>
    <row r="390" spans="4:5" x14ac:dyDescent="0.15">
      <c r="D390" s="4"/>
      <c r="E390" s="4"/>
    </row>
    <row r="391" spans="4:5" x14ac:dyDescent="0.15">
      <c r="D391" s="4"/>
      <c r="E391" s="4"/>
    </row>
    <row r="392" spans="4:5" x14ac:dyDescent="0.15">
      <c r="D392" s="4"/>
      <c r="E392" s="4"/>
    </row>
    <row r="393" spans="4:5" x14ac:dyDescent="0.15">
      <c r="D393" s="4"/>
      <c r="E393" s="4"/>
    </row>
    <row r="394" spans="4:5" x14ac:dyDescent="0.15">
      <c r="D394" s="4"/>
      <c r="E394" s="4"/>
    </row>
    <row r="395" spans="4:5" x14ac:dyDescent="0.15">
      <c r="D395" s="4"/>
      <c r="E395" s="4"/>
    </row>
    <row r="396" spans="4:5" x14ac:dyDescent="0.15">
      <c r="D396" s="4"/>
      <c r="E396" s="4"/>
    </row>
    <row r="397" spans="4:5" x14ac:dyDescent="0.15">
      <c r="D397" s="4"/>
      <c r="E397" s="4"/>
    </row>
    <row r="398" spans="4:5" x14ac:dyDescent="0.15">
      <c r="D398" s="4"/>
      <c r="E398" s="4"/>
    </row>
    <row r="399" spans="4:5" x14ac:dyDescent="0.15">
      <c r="D399" s="4"/>
      <c r="E399" s="4"/>
    </row>
    <row r="400" spans="4:5" x14ac:dyDescent="0.15">
      <c r="D400" s="4"/>
      <c r="E400" s="4"/>
    </row>
    <row r="401" spans="4:5" x14ac:dyDescent="0.15">
      <c r="D401" s="4"/>
      <c r="E401" s="4"/>
    </row>
    <row r="402" spans="4:5" x14ac:dyDescent="0.15">
      <c r="D402" s="4"/>
      <c r="E402" s="4"/>
    </row>
    <row r="403" spans="4:5" x14ac:dyDescent="0.15">
      <c r="D403" s="4"/>
      <c r="E403" s="4"/>
    </row>
    <row r="404" spans="4:5" x14ac:dyDescent="0.15">
      <c r="D404" s="4"/>
      <c r="E404" s="4"/>
    </row>
    <row r="405" spans="4:5" x14ac:dyDescent="0.15">
      <c r="D405" s="4"/>
      <c r="E405" s="4"/>
    </row>
    <row r="406" spans="4:5" x14ac:dyDescent="0.15">
      <c r="D406" s="4"/>
      <c r="E406" s="4"/>
    </row>
    <row r="407" spans="4:5" x14ac:dyDescent="0.15">
      <c r="D407" s="4"/>
      <c r="E407" s="4"/>
    </row>
    <row r="408" spans="4:5" x14ac:dyDescent="0.15">
      <c r="D408" s="4"/>
      <c r="E408" s="4"/>
    </row>
    <row r="409" spans="4:5" x14ac:dyDescent="0.15">
      <c r="D409" s="4"/>
      <c r="E409" s="4"/>
    </row>
    <row r="410" spans="4:5" x14ac:dyDescent="0.15">
      <c r="D410" s="4"/>
      <c r="E410" s="4"/>
    </row>
    <row r="411" spans="4:5" x14ac:dyDescent="0.15">
      <c r="D411" s="4"/>
      <c r="E411" s="4"/>
    </row>
    <row r="412" spans="4:5" x14ac:dyDescent="0.15">
      <c r="D412" s="4"/>
      <c r="E412" s="4"/>
    </row>
    <row r="413" spans="4:5" x14ac:dyDescent="0.15">
      <c r="D413" s="4"/>
      <c r="E413" s="4"/>
    </row>
    <row r="414" spans="4:5" x14ac:dyDescent="0.15">
      <c r="D414" s="4"/>
      <c r="E414" s="4"/>
    </row>
    <row r="415" spans="4:5" x14ac:dyDescent="0.15">
      <c r="D415" s="4"/>
      <c r="E415" s="4"/>
    </row>
    <row r="416" spans="4:5" x14ac:dyDescent="0.15">
      <c r="D416" s="4"/>
      <c r="E416" s="4"/>
    </row>
    <row r="417" spans="4:5" x14ac:dyDescent="0.15">
      <c r="D417" s="4"/>
      <c r="E417" s="4"/>
    </row>
    <row r="418" spans="4:5" x14ac:dyDescent="0.15">
      <c r="D418" s="4"/>
      <c r="E418" s="4"/>
    </row>
    <row r="419" spans="4:5" x14ac:dyDescent="0.15">
      <c r="D419" s="4"/>
      <c r="E419" s="4"/>
    </row>
    <row r="420" spans="4:5" x14ac:dyDescent="0.15">
      <c r="D420" s="4"/>
      <c r="E420" s="4"/>
    </row>
    <row r="421" spans="4:5" x14ac:dyDescent="0.15">
      <c r="D421" s="4"/>
      <c r="E421" s="4"/>
    </row>
    <row r="422" spans="4:5" x14ac:dyDescent="0.15">
      <c r="D422" s="4"/>
      <c r="E422" s="4"/>
    </row>
    <row r="423" spans="4:5" x14ac:dyDescent="0.15">
      <c r="D423" s="4"/>
      <c r="E423" s="4"/>
    </row>
    <row r="424" spans="4:5" x14ac:dyDescent="0.15">
      <c r="D424" s="4"/>
      <c r="E424" s="4"/>
    </row>
    <row r="425" spans="4:5" x14ac:dyDescent="0.15">
      <c r="D425" s="4"/>
      <c r="E425" s="4"/>
    </row>
    <row r="426" spans="4:5" x14ac:dyDescent="0.15">
      <c r="D426" s="4"/>
      <c r="E426" s="4"/>
    </row>
    <row r="427" spans="4:5" x14ac:dyDescent="0.15">
      <c r="D427" s="4"/>
      <c r="E427" s="4"/>
    </row>
    <row r="428" spans="4:5" x14ac:dyDescent="0.15">
      <c r="D428" s="4"/>
      <c r="E428" s="4"/>
    </row>
    <row r="429" spans="4:5" x14ac:dyDescent="0.15">
      <c r="D429" s="4"/>
      <c r="E429" s="4"/>
    </row>
    <row r="430" spans="4:5" x14ac:dyDescent="0.15">
      <c r="D430" s="4"/>
      <c r="E430" s="4"/>
    </row>
    <row r="431" spans="4:5" x14ac:dyDescent="0.15">
      <c r="D431" s="4"/>
      <c r="E431" s="4"/>
    </row>
    <row r="432" spans="4:5" x14ac:dyDescent="0.15">
      <c r="D432" s="4"/>
      <c r="E432" s="4"/>
    </row>
    <row r="433" spans="4:5" x14ac:dyDescent="0.15">
      <c r="D433" s="4"/>
      <c r="E433" s="4"/>
    </row>
    <row r="434" spans="4:5" x14ac:dyDescent="0.15">
      <c r="D434" s="4"/>
      <c r="E434" s="4"/>
    </row>
    <row r="435" spans="4:5" x14ac:dyDescent="0.15">
      <c r="D435" s="4"/>
      <c r="E435" s="4"/>
    </row>
    <row r="436" spans="4:5" x14ac:dyDescent="0.15">
      <c r="D436" s="4"/>
      <c r="E436" s="4"/>
    </row>
    <row r="437" spans="4:5" x14ac:dyDescent="0.15">
      <c r="D437" s="4"/>
      <c r="E437" s="4"/>
    </row>
    <row r="438" spans="4:5" x14ac:dyDescent="0.15">
      <c r="D438" s="4"/>
      <c r="E438" s="4"/>
    </row>
    <row r="439" spans="4:5" x14ac:dyDescent="0.15">
      <c r="D439" s="4"/>
      <c r="E439" s="4"/>
    </row>
    <row r="440" spans="4:5" x14ac:dyDescent="0.15">
      <c r="D440" s="4"/>
      <c r="E440" s="4"/>
    </row>
    <row r="441" spans="4:5" x14ac:dyDescent="0.15">
      <c r="D441" s="4"/>
      <c r="E441" s="4"/>
    </row>
    <row r="442" spans="4:5" x14ac:dyDescent="0.15">
      <c r="D442" s="4"/>
      <c r="E442" s="4"/>
    </row>
    <row r="443" spans="4:5" x14ac:dyDescent="0.15">
      <c r="D443" s="4"/>
      <c r="E443" s="4"/>
    </row>
    <row r="444" spans="4:5" x14ac:dyDescent="0.15">
      <c r="D444" s="4"/>
      <c r="E444" s="4"/>
    </row>
    <row r="445" spans="4:5" x14ac:dyDescent="0.15">
      <c r="D445" s="4"/>
      <c r="E445" s="4"/>
    </row>
    <row r="446" spans="4:5" x14ac:dyDescent="0.15">
      <c r="D446" s="4"/>
      <c r="E446" s="4"/>
    </row>
    <row r="447" spans="4:5" x14ac:dyDescent="0.15">
      <c r="D447" s="4"/>
      <c r="E447" s="4"/>
    </row>
    <row r="448" spans="4:5" x14ac:dyDescent="0.15">
      <c r="D448" s="4"/>
      <c r="E448" s="4"/>
    </row>
    <row r="449" spans="4:5" x14ac:dyDescent="0.15">
      <c r="D449" s="4"/>
      <c r="E449" s="4"/>
    </row>
    <row r="450" spans="4:5" x14ac:dyDescent="0.15">
      <c r="D450" s="4"/>
      <c r="E450" s="4"/>
    </row>
    <row r="451" spans="4:5" x14ac:dyDescent="0.15">
      <c r="D451" s="4"/>
      <c r="E451" s="4"/>
    </row>
    <row r="452" spans="4:5" x14ac:dyDescent="0.15">
      <c r="D452" s="4"/>
      <c r="E452" s="4"/>
    </row>
    <row r="453" spans="4:5" x14ac:dyDescent="0.15">
      <c r="D453" s="4"/>
      <c r="E453" s="4"/>
    </row>
    <row r="454" spans="4:5" x14ac:dyDescent="0.15">
      <c r="D454" s="4"/>
      <c r="E454" s="4"/>
    </row>
    <row r="455" spans="4:5" x14ac:dyDescent="0.15">
      <c r="D455" s="4"/>
      <c r="E455" s="4"/>
    </row>
    <row r="456" spans="4:5" x14ac:dyDescent="0.15">
      <c r="D456" s="4"/>
      <c r="E456" s="4"/>
    </row>
    <row r="457" spans="4:5" x14ac:dyDescent="0.15">
      <c r="D457" s="4"/>
      <c r="E457" s="4"/>
    </row>
    <row r="458" spans="4:5" x14ac:dyDescent="0.15">
      <c r="D458" s="4"/>
      <c r="E458" s="4"/>
    </row>
    <row r="459" spans="4:5" x14ac:dyDescent="0.15">
      <c r="D459" s="4"/>
      <c r="E459" s="4"/>
    </row>
    <row r="460" spans="4:5" x14ac:dyDescent="0.15">
      <c r="D460" s="4"/>
      <c r="E460" s="4"/>
    </row>
    <row r="461" spans="4:5" x14ac:dyDescent="0.15">
      <c r="D461" s="4"/>
      <c r="E461" s="4"/>
    </row>
    <row r="462" spans="4:5" x14ac:dyDescent="0.15">
      <c r="D462" s="4"/>
      <c r="E462" s="4"/>
    </row>
    <row r="463" spans="4:5" x14ac:dyDescent="0.15">
      <c r="D463" s="4"/>
      <c r="E463" s="4"/>
    </row>
    <row r="464" spans="4:5" x14ac:dyDescent="0.15">
      <c r="D464" s="4"/>
      <c r="E464" s="4"/>
    </row>
    <row r="465" spans="4:5" x14ac:dyDescent="0.15">
      <c r="D465" s="4"/>
      <c r="E465" s="4"/>
    </row>
    <row r="466" spans="4:5" x14ac:dyDescent="0.15">
      <c r="D466" s="4"/>
      <c r="E466" s="4"/>
    </row>
    <row r="467" spans="4:5" x14ac:dyDescent="0.15">
      <c r="D467" s="4"/>
      <c r="E467" s="4"/>
    </row>
    <row r="468" spans="4:5" x14ac:dyDescent="0.15">
      <c r="D468" s="4"/>
      <c r="E468" s="4"/>
    </row>
    <row r="469" spans="4:5" x14ac:dyDescent="0.15">
      <c r="D469" s="4"/>
      <c r="E469" s="4"/>
    </row>
    <row r="470" spans="4:5" x14ac:dyDescent="0.15">
      <c r="D470" s="4"/>
      <c r="E470" s="4"/>
    </row>
    <row r="471" spans="4:5" x14ac:dyDescent="0.15">
      <c r="D471" s="4"/>
      <c r="E471" s="4"/>
    </row>
    <row r="472" spans="4:5" x14ac:dyDescent="0.15">
      <c r="D472" s="4"/>
      <c r="E472" s="4"/>
    </row>
    <row r="473" spans="4:5" x14ac:dyDescent="0.15">
      <c r="D473" s="4"/>
      <c r="E473" s="4"/>
    </row>
    <row r="474" spans="4:5" x14ac:dyDescent="0.15">
      <c r="D474" s="4"/>
      <c r="E474" s="4"/>
    </row>
    <row r="475" spans="4:5" x14ac:dyDescent="0.15">
      <c r="D475" s="4"/>
      <c r="E475" s="4"/>
    </row>
    <row r="476" spans="4:5" x14ac:dyDescent="0.15">
      <c r="D476" s="4"/>
      <c r="E476" s="4"/>
    </row>
    <row r="477" spans="4:5" x14ac:dyDescent="0.15">
      <c r="D477" s="4"/>
      <c r="E477" s="4"/>
    </row>
    <row r="478" spans="4:5" x14ac:dyDescent="0.15">
      <c r="D478" s="4"/>
      <c r="E478" s="4"/>
    </row>
    <row r="479" spans="4:5" x14ac:dyDescent="0.15">
      <c r="D479" s="4"/>
      <c r="E479" s="4"/>
    </row>
    <row r="480" spans="4:5" x14ac:dyDescent="0.15">
      <c r="D480" s="4"/>
      <c r="E480" s="4"/>
    </row>
    <row r="481" spans="4:5" x14ac:dyDescent="0.15">
      <c r="D481" s="4"/>
      <c r="E481" s="4"/>
    </row>
    <row r="482" spans="4:5" x14ac:dyDescent="0.15">
      <c r="D482" s="4"/>
      <c r="E482" s="4"/>
    </row>
    <row r="483" spans="4:5" x14ac:dyDescent="0.15">
      <c r="D483" s="4"/>
      <c r="E483" s="4"/>
    </row>
    <row r="484" spans="4:5" x14ac:dyDescent="0.15">
      <c r="D484" s="4"/>
      <c r="E484" s="4"/>
    </row>
    <row r="485" spans="4:5" x14ac:dyDescent="0.15">
      <c r="D485" s="4"/>
      <c r="E485" s="4"/>
    </row>
    <row r="486" spans="4:5" x14ac:dyDescent="0.15">
      <c r="D486" s="4"/>
      <c r="E486" s="4"/>
    </row>
    <row r="487" spans="4:5" x14ac:dyDescent="0.15">
      <c r="D487" s="4"/>
      <c r="E487" s="4"/>
    </row>
    <row r="488" spans="4:5" x14ac:dyDescent="0.15">
      <c r="D488" s="4"/>
      <c r="E488" s="4"/>
    </row>
    <row r="489" spans="4:5" x14ac:dyDescent="0.15">
      <c r="D489" s="4"/>
      <c r="E489" s="4"/>
    </row>
    <row r="490" spans="4:5" x14ac:dyDescent="0.15">
      <c r="D490" s="4"/>
      <c r="E490" s="4"/>
    </row>
    <row r="491" spans="4:5" x14ac:dyDescent="0.15">
      <c r="D491" s="4"/>
      <c r="E491" s="4"/>
    </row>
    <row r="492" spans="4:5" x14ac:dyDescent="0.15">
      <c r="D492" s="4"/>
      <c r="E492" s="4"/>
    </row>
    <row r="493" spans="4:5" x14ac:dyDescent="0.15">
      <c r="D493" s="4"/>
      <c r="E493" s="4"/>
    </row>
    <row r="494" spans="4:5" x14ac:dyDescent="0.15">
      <c r="D494" s="4"/>
      <c r="E494" s="4"/>
    </row>
    <row r="495" spans="4:5" x14ac:dyDescent="0.15">
      <c r="D495" s="4"/>
      <c r="E495" s="4"/>
    </row>
    <row r="496" spans="4:5" x14ac:dyDescent="0.15">
      <c r="D496" s="4"/>
      <c r="E496" s="4"/>
    </row>
    <row r="497" spans="4:5" x14ac:dyDescent="0.15">
      <c r="D497" s="4"/>
      <c r="E497" s="4"/>
    </row>
    <row r="498" spans="4:5" x14ac:dyDescent="0.15">
      <c r="D498" s="4"/>
      <c r="E498" s="4"/>
    </row>
    <row r="499" spans="4:5" x14ac:dyDescent="0.15">
      <c r="D499" s="4"/>
      <c r="E499" s="4"/>
    </row>
    <row r="500" spans="4:5" x14ac:dyDescent="0.15">
      <c r="D500" s="4"/>
      <c r="E500" s="4"/>
    </row>
    <row r="501" spans="4:5" x14ac:dyDescent="0.15">
      <c r="D501" s="4"/>
      <c r="E501" s="4"/>
    </row>
    <row r="502" spans="4:5" x14ac:dyDescent="0.15">
      <c r="D502" s="4"/>
      <c r="E502" s="4"/>
    </row>
    <row r="503" spans="4:5" x14ac:dyDescent="0.15">
      <c r="D503" s="4"/>
      <c r="E503" s="4"/>
    </row>
    <row r="504" spans="4:5" x14ac:dyDescent="0.15">
      <c r="D504" s="4"/>
      <c r="E504" s="4"/>
    </row>
    <row r="505" spans="4:5" x14ac:dyDescent="0.15">
      <c r="D505" s="4"/>
      <c r="E505" s="4"/>
    </row>
    <row r="506" spans="4:5" x14ac:dyDescent="0.15">
      <c r="D506" s="4"/>
      <c r="E506" s="4"/>
    </row>
    <row r="507" spans="4:5" x14ac:dyDescent="0.15">
      <c r="D507" s="4"/>
      <c r="E507" s="4"/>
    </row>
    <row r="508" spans="4:5" x14ac:dyDescent="0.15">
      <c r="D508" s="4"/>
      <c r="E508" s="4"/>
    </row>
    <row r="509" spans="4:5" x14ac:dyDescent="0.15">
      <c r="D509" s="4"/>
      <c r="E509" s="4"/>
    </row>
    <row r="510" spans="4:5" x14ac:dyDescent="0.15">
      <c r="D510" s="4"/>
      <c r="E510" s="4"/>
    </row>
    <row r="511" spans="4:5" x14ac:dyDescent="0.15">
      <c r="D511" s="4"/>
      <c r="E511" s="4"/>
    </row>
    <row r="512" spans="4:5" x14ac:dyDescent="0.15">
      <c r="D512" s="4"/>
      <c r="E512" s="4"/>
    </row>
    <row r="513" spans="4:5" x14ac:dyDescent="0.15">
      <c r="D513" s="4"/>
      <c r="E513" s="4"/>
    </row>
    <row r="514" spans="4:5" x14ac:dyDescent="0.15">
      <c r="D514" s="4"/>
      <c r="E514" s="4"/>
    </row>
    <row r="515" spans="4:5" x14ac:dyDescent="0.15">
      <c r="D515" s="4"/>
      <c r="E515" s="4"/>
    </row>
    <row r="516" spans="4:5" x14ac:dyDescent="0.15">
      <c r="D516" s="4"/>
      <c r="E516" s="4"/>
    </row>
    <row r="517" spans="4:5" x14ac:dyDescent="0.15">
      <c r="D517" s="4"/>
      <c r="E517" s="4"/>
    </row>
    <row r="518" spans="4:5" x14ac:dyDescent="0.15">
      <c r="D518" s="4"/>
      <c r="E518" s="4"/>
    </row>
    <row r="519" spans="4:5" x14ac:dyDescent="0.15">
      <c r="D519" s="4"/>
      <c r="E519" s="4"/>
    </row>
    <row r="520" spans="4:5" x14ac:dyDescent="0.15">
      <c r="D520" s="4"/>
      <c r="E520" s="4"/>
    </row>
    <row r="521" spans="4:5" x14ac:dyDescent="0.15">
      <c r="D521" s="4"/>
      <c r="E521" s="4"/>
    </row>
    <row r="522" spans="4:5" x14ac:dyDescent="0.15">
      <c r="D522" s="4"/>
      <c r="E522" s="4"/>
    </row>
    <row r="523" spans="4:5" x14ac:dyDescent="0.15">
      <c r="D523" s="4"/>
      <c r="E523" s="4"/>
    </row>
    <row r="524" spans="4:5" x14ac:dyDescent="0.15">
      <c r="D524" s="4"/>
      <c r="E524" s="4"/>
    </row>
    <row r="525" spans="4:5" x14ac:dyDescent="0.15">
      <c r="D525" s="4"/>
      <c r="E525" s="4"/>
    </row>
    <row r="526" spans="4:5" x14ac:dyDescent="0.15">
      <c r="D526" s="4"/>
      <c r="E526" s="4"/>
    </row>
    <row r="527" spans="4:5" x14ac:dyDescent="0.15">
      <c r="D527" s="4"/>
      <c r="E527" s="4"/>
    </row>
    <row r="528" spans="4:5" x14ac:dyDescent="0.15">
      <c r="D528" s="4"/>
      <c r="E528" s="4"/>
    </row>
    <row r="529" spans="4:5" x14ac:dyDescent="0.15">
      <c r="D529" s="4"/>
      <c r="E529" s="4"/>
    </row>
    <row r="530" spans="4:5" x14ac:dyDescent="0.15">
      <c r="D530" s="4"/>
      <c r="E530" s="4"/>
    </row>
    <row r="531" spans="4:5" x14ac:dyDescent="0.15">
      <c r="D531" s="4"/>
      <c r="E531" s="4"/>
    </row>
    <row r="532" spans="4:5" x14ac:dyDescent="0.15">
      <c r="D532" s="4"/>
      <c r="E532" s="4"/>
    </row>
    <row r="533" spans="4:5" x14ac:dyDescent="0.15">
      <c r="D533" s="4"/>
      <c r="E533" s="4"/>
    </row>
    <row r="534" spans="4:5" x14ac:dyDescent="0.15">
      <c r="D534" s="4"/>
      <c r="E534" s="4"/>
    </row>
    <row r="535" spans="4:5" x14ac:dyDescent="0.15">
      <c r="D535" s="4"/>
      <c r="E535" s="4"/>
    </row>
    <row r="536" spans="4:5" x14ac:dyDescent="0.15">
      <c r="D536" s="4"/>
      <c r="E536" s="4"/>
    </row>
    <row r="537" spans="4:5" x14ac:dyDescent="0.15">
      <c r="D537" s="4"/>
      <c r="E537" s="4"/>
    </row>
    <row r="538" spans="4:5" x14ac:dyDescent="0.15">
      <c r="D538" s="4"/>
      <c r="E538" s="4"/>
    </row>
    <row r="539" spans="4:5" x14ac:dyDescent="0.15">
      <c r="D539" s="4"/>
      <c r="E539" s="4"/>
    </row>
    <row r="540" spans="4:5" x14ac:dyDescent="0.15">
      <c r="D540" s="4"/>
      <c r="E540" s="4"/>
    </row>
    <row r="541" spans="4:5" x14ac:dyDescent="0.15">
      <c r="D541" s="4"/>
      <c r="E541" s="4"/>
    </row>
    <row r="542" spans="4:5" x14ac:dyDescent="0.15">
      <c r="D542" s="4"/>
      <c r="E542" s="4"/>
    </row>
    <row r="543" spans="4:5" x14ac:dyDescent="0.15">
      <c r="D543" s="4"/>
      <c r="E543" s="4"/>
    </row>
    <row r="544" spans="4:5" x14ac:dyDescent="0.15">
      <c r="D544" s="4"/>
      <c r="E544" s="4"/>
    </row>
    <row r="545" spans="4:5" x14ac:dyDescent="0.15">
      <c r="D545" s="4"/>
      <c r="E545" s="4"/>
    </row>
    <row r="546" spans="4:5" x14ac:dyDescent="0.15">
      <c r="D546" s="4"/>
      <c r="E546" s="4"/>
    </row>
    <row r="547" spans="4:5" x14ac:dyDescent="0.15">
      <c r="D547" s="4"/>
      <c r="E547" s="4"/>
    </row>
    <row r="548" spans="4:5" x14ac:dyDescent="0.15">
      <c r="D548" s="4"/>
      <c r="E548" s="4"/>
    </row>
    <row r="549" spans="4:5" x14ac:dyDescent="0.15">
      <c r="D549" s="4"/>
      <c r="E549" s="4"/>
    </row>
    <row r="550" spans="4:5" x14ac:dyDescent="0.15">
      <c r="D550" s="4"/>
      <c r="E550" s="4"/>
    </row>
    <row r="551" spans="4:5" x14ac:dyDescent="0.15">
      <c r="D551" s="4"/>
      <c r="E551" s="4"/>
    </row>
    <row r="552" spans="4:5" x14ac:dyDescent="0.15">
      <c r="D552" s="4"/>
      <c r="E552" s="4"/>
    </row>
    <row r="553" spans="4:5" x14ac:dyDescent="0.15">
      <c r="D553" s="4"/>
      <c r="E553" s="4"/>
    </row>
    <row r="554" spans="4:5" x14ac:dyDescent="0.15">
      <c r="D554" s="4"/>
      <c r="E554" s="4"/>
    </row>
    <row r="555" spans="4:5" x14ac:dyDescent="0.15">
      <c r="D555" s="4"/>
      <c r="E555" s="4"/>
    </row>
    <row r="556" spans="4:5" x14ac:dyDescent="0.15">
      <c r="D556" s="4"/>
      <c r="E556" s="4"/>
    </row>
    <row r="557" spans="4:5" x14ac:dyDescent="0.15">
      <c r="D557" s="4"/>
      <c r="E557" s="4"/>
    </row>
    <row r="558" spans="4:5" x14ac:dyDescent="0.15">
      <c r="D558" s="4"/>
      <c r="E558" s="4"/>
    </row>
    <row r="559" spans="4:5" x14ac:dyDescent="0.15">
      <c r="D559" s="4"/>
      <c r="E559" s="4"/>
    </row>
    <row r="560" spans="4:5" x14ac:dyDescent="0.15">
      <c r="D560" s="4"/>
      <c r="E560" s="4"/>
    </row>
    <row r="561" spans="4:5" x14ac:dyDescent="0.15">
      <c r="D561" s="4"/>
      <c r="E561" s="4"/>
    </row>
    <row r="562" spans="4:5" x14ac:dyDescent="0.15">
      <c r="D562" s="4"/>
      <c r="E562" s="4"/>
    </row>
    <row r="563" spans="4:5" x14ac:dyDescent="0.15">
      <c r="D563" s="4"/>
      <c r="E563" s="4"/>
    </row>
    <row r="564" spans="4:5" x14ac:dyDescent="0.15">
      <c r="D564" s="4"/>
      <c r="E564" s="4"/>
    </row>
    <row r="565" spans="4:5" x14ac:dyDescent="0.15">
      <c r="D565" s="4"/>
      <c r="E565" s="4"/>
    </row>
    <row r="566" spans="4:5" x14ac:dyDescent="0.15">
      <c r="D566" s="4"/>
      <c r="E566" s="4"/>
    </row>
    <row r="567" spans="4:5" x14ac:dyDescent="0.15">
      <c r="D567" s="4"/>
      <c r="E567" s="4"/>
    </row>
    <row r="568" spans="4:5" x14ac:dyDescent="0.15">
      <c r="D568" s="4"/>
      <c r="E568" s="4"/>
    </row>
    <row r="569" spans="4:5" x14ac:dyDescent="0.15">
      <c r="D569" s="4"/>
      <c r="E569" s="4"/>
    </row>
    <row r="570" spans="4:5" x14ac:dyDescent="0.15">
      <c r="D570" s="4"/>
      <c r="E570" s="4"/>
    </row>
    <row r="571" spans="4:5" x14ac:dyDescent="0.15">
      <c r="D571" s="4"/>
      <c r="E571" s="4"/>
    </row>
    <row r="572" spans="4:5" x14ac:dyDescent="0.15">
      <c r="D572" s="4"/>
      <c r="E572" s="4"/>
    </row>
    <row r="573" spans="4:5" x14ac:dyDescent="0.15">
      <c r="D573" s="4"/>
      <c r="E573" s="4"/>
    </row>
    <row r="574" spans="4:5" x14ac:dyDescent="0.15">
      <c r="D574" s="4"/>
      <c r="E574" s="4"/>
    </row>
    <row r="575" spans="4:5" x14ac:dyDescent="0.15">
      <c r="D575" s="4"/>
      <c r="E575" s="4"/>
    </row>
    <row r="576" spans="4:5" x14ac:dyDescent="0.15">
      <c r="D576" s="4"/>
      <c r="E576" s="4"/>
    </row>
    <row r="577" spans="4:5" x14ac:dyDescent="0.15">
      <c r="D577" s="4"/>
      <c r="E577" s="4"/>
    </row>
    <row r="578" spans="4:5" x14ac:dyDescent="0.15">
      <c r="D578" s="4"/>
      <c r="E578" s="4"/>
    </row>
  </sheetData>
  <sortState ref="A4:E45">
    <sortCondition ref="A10"/>
  </sortState>
  <mergeCells count="1">
    <mergeCell ref="A1:E1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2"/>
  <sheetViews>
    <sheetView topLeftCell="B1" workbookViewId="0">
      <selection activeCell="K2" sqref="K2"/>
    </sheetView>
  </sheetViews>
  <sheetFormatPr defaultRowHeight="14.25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  <col min="12" max="12" width="9.125" customWidth="1"/>
  </cols>
  <sheetData>
    <row r="1" spans="1:18" ht="27" customHeight="1" x14ac:dyDescent="0.15">
      <c r="A1" s="21" t="s">
        <v>95</v>
      </c>
      <c r="B1" s="21"/>
      <c r="C1" s="21"/>
      <c r="D1" s="21"/>
      <c r="E1" s="21"/>
      <c r="F1" s="21"/>
      <c r="G1" s="21"/>
      <c r="H1" s="21"/>
      <c r="I1" s="21"/>
      <c r="J1" s="21"/>
    </row>
    <row r="2" spans="1:18" ht="14.25" customHeight="1" x14ac:dyDescent="0.15">
      <c r="A2" s="16" t="s">
        <v>91</v>
      </c>
      <c r="B2" s="16" t="s">
        <v>77</v>
      </c>
      <c r="C2" s="16" t="s">
        <v>89</v>
      </c>
      <c r="D2" s="16" t="s">
        <v>84</v>
      </c>
      <c r="E2" s="16" t="s">
        <v>83</v>
      </c>
      <c r="F2" s="16" t="s">
        <v>85</v>
      </c>
      <c r="G2" s="16" t="s">
        <v>86</v>
      </c>
      <c r="H2" s="16" t="s">
        <v>87</v>
      </c>
      <c r="I2" s="16" t="s">
        <v>92</v>
      </c>
      <c r="J2" s="16" t="s">
        <v>93</v>
      </c>
      <c r="L2" s="17"/>
      <c r="M2" s="17"/>
      <c r="N2" s="17"/>
      <c r="O2" s="17"/>
      <c r="P2" s="17"/>
      <c r="Q2" s="11"/>
    </row>
    <row r="3" spans="1:18" ht="15.95" customHeight="1" x14ac:dyDescent="0.15">
      <c r="A3" s="7">
        <v>42736</v>
      </c>
      <c r="B3" s="8" t="s">
        <v>102</v>
      </c>
      <c r="C3" s="2" t="s">
        <v>135</v>
      </c>
      <c r="D3" s="8" t="s">
        <v>78</v>
      </c>
      <c r="E3" s="8">
        <v>70</v>
      </c>
      <c r="F3" s="8" t="str">
        <f>VLOOKUP($D3,饮料价格!$B$3:$E$45,2,0)</f>
        <v>瓶</v>
      </c>
      <c r="G3" s="8">
        <f>VLOOKUP($D3,饮料价格!$B$3:$E$45,3,0)</f>
        <v>1.9</v>
      </c>
      <c r="H3" s="8">
        <f>VLOOKUP($D3,饮料价格!$B$3:$E$45,4,0)</f>
        <v>2.4</v>
      </c>
      <c r="I3" s="8">
        <f>E3*H3</f>
        <v>168</v>
      </c>
      <c r="J3" s="8">
        <f>(H3-G3)*E3</f>
        <v>35</v>
      </c>
      <c r="L3" s="22" t="s">
        <v>136</v>
      </c>
      <c r="M3" s="22"/>
      <c r="N3" s="22"/>
      <c r="O3" s="22"/>
      <c r="P3" s="22"/>
      <c r="Q3" s="22"/>
      <c r="R3" s="22"/>
    </row>
    <row r="4" spans="1:18" x14ac:dyDescent="0.15">
      <c r="A4" s="7">
        <v>42736</v>
      </c>
      <c r="B4" s="8" t="s">
        <v>102</v>
      </c>
      <c r="C4" s="8" t="s">
        <v>135</v>
      </c>
      <c r="D4" s="8" t="s">
        <v>7</v>
      </c>
      <c r="E4" s="8">
        <v>78</v>
      </c>
      <c r="F4" s="8" t="str">
        <f>VLOOKUP($D4,饮料价格!$B$3:$E$45,2,0)</f>
        <v>听</v>
      </c>
      <c r="G4" s="8">
        <f>VLOOKUP($D4,饮料价格!$B$3:$E$45,3,0)</f>
        <v>3.2</v>
      </c>
      <c r="H4" s="8">
        <f>VLOOKUP($D4,饮料价格!$B$3:$E$45,4,0)</f>
        <v>6</v>
      </c>
      <c r="I4" s="8">
        <f t="shared" ref="I4:I67" si="0">E4*H4</f>
        <v>468</v>
      </c>
      <c r="J4" s="8">
        <f t="shared" ref="J4:J67" si="1">(H4-G4)*E4</f>
        <v>218.39999999999998</v>
      </c>
      <c r="L4" s="22"/>
      <c r="M4" s="22"/>
      <c r="N4" s="22"/>
      <c r="O4" s="22"/>
      <c r="P4" s="22"/>
      <c r="Q4" s="22"/>
      <c r="R4" s="22"/>
    </row>
    <row r="5" spans="1:18" x14ac:dyDescent="0.15">
      <c r="A5" s="7">
        <v>42736</v>
      </c>
      <c r="B5" s="8" t="s">
        <v>102</v>
      </c>
      <c r="C5" s="8" t="s">
        <v>135</v>
      </c>
      <c r="D5" s="8" t="s">
        <v>79</v>
      </c>
      <c r="E5" s="8">
        <v>16</v>
      </c>
      <c r="F5" s="8" t="str">
        <f>VLOOKUP($D5,饮料价格!$B$3:$E$45,2,0)</f>
        <v>听</v>
      </c>
      <c r="G5" s="8">
        <f>VLOOKUP($D5,饮料价格!$B$3:$E$45,3,0)</f>
        <v>1.2</v>
      </c>
      <c r="H5" s="8">
        <f>VLOOKUP($D5,饮料价格!$B$3:$E$45,4,0)</f>
        <v>2.5</v>
      </c>
      <c r="I5" s="8">
        <f t="shared" si="0"/>
        <v>40</v>
      </c>
      <c r="J5" s="8">
        <f t="shared" si="1"/>
        <v>20.8</v>
      </c>
      <c r="L5" s="22"/>
      <c r="M5" s="22"/>
      <c r="N5" s="22"/>
      <c r="O5" s="22"/>
      <c r="P5" s="22"/>
      <c r="Q5" s="22"/>
      <c r="R5" s="22"/>
    </row>
    <row r="6" spans="1:18" x14ac:dyDescent="0.15">
      <c r="A6" s="7">
        <v>42736</v>
      </c>
      <c r="B6" s="8" t="s">
        <v>102</v>
      </c>
      <c r="C6" s="8" t="s">
        <v>135</v>
      </c>
      <c r="D6" s="8" t="s">
        <v>2</v>
      </c>
      <c r="E6" s="8">
        <v>8</v>
      </c>
      <c r="F6" s="8" t="str">
        <f>VLOOKUP($D6,饮料价格!$B$3:$E$45,2,0)</f>
        <v>听</v>
      </c>
      <c r="G6" s="8">
        <f>VLOOKUP($D6,饮料价格!$B$3:$E$45,3,0)</f>
        <v>1.6</v>
      </c>
      <c r="H6" s="8">
        <f>VLOOKUP($D6,饮料价格!$B$3:$E$45,4,0)</f>
        <v>3.3</v>
      </c>
      <c r="I6" s="8">
        <f t="shared" si="0"/>
        <v>26.4</v>
      </c>
      <c r="J6" s="8">
        <f t="shared" si="1"/>
        <v>13.599999999999998</v>
      </c>
      <c r="L6" s="22"/>
      <c r="M6" s="22"/>
      <c r="N6" s="22"/>
      <c r="O6" s="22"/>
      <c r="P6" s="22"/>
      <c r="Q6" s="22"/>
      <c r="R6" s="22"/>
    </row>
    <row r="7" spans="1:18" x14ac:dyDescent="0.15">
      <c r="A7" s="7">
        <v>42736</v>
      </c>
      <c r="B7" s="8" t="s">
        <v>102</v>
      </c>
      <c r="C7" s="8" t="s">
        <v>135</v>
      </c>
      <c r="D7" s="8" t="s">
        <v>132</v>
      </c>
      <c r="E7" s="8">
        <v>59</v>
      </c>
      <c r="F7" s="8" t="str">
        <f>VLOOKUP($D7,饮料价格!$B$3:$E$45,2,0)</f>
        <v>瓶</v>
      </c>
      <c r="G7" s="8">
        <f>VLOOKUP($D7,饮料价格!$B$3:$E$45,3,0)</f>
        <v>2.5</v>
      </c>
      <c r="H7" s="8">
        <f>VLOOKUP($D7,饮料价格!$B$3:$E$45,4,0)</f>
        <v>4.5</v>
      </c>
      <c r="I7" s="8">
        <f t="shared" si="0"/>
        <v>265.5</v>
      </c>
      <c r="J7" s="8">
        <f t="shared" si="1"/>
        <v>118</v>
      </c>
      <c r="L7" s="22"/>
      <c r="M7" s="22"/>
      <c r="N7" s="22"/>
      <c r="O7" s="22"/>
      <c r="P7" s="22"/>
      <c r="Q7" s="22"/>
      <c r="R7" s="22"/>
    </row>
    <row r="8" spans="1:18" x14ac:dyDescent="0.15">
      <c r="A8" s="7">
        <v>42736</v>
      </c>
      <c r="B8" s="8" t="s">
        <v>102</v>
      </c>
      <c r="C8" s="8" t="s">
        <v>135</v>
      </c>
      <c r="D8" s="8" t="s">
        <v>21</v>
      </c>
      <c r="E8" s="8">
        <v>23</v>
      </c>
      <c r="F8" s="8" t="str">
        <f>VLOOKUP($D8,饮料价格!$B$3:$E$45,2,0)</f>
        <v>瓶</v>
      </c>
      <c r="G8" s="8">
        <f>VLOOKUP($D8,饮料价格!$B$3:$E$45,3,0)</f>
        <v>1.4</v>
      </c>
      <c r="H8" s="8">
        <f>VLOOKUP($D8,饮料价格!$B$3:$E$45,4,0)</f>
        <v>3</v>
      </c>
      <c r="I8" s="8">
        <f t="shared" si="0"/>
        <v>69</v>
      </c>
      <c r="J8" s="8">
        <f t="shared" si="1"/>
        <v>36.800000000000004</v>
      </c>
      <c r="L8" s="22"/>
      <c r="M8" s="22"/>
      <c r="N8" s="22"/>
      <c r="O8" s="22"/>
      <c r="P8" s="22"/>
      <c r="Q8" s="22"/>
      <c r="R8" s="22"/>
    </row>
    <row r="9" spans="1:18" x14ac:dyDescent="0.15">
      <c r="A9" s="7">
        <v>42736</v>
      </c>
      <c r="B9" s="8" t="s">
        <v>102</v>
      </c>
      <c r="C9" s="8" t="s">
        <v>135</v>
      </c>
      <c r="D9" s="8" t="s">
        <v>18</v>
      </c>
      <c r="E9" s="8">
        <v>86</v>
      </c>
      <c r="F9" s="8" t="str">
        <f>VLOOKUP($D9,饮料价格!$B$3:$E$45,2,0)</f>
        <v>合</v>
      </c>
      <c r="G9" s="8">
        <f>VLOOKUP($D9,饮料价格!$B$3:$E$45,3,0)</f>
        <v>4.5</v>
      </c>
      <c r="H9" s="8">
        <f>VLOOKUP($D9,饮料价格!$B$3:$E$45,4,0)</f>
        <v>7.2</v>
      </c>
      <c r="I9" s="8">
        <f t="shared" si="0"/>
        <v>619.20000000000005</v>
      </c>
      <c r="J9" s="8">
        <f t="shared" si="1"/>
        <v>232.20000000000002</v>
      </c>
      <c r="L9" s="22"/>
      <c r="M9" s="22"/>
      <c r="N9" s="22"/>
      <c r="O9" s="22"/>
      <c r="P9" s="22"/>
      <c r="Q9" s="22"/>
      <c r="R9" s="22"/>
    </row>
    <row r="10" spans="1:18" x14ac:dyDescent="0.15">
      <c r="A10" s="7">
        <v>42736</v>
      </c>
      <c r="B10" s="8" t="s">
        <v>102</v>
      </c>
      <c r="C10" s="8" t="s">
        <v>135</v>
      </c>
      <c r="D10" s="8" t="s">
        <v>27</v>
      </c>
      <c r="E10" s="8">
        <v>48</v>
      </c>
      <c r="F10" s="8" t="str">
        <f>VLOOKUP($D10,饮料价格!$B$3:$E$45,2,0)</f>
        <v>听</v>
      </c>
      <c r="G10" s="8">
        <f>VLOOKUP($D10,饮料价格!$B$3:$E$45,3,0)</f>
        <v>2.5</v>
      </c>
      <c r="H10" s="8">
        <f>VLOOKUP($D10,饮料价格!$B$3:$E$45,4,0)</f>
        <v>4</v>
      </c>
      <c r="I10" s="8">
        <f t="shared" si="0"/>
        <v>192</v>
      </c>
      <c r="J10" s="8">
        <f t="shared" si="1"/>
        <v>72</v>
      </c>
      <c r="L10" s="22"/>
      <c r="M10" s="22"/>
      <c r="N10" s="22"/>
      <c r="O10" s="22"/>
      <c r="P10" s="22"/>
      <c r="Q10" s="22"/>
      <c r="R10" s="22"/>
    </row>
    <row r="11" spans="1:18" x14ac:dyDescent="0.15">
      <c r="A11" s="7">
        <v>42736</v>
      </c>
      <c r="B11" s="8" t="s">
        <v>102</v>
      </c>
      <c r="C11" s="8" t="s">
        <v>135</v>
      </c>
      <c r="D11" s="8" t="s">
        <v>22</v>
      </c>
      <c r="E11" s="8">
        <v>17</v>
      </c>
      <c r="F11" s="8" t="str">
        <f>VLOOKUP($D11,饮料价格!$B$3:$E$45,2,0)</f>
        <v>合</v>
      </c>
      <c r="G11" s="8">
        <f>VLOOKUP($D11,饮料价格!$B$3:$E$45,3,0)</f>
        <v>1.7</v>
      </c>
      <c r="H11" s="8">
        <f>VLOOKUP($D11,饮料价格!$B$3:$E$45,4,0)</f>
        <v>2.2000000000000002</v>
      </c>
      <c r="I11" s="8">
        <f t="shared" si="0"/>
        <v>37.400000000000006</v>
      </c>
      <c r="J11" s="8">
        <f t="shared" si="1"/>
        <v>8.5000000000000036</v>
      </c>
      <c r="L11" s="22"/>
      <c r="M11" s="22"/>
      <c r="N11" s="22"/>
      <c r="O11" s="22"/>
      <c r="P11" s="22"/>
      <c r="Q11" s="22"/>
      <c r="R11" s="22"/>
    </row>
    <row r="12" spans="1:18" x14ac:dyDescent="0.15">
      <c r="A12" s="7">
        <v>42736</v>
      </c>
      <c r="B12" s="8" t="s">
        <v>102</v>
      </c>
      <c r="C12" s="8" t="s">
        <v>135</v>
      </c>
      <c r="D12" s="8" t="s">
        <v>30</v>
      </c>
      <c r="E12" s="8">
        <v>62</v>
      </c>
      <c r="F12" s="8" t="str">
        <f>VLOOKUP($D12,饮料价格!$B$3:$E$45,2,0)</f>
        <v>瓶</v>
      </c>
      <c r="G12" s="8">
        <f>VLOOKUP($D12,饮料价格!$B$3:$E$45,3,0)</f>
        <v>0.9</v>
      </c>
      <c r="H12" s="8">
        <f>VLOOKUP($D12,饮料价格!$B$3:$E$45,4,0)</f>
        <v>1.5</v>
      </c>
      <c r="I12" s="8">
        <f t="shared" si="0"/>
        <v>93</v>
      </c>
      <c r="J12" s="8">
        <f t="shared" si="1"/>
        <v>37.199999999999996</v>
      </c>
      <c r="L12" s="22"/>
      <c r="M12" s="22"/>
      <c r="N12" s="22"/>
      <c r="O12" s="22"/>
      <c r="P12" s="22"/>
      <c r="Q12" s="22"/>
      <c r="R12" s="22"/>
    </row>
    <row r="13" spans="1:18" x14ac:dyDescent="0.15">
      <c r="A13" s="7">
        <v>42736</v>
      </c>
      <c r="B13" s="8" t="s">
        <v>102</v>
      </c>
      <c r="C13" s="8" t="s">
        <v>135</v>
      </c>
      <c r="D13" s="8" t="s">
        <v>13</v>
      </c>
      <c r="E13" s="8">
        <v>27</v>
      </c>
      <c r="F13" s="8" t="str">
        <f>VLOOKUP($D13,饮料价格!$B$3:$E$45,2,0)</f>
        <v>瓶</v>
      </c>
      <c r="G13" s="8">
        <f>VLOOKUP($D13,饮料价格!$B$3:$E$45,3,0)</f>
        <v>2</v>
      </c>
      <c r="H13" s="8">
        <f>VLOOKUP($D13,饮料价格!$B$3:$E$45,4,0)</f>
        <v>3.5</v>
      </c>
      <c r="I13" s="8">
        <f t="shared" si="0"/>
        <v>94.5</v>
      </c>
      <c r="J13" s="8">
        <f t="shared" si="1"/>
        <v>40.5</v>
      </c>
      <c r="L13" s="22"/>
      <c r="M13" s="22"/>
      <c r="N13" s="22"/>
      <c r="O13" s="22"/>
      <c r="P13" s="22"/>
      <c r="Q13" s="22"/>
      <c r="R13" s="22"/>
    </row>
    <row r="14" spans="1:18" ht="14.25" customHeight="1" x14ac:dyDescent="0.15">
      <c r="A14" s="7">
        <v>42736</v>
      </c>
      <c r="B14" s="8" t="s">
        <v>102</v>
      </c>
      <c r="C14" s="8" t="s">
        <v>135</v>
      </c>
      <c r="D14" s="8" t="s">
        <v>32</v>
      </c>
      <c r="E14" s="8">
        <v>18</v>
      </c>
      <c r="F14" s="8" t="str">
        <f>VLOOKUP($D14,饮料价格!$B$3:$E$45,2,0)</f>
        <v>瓶</v>
      </c>
      <c r="G14" s="8">
        <f>VLOOKUP($D14,饮料价格!$B$3:$E$45,3,0)</f>
        <v>2.4</v>
      </c>
      <c r="H14" s="8">
        <f>VLOOKUP($D14,饮料价格!$B$3:$E$45,4,0)</f>
        <v>3.5</v>
      </c>
      <c r="I14" s="8">
        <f t="shared" si="0"/>
        <v>63</v>
      </c>
      <c r="J14" s="8">
        <f t="shared" si="1"/>
        <v>19.8</v>
      </c>
      <c r="L14" s="22"/>
      <c r="M14" s="22"/>
      <c r="N14" s="22"/>
      <c r="O14" s="22"/>
      <c r="P14" s="22"/>
      <c r="Q14" s="22"/>
      <c r="R14" s="22"/>
    </row>
    <row r="15" spans="1:18" ht="14.25" customHeight="1" x14ac:dyDescent="0.15">
      <c r="A15" s="7">
        <v>42736</v>
      </c>
      <c r="B15" s="8" t="s">
        <v>102</v>
      </c>
      <c r="C15" s="8" t="s">
        <v>135</v>
      </c>
      <c r="D15" s="8" t="s">
        <v>131</v>
      </c>
      <c r="E15" s="8">
        <v>27</v>
      </c>
      <c r="F15" s="8" t="str">
        <f>VLOOKUP($D15,饮料价格!$B$3:$E$45,2,0)</f>
        <v>瓶</v>
      </c>
      <c r="G15" s="8">
        <f>VLOOKUP($D15,饮料价格!$B$3:$E$45,3,0)</f>
        <v>2</v>
      </c>
      <c r="H15" s="8">
        <f>VLOOKUP($D15,饮料价格!$B$3:$E$45,4,0)</f>
        <v>3.5</v>
      </c>
      <c r="I15" s="8">
        <f t="shared" si="0"/>
        <v>94.5</v>
      </c>
      <c r="J15" s="8">
        <f t="shared" si="1"/>
        <v>40.5</v>
      </c>
      <c r="L15" s="22"/>
      <c r="M15" s="22"/>
      <c r="N15" s="22"/>
      <c r="O15" s="22"/>
      <c r="P15" s="22"/>
      <c r="Q15" s="22"/>
      <c r="R15" s="22"/>
    </row>
    <row r="16" spans="1:18" x14ac:dyDescent="0.15">
      <c r="A16" s="7">
        <v>42736</v>
      </c>
      <c r="B16" s="8" t="s">
        <v>102</v>
      </c>
      <c r="C16" s="8" t="s">
        <v>135</v>
      </c>
      <c r="D16" s="8" t="s">
        <v>73</v>
      </c>
      <c r="E16" s="8">
        <v>94</v>
      </c>
      <c r="F16" s="8" t="str">
        <f>VLOOKUP($D16,饮料价格!$B$3:$E$45,2,0)</f>
        <v>瓶</v>
      </c>
      <c r="G16" s="8">
        <f>VLOOKUP($D16,饮料价格!$B$3:$E$45,3,0)</f>
        <v>1.8</v>
      </c>
      <c r="H16" s="8">
        <f>VLOOKUP($D16,饮料价格!$B$3:$E$45,4,0)</f>
        <v>2.2999999999999998</v>
      </c>
      <c r="I16" s="8">
        <f t="shared" si="0"/>
        <v>216.2</v>
      </c>
      <c r="J16" s="8">
        <f t="shared" si="1"/>
        <v>46.999999999999979</v>
      </c>
      <c r="L16" s="22"/>
      <c r="M16" s="22"/>
      <c r="N16" s="22"/>
      <c r="O16" s="22"/>
      <c r="P16" s="22"/>
      <c r="Q16" s="22"/>
      <c r="R16" s="22"/>
    </row>
    <row r="17" spans="1:18" x14ac:dyDescent="0.15">
      <c r="A17" s="7">
        <v>42736</v>
      </c>
      <c r="B17" s="8" t="s">
        <v>102</v>
      </c>
      <c r="C17" s="8" t="s">
        <v>135</v>
      </c>
      <c r="D17" s="8" t="s">
        <v>80</v>
      </c>
      <c r="E17" s="8">
        <v>56</v>
      </c>
      <c r="F17" s="8" t="str">
        <f>VLOOKUP($D17,饮料价格!$B$3:$E$45,2,0)</f>
        <v>瓶</v>
      </c>
      <c r="G17" s="8">
        <f>VLOOKUP($D17,饮料价格!$B$3:$E$45,3,0)</f>
        <v>0.9</v>
      </c>
      <c r="H17" s="8">
        <f>VLOOKUP($D17,饮料价格!$B$3:$E$45,4,0)</f>
        <v>1.2</v>
      </c>
      <c r="I17" s="8">
        <f t="shared" si="0"/>
        <v>67.2</v>
      </c>
      <c r="J17" s="8">
        <f t="shared" si="1"/>
        <v>16.799999999999997</v>
      </c>
      <c r="L17" s="22"/>
      <c r="M17" s="22"/>
      <c r="N17" s="22"/>
      <c r="O17" s="22"/>
      <c r="P17" s="22"/>
      <c r="Q17" s="22"/>
      <c r="R17" s="22"/>
    </row>
    <row r="18" spans="1:18" x14ac:dyDescent="0.15">
      <c r="A18" s="7">
        <v>42736</v>
      </c>
      <c r="B18" s="8" t="s">
        <v>102</v>
      </c>
      <c r="C18" s="8" t="s">
        <v>135</v>
      </c>
      <c r="D18" s="8" t="s">
        <v>11</v>
      </c>
      <c r="E18" s="8">
        <v>83</v>
      </c>
      <c r="F18" s="8" t="str">
        <f>VLOOKUP($D18,饮料价格!$B$3:$E$45,2,0)</f>
        <v>瓶</v>
      </c>
      <c r="G18" s="8">
        <f>VLOOKUP($D18,饮料价格!$B$3:$E$45,3,0)</f>
        <v>1</v>
      </c>
      <c r="H18" s="8">
        <f>VLOOKUP($D18,饮料价格!$B$3:$E$45,4,0)</f>
        <v>1.3</v>
      </c>
      <c r="I18" s="8">
        <f t="shared" si="0"/>
        <v>107.9</v>
      </c>
      <c r="J18" s="8">
        <f t="shared" si="1"/>
        <v>24.900000000000002</v>
      </c>
      <c r="L18" s="22"/>
      <c r="M18" s="22"/>
      <c r="N18" s="22"/>
      <c r="O18" s="22"/>
      <c r="P18" s="22"/>
      <c r="Q18" s="22"/>
      <c r="R18" s="22"/>
    </row>
    <row r="19" spans="1:18" x14ac:dyDescent="0.15">
      <c r="A19" s="7">
        <v>42736</v>
      </c>
      <c r="B19" s="8" t="s">
        <v>102</v>
      </c>
      <c r="C19" s="8" t="s">
        <v>135</v>
      </c>
      <c r="D19" s="8" t="s">
        <v>81</v>
      </c>
      <c r="E19" s="8">
        <v>76</v>
      </c>
      <c r="F19" s="8" t="str">
        <f>VLOOKUP($D19,饮料价格!$B$3:$E$45,2,0)</f>
        <v>听</v>
      </c>
      <c r="G19" s="8">
        <f>VLOOKUP($D19,饮料价格!$B$3:$E$45,3,0)</f>
        <v>3</v>
      </c>
      <c r="H19" s="8">
        <f>VLOOKUP($D19,饮料价格!$B$3:$E$45,4,0)</f>
        <v>4</v>
      </c>
      <c r="I19" s="8">
        <f t="shared" si="0"/>
        <v>304</v>
      </c>
      <c r="J19" s="8">
        <f t="shared" si="1"/>
        <v>76</v>
      </c>
      <c r="L19" s="22"/>
      <c r="M19" s="22"/>
      <c r="N19" s="22"/>
      <c r="O19" s="22"/>
      <c r="P19" s="22"/>
      <c r="Q19" s="22"/>
      <c r="R19" s="22"/>
    </row>
    <row r="20" spans="1:18" x14ac:dyDescent="0.15">
      <c r="A20" s="7">
        <v>42736</v>
      </c>
      <c r="B20" s="8" t="s">
        <v>102</v>
      </c>
      <c r="C20" s="8" t="s">
        <v>135</v>
      </c>
      <c r="D20" s="8" t="s">
        <v>134</v>
      </c>
      <c r="E20" s="8">
        <v>23</v>
      </c>
      <c r="F20" s="8" t="str">
        <f>VLOOKUP($D20,饮料价格!$B$3:$E$45,2,0)</f>
        <v>瓶</v>
      </c>
      <c r="G20" s="8">
        <f>VLOOKUP($D20,饮料价格!$B$3:$E$45,3,0)</f>
        <v>3.5</v>
      </c>
      <c r="H20" s="8">
        <f>VLOOKUP($D20,饮料价格!$B$3:$E$45,4,0)</f>
        <v>5</v>
      </c>
      <c r="I20" s="8">
        <f t="shared" si="0"/>
        <v>115</v>
      </c>
      <c r="J20" s="8">
        <f t="shared" si="1"/>
        <v>34.5</v>
      </c>
      <c r="L20" s="17"/>
      <c r="M20" s="17"/>
      <c r="N20" s="17"/>
      <c r="O20" s="17"/>
      <c r="P20" s="17"/>
      <c r="Q20" s="17"/>
    </row>
    <row r="21" spans="1:18" ht="14.25" customHeight="1" x14ac:dyDescent="0.15">
      <c r="A21" s="7">
        <v>42736</v>
      </c>
      <c r="B21" s="8" t="s">
        <v>102</v>
      </c>
      <c r="C21" s="8" t="s">
        <v>135</v>
      </c>
      <c r="D21" s="8" t="s">
        <v>10</v>
      </c>
      <c r="E21" s="8">
        <v>14</v>
      </c>
      <c r="F21" s="8" t="str">
        <f>VLOOKUP($D21,饮料价格!$B$3:$E$45,2,0)</f>
        <v>听</v>
      </c>
      <c r="G21" s="8">
        <f>VLOOKUP($D21,饮料价格!$B$3:$E$45,3,0)</f>
        <v>2</v>
      </c>
      <c r="H21" s="8">
        <f>VLOOKUP($D21,饮料价格!$B$3:$E$45,4,0)</f>
        <v>3.5</v>
      </c>
      <c r="I21" s="8">
        <f t="shared" si="0"/>
        <v>49</v>
      </c>
      <c r="J21" s="8">
        <f t="shared" si="1"/>
        <v>21</v>
      </c>
      <c r="M21" s="18"/>
      <c r="N21" s="18"/>
      <c r="O21" s="18"/>
      <c r="P21" s="18"/>
      <c r="Q21" s="18"/>
      <c r="R21" s="18"/>
    </row>
    <row r="22" spans="1:18" x14ac:dyDescent="0.15">
      <c r="A22" s="7">
        <v>42736</v>
      </c>
      <c r="B22" s="8" t="s">
        <v>102</v>
      </c>
      <c r="C22" s="8" t="s">
        <v>135</v>
      </c>
      <c r="D22" s="8" t="s">
        <v>25</v>
      </c>
      <c r="E22" s="8">
        <v>79</v>
      </c>
      <c r="F22" s="8" t="str">
        <f>VLOOKUP($D22,饮料价格!$B$3:$E$45,2,0)</f>
        <v>听</v>
      </c>
      <c r="G22" s="8">
        <f>VLOOKUP($D22,饮料价格!$B$3:$E$45,3,0)</f>
        <v>3</v>
      </c>
      <c r="H22" s="8">
        <f>VLOOKUP($D22,饮料价格!$B$3:$E$45,4,0)</f>
        <v>4</v>
      </c>
      <c r="I22" s="8">
        <f t="shared" si="0"/>
        <v>316</v>
      </c>
      <c r="J22" s="8">
        <f t="shared" si="1"/>
        <v>79</v>
      </c>
      <c r="L22" s="18"/>
      <c r="M22" s="18"/>
      <c r="N22" s="18"/>
      <c r="O22" s="18"/>
      <c r="P22" s="18"/>
      <c r="Q22" s="18"/>
      <c r="R22" s="18"/>
    </row>
    <row r="23" spans="1:18" x14ac:dyDescent="0.15">
      <c r="A23" s="7">
        <v>42736</v>
      </c>
      <c r="B23" s="8" t="s">
        <v>102</v>
      </c>
      <c r="C23" s="8" t="s">
        <v>135</v>
      </c>
      <c r="D23" s="8" t="s">
        <v>26</v>
      </c>
      <c r="E23" s="8">
        <v>15</v>
      </c>
      <c r="F23" s="8" t="str">
        <f>VLOOKUP($D23,饮料价格!$B$3:$E$45,2,0)</f>
        <v>瓶</v>
      </c>
      <c r="G23" s="8">
        <f>VLOOKUP($D23,饮料价格!$B$3:$E$45,3,0)</f>
        <v>1.7</v>
      </c>
      <c r="H23" s="8">
        <f>VLOOKUP($D23,饮料价格!$B$3:$E$45,4,0)</f>
        <v>2.2000000000000002</v>
      </c>
      <c r="I23" s="8">
        <f t="shared" si="0"/>
        <v>33</v>
      </c>
      <c r="J23" s="8">
        <f t="shared" si="1"/>
        <v>7.5000000000000036</v>
      </c>
      <c r="L23" s="18"/>
      <c r="M23" s="18"/>
      <c r="N23" s="18"/>
      <c r="O23" s="18"/>
      <c r="P23" s="18"/>
      <c r="Q23" s="18"/>
      <c r="R23" s="18"/>
    </row>
    <row r="24" spans="1:18" x14ac:dyDescent="0.15">
      <c r="A24" s="7">
        <v>42736</v>
      </c>
      <c r="B24" s="8" t="s">
        <v>102</v>
      </c>
      <c r="C24" s="8" t="s">
        <v>135</v>
      </c>
      <c r="D24" s="8" t="s">
        <v>12</v>
      </c>
      <c r="E24" s="8">
        <v>98</v>
      </c>
      <c r="F24" s="8" t="str">
        <f>VLOOKUP($D24,饮料价格!$B$3:$E$45,2,0)</f>
        <v>瓶</v>
      </c>
      <c r="G24" s="8">
        <f>VLOOKUP($D24,饮料价格!$B$3:$E$45,3,0)</f>
        <v>1.3</v>
      </c>
      <c r="H24" s="8">
        <f>VLOOKUP($D24,饮料价格!$B$3:$E$45,4,0)</f>
        <v>2.8</v>
      </c>
      <c r="I24" s="8">
        <f t="shared" si="0"/>
        <v>274.39999999999998</v>
      </c>
      <c r="J24" s="8">
        <f t="shared" si="1"/>
        <v>146.99999999999997</v>
      </c>
      <c r="L24" s="18"/>
      <c r="M24" s="18"/>
      <c r="N24" s="18"/>
      <c r="O24" s="18"/>
      <c r="P24" s="18"/>
      <c r="Q24" s="18"/>
      <c r="R24" s="18"/>
    </row>
    <row r="25" spans="1:18" x14ac:dyDescent="0.15">
      <c r="A25" s="7">
        <v>42736</v>
      </c>
      <c r="B25" s="8" t="s">
        <v>102</v>
      </c>
      <c r="C25" s="8" t="s">
        <v>135</v>
      </c>
      <c r="D25" s="8" t="s">
        <v>3</v>
      </c>
      <c r="E25" s="8">
        <v>22</v>
      </c>
      <c r="F25" s="8" t="str">
        <f>VLOOKUP($D25,饮料价格!$B$3:$E$45,2,0)</f>
        <v>听</v>
      </c>
      <c r="G25" s="8">
        <f>VLOOKUP($D25,饮料价格!$B$3:$E$45,3,0)</f>
        <v>2.5</v>
      </c>
      <c r="H25" s="8">
        <f>VLOOKUP($D25,饮料价格!$B$3:$E$45,4,0)</f>
        <v>3.5</v>
      </c>
      <c r="I25" s="8">
        <f t="shared" si="0"/>
        <v>77</v>
      </c>
      <c r="J25" s="8">
        <f t="shared" si="1"/>
        <v>22</v>
      </c>
      <c r="L25" s="18"/>
      <c r="M25" s="18"/>
      <c r="N25" s="18"/>
      <c r="O25" s="18"/>
      <c r="P25" s="18"/>
      <c r="Q25" s="18"/>
      <c r="R25" s="18"/>
    </row>
    <row r="26" spans="1:18" x14ac:dyDescent="0.15">
      <c r="A26" s="7">
        <v>42736</v>
      </c>
      <c r="B26" s="8" t="s">
        <v>102</v>
      </c>
      <c r="C26" s="8" t="s">
        <v>135</v>
      </c>
      <c r="D26" s="8" t="s">
        <v>1</v>
      </c>
      <c r="E26" s="8">
        <v>27</v>
      </c>
      <c r="F26" s="8" t="str">
        <f>VLOOKUP($D26,饮料价格!$B$3:$E$45,2,0)</f>
        <v>听</v>
      </c>
      <c r="G26" s="8">
        <f>VLOOKUP($D26,饮料价格!$B$3:$E$45,3,0)</f>
        <v>2.5</v>
      </c>
      <c r="H26" s="8">
        <f>VLOOKUP($D26,饮料价格!$B$3:$E$45,4,0)</f>
        <v>3.5</v>
      </c>
      <c r="I26" s="8">
        <f t="shared" si="0"/>
        <v>94.5</v>
      </c>
      <c r="J26" s="8">
        <f t="shared" si="1"/>
        <v>27</v>
      </c>
      <c r="L26" s="18"/>
      <c r="M26" s="18"/>
      <c r="N26" s="18"/>
      <c r="O26" s="18"/>
      <c r="P26" s="18"/>
      <c r="Q26" s="18"/>
      <c r="R26" s="18"/>
    </row>
    <row r="27" spans="1:18" x14ac:dyDescent="0.15">
      <c r="A27" s="7">
        <v>42736</v>
      </c>
      <c r="B27" s="8" t="s">
        <v>102</v>
      </c>
      <c r="C27" s="8" t="s">
        <v>135</v>
      </c>
      <c r="D27" s="8" t="s">
        <v>20</v>
      </c>
      <c r="E27" s="8">
        <v>8</v>
      </c>
      <c r="F27" s="8" t="str">
        <f>VLOOKUP($D27,饮料价格!$B$3:$E$45,2,0)</f>
        <v>瓶</v>
      </c>
      <c r="G27" s="8">
        <f>VLOOKUP($D27,饮料价格!$B$3:$E$45,3,0)</f>
        <v>1.8</v>
      </c>
      <c r="H27" s="8">
        <f>VLOOKUP($D27,饮料价格!$B$3:$E$45,4,0)</f>
        <v>2.2999999999999998</v>
      </c>
      <c r="I27" s="8">
        <f t="shared" si="0"/>
        <v>18.399999999999999</v>
      </c>
      <c r="J27" s="8">
        <f t="shared" si="1"/>
        <v>3.9999999999999982</v>
      </c>
      <c r="L27" s="18"/>
      <c r="M27" s="18"/>
      <c r="N27" s="18"/>
      <c r="O27" s="18"/>
      <c r="P27" s="18"/>
      <c r="Q27" s="18"/>
      <c r="R27" s="18"/>
    </row>
    <row r="28" spans="1:18" x14ac:dyDescent="0.15">
      <c r="A28" s="7">
        <v>42736</v>
      </c>
      <c r="B28" s="8" t="s">
        <v>102</v>
      </c>
      <c r="C28" s="8" t="s">
        <v>135</v>
      </c>
      <c r="D28" s="8" t="s">
        <v>29</v>
      </c>
      <c r="E28" s="8">
        <v>21</v>
      </c>
      <c r="F28" s="8" t="str">
        <f>VLOOKUP($D28,饮料价格!$B$3:$E$45,2,0)</f>
        <v>合</v>
      </c>
      <c r="G28" s="8">
        <f>VLOOKUP($D28,饮料价格!$B$3:$E$45,3,0)</f>
        <v>1.6</v>
      </c>
      <c r="H28" s="8">
        <f>VLOOKUP($D28,饮料价格!$B$3:$E$45,4,0)</f>
        <v>2.2999999999999998</v>
      </c>
      <c r="I28" s="8">
        <f t="shared" si="0"/>
        <v>48.3</v>
      </c>
      <c r="J28" s="8">
        <f t="shared" si="1"/>
        <v>14.699999999999994</v>
      </c>
      <c r="L28" s="18"/>
      <c r="M28" s="18"/>
      <c r="N28" s="18"/>
      <c r="O28" s="18"/>
      <c r="P28" s="18"/>
      <c r="Q28" s="18"/>
      <c r="R28" s="18"/>
    </row>
    <row r="29" spans="1:18" x14ac:dyDescent="0.15">
      <c r="A29" s="7">
        <v>42736</v>
      </c>
      <c r="B29" s="8" t="s">
        <v>102</v>
      </c>
      <c r="C29" s="8" t="s">
        <v>135</v>
      </c>
      <c r="D29" s="8" t="s">
        <v>14</v>
      </c>
      <c r="E29" s="8">
        <v>12</v>
      </c>
      <c r="F29" s="8" t="str">
        <f>VLOOKUP($D29,饮料价格!$B$3:$E$45,2,0)</f>
        <v>听</v>
      </c>
      <c r="G29" s="8">
        <f>VLOOKUP($D29,饮料价格!$B$3:$E$45,3,0)</f>
        <v>2.5</v>
      </c>
      <c r="H29" s="8">
        <f>VLOOKUP($D29,饮料价格!$B$3:$E$45,4,0)</f>
        <v>4</v>
      </c>
      <c r="I29" s="8">
        <f t="shared" si="0"/>
        <v>48</v>
      </c>
      <c r="J29" s="8">
        <f t="shared" si="1"/>
        <v>18</v>
      </c>
      <c r="L29" s="18"/>
      <c r="M29" s="18"/>
      <c r="N29" s="18"/>
      <c r="O29" s="18"/>
      <c r="P29" s="18"/>
      <c r="Q29" s="18"/>
      <c r="R29" s="18"/>
    </row>
    <row r="30" spans="1:18" x14ac:dyDescent="0.15">
      <c r="A30" s="7">
        <v>42736</v>
      </c>
      <c r="B30" s="8" t="s">
        <v>102</v>
      </c>
      <c r="C30" s="8" t="s">
        <v>135</v>
      </c>
      <c r="D30" s="8" t="s">
        <v>17</v>
      </c>
      <c r="E30" s="8">
        <v>83</v>
      </c>
      <c r="F30" s="8" t="str">
        <f>VLOOKUP($D30,饮料价格!$B$3:$E$45,2,0)</f>
        <v>合</v>
      </c>
      <c r="G30" s="8">
        <f>VLOOKUP($D30,饮料价格!$B$3:$E$45,3,0)</f>
        <v>4.3</v>
      </c>
      <c r="H30" s="8">
        <f>VLOOKUP($D30,饮料价格!$B$3:$E$45,4,0)</f>
        <v>6.8</v>
      </c>
      <c r="I30" s="8">
        <f t="shared" si="0"/>
        <v>564.4</v>
      </c>
      <c r="J30" s="8">
        <f t="shared" si="1"/>
        <v>207.5</v>
      </c>
      <c r="L30" s="18"/>
      <c r="M30" s="18"/>
      <c r="N30" s="18"/>
      <c r="O30" s="18"/>
      <c r="P30" s="18"/>
      <c r="Q30" s="18"/>
      <c r="R30" s="18"/>
    </row>
    <row r="31" spans="1:18" x14ac:dyDescent="0.15">
      <c r="A31" s="7">
        <v>42736</v>
      </c>
      <c r="B31" s="8" t="s">
        <v>102</v>
      </c>
      <c r="C31" s="8" t="s">
        <v>135</v>
      </c>
      <c r="D31" s="8" t="s">
        <v>15</v>
      </c>
      <c r="E31" s="8">
        <v>121</v>
      </c>
      <c r="F31" s="8" t="str">
        <f>VLOOKUP($D31,饮料价格!$B$3:$E$45,2,0)</f>
        <v>合</v>
      </c>
      <c r="G31" s="8">
        <f>VLOOKUP($D31,饮料价格!$B$3:$E$45,3,0)</f>
        <v>1.7</v>
      </c>
      <c r="H31" s="8">
        <f>VLOOKUP($D31,饮料价格!$B$3:$E$45,4,0)</f>
        <v>2.5</v>
      </c>
      <c r="I31" s="8">
        <f t="shared" si="0"/>
        <v>302.5</v>
      </c>
      <c r="J31" s="8">
        <f t="shared" si="1"/>
        <v>96.800000000000011</v>
      </c>
      <c r="L31" s="18"/>
      <c r="M31" s="18"/>
      <c r="N31" s="18"/>
      <c r="O31" s="18"/>
      <c r="P31" s="18"/>
      <c r="Q31" s="18"/>
      <c r="R31" s="18"/>
    </row>
    <row r="32" spans="1:18" x14ac:dyDescent="0.15">
      <c r="A32" s="7">
        <v>42736</v>
      </c>
      <c r="B32" s="8" t="s">
        <v>102</v>
      </c>
      <c r="C32" s="8" t="s">
        <v>135</v>
      </c>
      <c r="D32" s="8" t="s">
        <v>16</v>
      </c>
      <c r="E32" s="8">
        <v>55</v>
      </c>
      <c r="F32" s="8" t="str">
        <f>VLOOKUP($D32,饮料价格!$B$3:$E$45,2,0)</f>
        <v>瓶</v>
      </c>
      <c r="G32" s="8">
        <f>VLOOKUP($D32,饮料价格!$B$3:$E$45,3,0)</f>
        <v>1</v>
      </c>
      <c r="H32" s="8">
        <f>VLOOKUP($D32,饮料价格!$B$3:$E$45,4,0)</f>
        <v>1.5</v>
      </c>
      <c r="I32" s="8">
        <f t="shared" si="0"/>
        <v>82.5</v>
      </c>
      <c r="J32" s="8">
        <f t="shared" si="1"/>
        <v>27.5</v>
      </c>
      <c r="L32" s="18"/>
      <c r="M32" s="18"/>
      <c r="N32" s="18"/>
      <c r="O32" s="18"/>
      <c r="P32" s="18"/>
      <c r="Q32" s="18"/>
      <c r="R32" s="18"/>
    </row>
    <row r="33" spans="1:18" x14ac:dyDescent="0.15">
      <c r="A33" s="7">
        <v>42736</v>
      </c>
      <c r="B33" s="8" t="s">
        <v>102</v>
      </c>
      <c r="C33" s="8" t="s">
        <v>135</v>
      </c>
      <c r="D33" s="8" t="s">
        <v>82</v>
      </c>
      <c r="E33" s="8">
        <v>53</v>
      </c>
      <c r="F33" s="8" t="str">
        <f>VLOOKUP($D33,饮料价格!$B$3:$E$45,2,0)</f>
        <v>合</v>
      </c>
      <c r="G33" s="8">
        <f>VLOOKUP($D33,饮料价格!$B$3:$E$45,3,0)</f>
        <v>1.6</v>
      </c>
      <c r="H33" s="8">
        <f>VLOOKUP($D33,饮料价格!$B$3:$E$45,4,0)</f>
        <v>2.5</v>
      </c>
      <c r="I33" s="8">
        <f t="shared" si="0"/>
        <v>132.5</v>
      </c>
      <c r="J33" s="8">
        <f t="shared" si="1"/>
        <v>47.699999999999996</v>
      </c>
      <c r="L33" s="18"/>
      <c r="M33" s="18"/>
      <c r="N33" s="18"/>
      <c r="O33" s="18"/>
      <c r="P33" s="18"/>
      <c r="Q33" s="18"/>
      <c r="R33" s="18"/>
    </row>
    <row r="34" spans="1:18" x14ac:dyDescent="0.15">
      <c r="A34" s="7">
        <v>42736</v>
      </c>
      <c r="B34" s="8" t="s">
        <v>102</v>
      </c>
      <c r="C34" s="8" t="s">
        <v>135</v>
      </c>
      <c r="D34" s="8" t="s">
        <v>31</v>
      </c>
      <c r="E34" s="8">
        <v>58</v>
      </c>
      <c r="F34" s="8" t="str">
        <f>VLOOKUP($D34,饮料价格!$B$3:$E$45,2,0)</f>
        <v>瓶</v>
      </c>
      <c r="G34" s="8">
        <f>VLOOKUP($D34,饮料价格!$B$3:$E$45,3,0)</f>
        <v>1.1000000000000001</v>
      </c>
      <c r="H34" s="8">
        <f>VLOOKUP($D34,饮料价格!$B$3:$E$45,4,0)</f>
        <v>1.5</v>
      </c>
      <c r="I34" s="8">
        <f t="shared" si="0"/>
        <v>87</v>
      </c>
      <c r="J34" s="8">
        <f t="shared" si="1"/>
        <v>23.199999999999996</v>
      </c>
      <c r="L34" s="18"/>
      <c r="M34" s="18"/>
      <c r="N34" s="18"/>
      <c r="O34" s="18"/>
      <c r="P34" s="18"/>
      <c r="Q34" s="18"/>
      <c r="R34" s="18"/>
    </row>
    <row r="35" spans="1:18" x14ac:dyDescent="0.15">
      <c r="A35" s="7">
        <v>42736</v>
      </c>
      <c r="B35" s="8" t="s">
        <v>102</v>
      </c>
      <c r="C35" s="8" t="s">
        <v>135</v>
      </c>
      <c r="D35" s="8" t="s">
        <v>8</v>
      </c>
      <c r="E35" s="8">
        <v>33</v>
      </c>
      <c r="F35" s="8" t="str">
        <f>VLOOKUP($D35,饮料价格!$B$3:$E$45,2,0)</f>
        <v>合</v>
      </c>
      <c r="G35" s="8">
        <f>VLOOKUP($D35,饮料价格!$B$3:$E$45,3,0)</f>
        <v>7.8</v>
      </c>
      <c r="H35" s="8">
        <f>VLOOKUP($D35,饮料价格!$B$3:$E$45,4,0)</f>
        <v>9.8000000000000007</v>
      </c>
      <c r="I35" s="8">
        <f t="shared" si="0"/>
        <v>323.40000000000003</v>
      </c>
      <c r="J35" s="8">
        <f t="shared" si="1"/>
        <v>66.000000000000028</v>
      </c>
      <c r="L35" s="18"/>
      <c r="M35" s="18"/>
      <c r="N35" s="18"/>
      <c r="O35" s="18"/>
      <c r="P35" s="18"/>
      <c r="Q35" s="18"/>
      <c r="R35" s="18"/>
    </row>
    <row r="36" spans="1:18" x14ac:dyDescent="0.15">
      <c r="A36" s="7">
        <v>42736</v>
      </c>
      <c r="B36" s="8" t="s">
        <v>102</v>
      </c>
      <c r="C36" s="8" t="s">
        <v>135</v>
      </c>
      <c r="D36" s="8" t="s">
        <v>6</v>
      </c>
      <c r="E36" s="8">
        <v>61</v>
      </c>
      <c r="F36" s="8" t="str">
        <f>VLOOKUP($D36,饮料价格!$B$3:$E$45,2,0)</f>
        <v>瓶</v>
      </c>
      <c r="G36" s="8">
        <f>VLOOKUP($D36,饮料价格!$B$3:$E$45,3,0)</f>
        <v>1.7</v>
      </c>
      <c r="H36" s="8">
        <f>VLOOKUP($D36,饮料价格!$B$3:$E$45,4,0)</f>
        <v>3.5</v>
      </c>
      <c r="I36" s="8">
        <f t="shared" si="0"/>
        <v>213.5</v>
      </c>
      <c r="J36" s="8">
        <f t="shared" si="1"/>
        <v>109.8</v>
      </c>
      <c r="L36" s="18"/>
      <c r="M36" s="18"/>
      <c r="N36" s="18"/>
      <c r="O36" s="18"/>
      <c r="P36" s="18"/>
      <c r="Q36" s="18"/>
      <c r="R36" s="18"/>
    </row>
    <row r="37" spans="1:18" x14ac:dyDescent="0.15">
      <c r="A37" s="7">
        <v>42736</v>
      </c>
      <c r="B37" s="8" t="s">
        <v>102</v>
      </c>
      <c r="C37" s="8" t="s">
        <v>135</v>
      </c>
      <c r="D37" s="8" t="s">
        <v>9</v>
      </c>
      <c r="E37" s="8">
        <v>41</v>
      </c>
      <c r="F37" s="8" t="str">
        <f>VLOOKUP($D37,饮料价格!$B$3:$E$45,2,0)</f>
        <v>听</v>
      </c>
      <c r="G37" s="8">
        <f>VLOOKUP($D37,饮料价格!$B$3:$E$45,3,0)</f>
        <v>3</v>
      </c>
      <c r="H37" s="8">
        <f>VLOOKUP($D37,饮料价格!$B$3:$E$45,4,0)</f>
        <v>4</v>
      </c>
      <c r="I37" s="8">
        <f t="shared" si="0"/>
        <v>164</v>
      </c>
      <c r="J37" s="8">
        <f t="shared" si="1"/>
        <v>41</v>
      </c>
      <c r="L37" s="18"/>
      <c r="M37" s="18"/>
      <c r="N37" s="18"/>
      <c r="O37" s="18"/>
      <c r="P37" s="18"/>
      <c r="Q37" s="18"/>
      <c r="R37" s="18"/>
    </row>
    <row r="38" spans="1:18" x14ac:dyDescent="0.15">
      <c r="A38" s="7">
        <v>42736</v>
      </c>
      <c r="B38" s="8" t="s">
        <v>102</v>
      </c>
      <c r="C38" s="8" t="s">
        <v>135</v>
      </c>
      <c r="D38" s="8" t="s">
        <v>23</v>
      </c>
      <c r="E38" s="8">
        <v>52</v>
      </c>
      <c r="F38" s="8" t="str">
        <f>VLOOKUP($D38,饮料价格!$B$3:$E$45,2,0)</f>
        <v>瓶</v>
      </c>
      <c r="G38" s="8">
        <f>VLOOKUP($D38,饮料价格!$B$3:$E$45,3,0)</f>
        <v>2.4</v>
      </c>
      <c r="H38" s="8">
        <f>VLOOKUP($D38,饮料价格!$B$3:$E$45,4,0)</f>
        <v>3</v>
      </c>
      <c r="I38" s="8">
        <f t="shared" si="0"/>
        <v>156</v>
      </c>
      <c r="J38" s="8">
        <f t="shared" si="1"/>
        <v>31.200000000000003</v>
      </c>
      <c r="L38" s="18"/>
      <c r="M38" s="18"/>
      <c r="N38" s="18"/>
      <c r="O38" s="18"/>
      <c r="P38" s="18"/>
      <c r="Q38" s="18"/>
      <c r="R38" s="18"/>
    </row>
    <row r="39" spans="1:18" x14ac:dyDescent="0.15">
      <c r="A39" s="7">
        <v>42736</v>
      </c>
      <c r="B39" s="8" t="s">
        <v>102</v>
      </c>
      <c r="C39" s="8" t="s">
        <v>135</v>
      </c>
      <c r="D39" s="8" t="s">
        <v>19</v>
      </c>
      <c r="E39" s="8">
        <v>12</v>
      </c>
      <c r="F39" s="8" t="str">
        <f>VLOOKUP($D39,饮料价格!$B$3:$E$45,2,0)</f>
        <v>瓶</v>
      </c>
      <c r="G39" s="8">
        <f>VLOOKUP($D39,饮料价格!$B$3:$E$45,3,0)</f>
        <v>1.7</v>
      </c>
      <c r="H39" s="8">
        <f>VLOOKUP($D39,饮料价格!$B$3:$E$45,4,0)</f>
        <v>2.2000000000000002</v>
      </c>
      <c r="I39" s="8">
        <f t="shared" si="0"/>
        <v>26.400000000000002</v>
      </c>
      <c r="J39" s="8">
        <f t="shared" si="1"/>
        <v>6.0000000000000027</v>
      </c>
      <c r="L39" s="18"/>
      <c r="M39" s="18"/>
      <c r="N39" s="18"/>
      <c r="O39" s="18"/>
      <c r="P39" s="18"/>
      <c r="Q39" s="18"/>
      <c r="R39" s="18"/>
    </row>
    <row r="40" spans="1:18" x14ac:dyDescent="0.15">
      <c r="A40" s="7">
        <v>42736</v>
      </c>
      <c r="B40" s="8" t="s">
        <v>102</v>
      </c>
      <c r="C40" s="8" t="s">
        <v>135</v>
      </c>
      <c r="D40" s="8" t="s">
        <v>4</v>
      </c>
      <c r="E40" s="8">
        <v>61</v>
      </c>
      <c r="F40" s="8" t="str">
        <f>VLOOKUP($D40,饮料价格!$B$3:$E$45,2,0)</f>
        <v>合</v>
      </c>
      <c r="G40" s="8">
        <f>VLOOKUP($D40,饮料价格!$B$3:$E$45,3,0)</f>
        <v>1.3</v>
      </c>
      <c r="H40" s="8">
        <f>VLOOKUP($D40,饮料价格!$B$3:$E$45,4,0)</f>
        <v>1.9</v>
      </c>
      <c r="I40" s="8">
        <f t="shared" si="0"/>
        <v>115.89999999999999</v>
      </c>
      <c r="J40" s="8">
        <f t="shared" si="1"/>
        <v>36.599999999999994</v>
      </c>
      <c r="L40" s="18"/>
      <c r="M40" s="18"/>
      <c r="N40" s="18"/>
      <c r="O40" s="18"/>
      <c r="P40" s="18"/>
      <c r="Q40" s="18"/>
      <c r="R40" s="18"/>
    </row>
    <row r="41" spans="1:18" x14ac:dyDescent="0.15">
      <c r="A41" s="7">
        <v>42736</v>
      </c>
      <c r="B41" s="8" t="s">
        <v>102</v>
      </c>
      <c r="C41" s="8" t="s">
        <v>135</v>
      </c>
      <c r="D41" s="8" t="s">
        <v>28</v>
      </c>
      <c r="E41" s="8">
        <v>13</v>
      </c>
      <c r="F41" s="8" t="str">
        <f>VLOOKUP($D41,饮料价格!$B$3:$E$45,2,0)</f>
        <v>合</v>
      </c>
      <c r="G41" s="8">
        <f>VLOOKUP($D41,饮料价格!$B$3:$E$45,3,0)</f>
        <v>1.5</v>
      </c>
      <c r="H41" s="8">
        <f>VLOOKUP($D41,饮料价格!$B$3:$E$45,4,0)</f>
        <v>2.2000000000000002</v>
      </c>
      <c r="I41" s="8">
        <f t="shared" si="0"/>
        <v>28.6</v>
      </c>
      <c r="J41" s="8">
        <f t="shared" si="1"/>
        <v>9.1000000000000014</v>
      </c>
      <c r="L41" s="18"/>
      <c r="M41" s="18"/>
      <c r="N41" s="18"/>
      <c r="O41" s="18"/>
      <c r="P41" s="18"/>
      <c r="Q41" s="18"/>
      <c r="R41" s="18"/>
    </row>
    <row r="42" spans="1:18" x14ac:dyDescent="0.15">
      <c r="A42" s="7">
        <v>42736</v>
      </c>
      <c r="B42" s="8" t="s">
        <v>102</v>
      </c>
      <c r="C42" s="8" t="s">
        <v>135</v>
      </c>
      <c r="D42" s="8" t="s">
        <v>5</v>
      </c>
      <c r="E42" s="8">
        <v>10</v>
      </c>
      <c r="F42" s="8" t="str">
        <f>VLOOKUP($D42,饮料价格!$B$3:$E$45,2,0)</f>
        <v>合</v>
      </c>
      <c r="G42" s="8">
        <f>VLOOKUP($D42,饮料价格!$B$3:$E$45,3,0)</f>
        <v>1.5</v>
      </c>
      <c r="H42" s="8">
        <f>VLOOKUP($D42,饮料价格!$B$3:$E$45,4,0)</f>
        <v>2.2000000000000002</v>
      </c>
      <c r="I42" s="8">
        <f t="shared" si="0"/>
        <v>22</v>
      </c>
      <c r="J42" s="8">
        <f t="shared" si="1"/>
        <v>7.0000000000000018</v>
      </c>
    </row>
    <row r="43" spans="1:18" x14ac:dyDescent="0.15">
      <c r="A43" s="7">
        <v>42736</v>
      </c>
      <c r="B43" s="8" t="s">
        <v>102</v>
      </c>
      <c r="C43" s="8" t="s">
        <v>135</v>
      </c>
      <c r="D43" s="8" t="s">
        <v>133</v>
      </c>
      <c r="E43" s="8">
        <v>51</v>
      </c>
      <c r="F43" s="8" t="str">
        <f>VLOOKUP($D43,饮料价格!$B$3:$E$45,2,0)</f>
        <v>瓶</v>
      </c>
      <c r="G43" s="8">
        <f>VLOOKUP($D43,饮料价格!$B$3:$E$45,3,0)</f>
        <v>3.5</v>
      </c>
      <c r="H43" s="8">
        <f>VLOOKUP($D43,饮料价格!$B$3:$E$45,4,0)</f>
        <v>5</v>
      </c>
      <c r="I43" s="8">
        <f t="shared" si="0"/>
        <v>255</v>
      </c>
      <c r="J43" s="8">
        <f t="shared" si="1"/>
        <v>76.5</v>
      </c>
    </row>
    <row r="44" spans="1:18" x14ac:dyDescent="0.15">
      <c r="A44" s="7">
        <v>42736</v>
      </c>
      <c r="B44" s="8" t="s">
        <v>102</v>
      </c>
      <c r="C44" s="8" t="s">
        <v>135</v>
      </c>
      <c r="D44" s="8" t="s">
        <v>24</v>
      </c>
      <c r="E44" s="8">
        <v>74</v>
      </c>
      <c r="F44" s="8" t="str">
        <f>VLOOKUP($D44,饮料价格!$B$3:$E$45,2,0)</f>
        <v>瓶</v>
      </c>
      <c r="G44" s="8">
        <f>VLOOKUP($D44,饮料价格!$B$3:$E$45,3,0)</f>
        <v>2.4</v>
      </c>
      <c r="H44" s="8">
        <f>VLOOKUP($D44,饮料价格!$B$3:$E$45,4,0)</f>
        <v>3</v>
      </c>
      <c r="I44" s="8">
        <f t="shared" si="0"/>
        <v>222</v>
      </c>
      <c r="J44" s="8">
        <f t="shared" si="1"/>
        <v>44.400000000000006</v>
      </c>
    </row>
    <row r="45" spans="1:18" x14ac:dyDescent="0.15">
      <c r="A45" s="7">
        <v>42736</v>
      </c>
      <c r="B45" s="8" t="s">
        <v>102</v>
      </c>
      <c r="C45" s="8" t="s">
        <v>96</v>
      </c>
      <c r="D45" s="8" t="s">
        <v>17</v>
      </c>
      <c r="E45" s="8">
        <v>12</v>
      </c>
      <c r="F45" s="8" t="str">
        <f>VLOOKUP($D45,饮料价格!$B$3:$E$45,2,0)</f>
        <v>合</v>
      </c>
      <c r="G45" s="8">
        <f>VLOOKUP($D45,饮料价格!$B$3:$E$45,3,0)</f>
        <v>4.3</v>
      </c>
      <c r="H45" s="8">
        <f>VLOOKUP($D45,饮料价格!$B$3:$E$45,4,0)</f>
        <v>6.8</v>
      </c>
      <c r="I45" s="8">
        <f t="shared" si="0"/>
        <v>81.599999999999994</v>
      </c>
      <c r="J45" s="8">
        <f t="shared" si="1"/>
        <v>30</v>
      </c>
    </row>
    <row r="46" spans="1:18" x14ac:dyDescent="0.15">
      <c r="A46" s="7">
        <v>42736</v>
      </c>
      <c r="B46" s="8" t="s">
        <v>102</v>
      </c>
      <c r="C46" s="8" t="s">
        <v>96</v>
      </c>
      <c r="D46" s="8" t="s">
        <v>131</v>
      </c>
      <c r="E46" s="8">
        <v>82</v>
      </c>
      <c r="F46" s="8" t="str">
        <f>VLOOKUP($D46,饮料价格!$B$3:$E$45,2,0)</f>
        <v>瓶</v>
      </c>
      <c r="G46" s="8">
        <f>VLOOKUP($D46,饮料价格!$B$3:$E$45,3,0)</f>
        <v>2</v>
      </c>
      <c r="H46" s="8">
        <f>VLOOKUP($D46,饮料价格!$B$3:$E$45,4,0)</f>
        <v>3.5</v>
      </c>
      <c r="I46" s="8">
        <f t="shared" si="0"/>
        <v>287</v>
      </c>
      <c r="J46" s="8">
        <f t="shared" si="1"/>
        <v>123</v>
      </c>
    </row>
    <row r="47" spans="1:18" x14ac:dyDescent="0.15">
      <c r="A47" s="7">
        <v>42736</v>
      </c>
      <c r="B47" s="8" t="s">
        <v>102</v>
      </c>
      <c r="C47" s="8" t="s">
        <v>96</v>
      </c>
      <c r="D47" s="8" t="s">
        <v>10</v>
      </c>
      <c r="E47" s="8">
        <v>14</v>
      </c>
      <c r="F47" s="8" t="str">
        <f>VLOOKUP($D47,饮料价格!$B$3:$E$45,2,0)</f>
        <v>听</v>
      </c>
      <c r="G47" s="8">
        <f>VLOOKUP($D47,饮料价格!$B$3:$E$45,3,0)</f>
        <v>2</v>
      </c>
      <c r="H47" s="8">
        <f>VLOOKUP($D47,饮料价格!$B$3:$E$45,4,0)</f>
        <v>3.5</v>
      </c>
      <c r="I47" s="8">
        <f t="shared" si="0"/>
        <v>49</v>
      </c>
      <c r="J47" s="8">
        <f t="shared" si="1"/>
        <v>21</v>
      </c>
    </row>
    <row r="48" spans="1:18" x14ac:dyDescent="0.15">
      <c r="A48" s="7">
        <v>42736</v>
      </c>
      <c r="B48" s="8" t="s">
        <v>102</v>
      </c>
      <c r="C48" s="8" t="s">
        <v>96</v>
      </c>
      <c r="D48" s="8" t="s">
        <v>20</v>
      </c>
      <c r="E48" s="8">
        <v>39</v>
      </c>
      <c r="F48" s="8" t="str">
        <f>VLOOKUP($D48,饮料价格!$B$3:$E$45,2,0)</f>
        <v>瓶</v>
      </c>
      <c r="G48" s="8">
        <f>VLOOKUP($D48,饮料价格!$B$3:$E$45,3,0)</f>
        <v>1.8</v>
      </c>
      <c r="H48" s="8">
        <f>VLOOKUP($D48,饮料价格!$B$3:$E$45,4,0)</f>
        <v>2.2999999999999998</v>
      </c>
      <c r="I48" s="8">
        <f t="shared" si="0"/>
        <v>89.699999999999989</v>
      </c>
      <c r="J48" s="8">
        <f t="shared" si="1"/>
        <v>19.499999999999993</v>
      </c>
    </row>
    <row r="49" spans="1:10" x14ac:dyDescent="0.15">
      <c r="A49" s="7">
        <v>42736</v>
      </c>
      <c r="B49" s="8" t="s">
        <v>102</v>
      </c>
      <c r="C49" s="8" t="s">
        <v>96</v>
      </c>
      <c r="D49" s="8" t="s">
        <v>21</v>
      </c>
      <c r="E49" s="8">
        <v>54</v>
      </c>
      <c r="F49" s="8" t="str">
        <f>VLOOKUP($D49,饮料价格!$B$3:$E$45,2,0)</f>
        <v>瓶</v>
      </c>
      <c r="G49" s="8">
        <f>VLOOKUP($D49,饮料价格!$B$3:$E$45,3,0)</f>
        <v>1.4</v>
      </c>
      <c r="H49" s="8">
        <f>VLOOKUP($D49,饮料价格!$B$3:$E$45,4,0)</f>
        <v>3</v>
      </c>
      <c r="I49" s="8">
        <f t="shared" si="0"/>
        <v>162</v>
      </c>
      <c r="J49" s="8">
        <f t="shared" si="1"/>
        <v>86.4</v>
      </c>
    </row>
    <row r="50" spans="1:10" x14ac:dyDescent="0.15">
      <c r="A50" s="7">
        <v>42736</v>
      </c>
      <c r="B50" s="8" t="s">
        <v>102</v>
      </c>
      <c r="C50" s="8" t="s">
        <v>96</v>
      </c>
      <c r="D50" s="8" t="s">
        <v>134</v>
      </c>
      <c r="E50" s="8">
        <v>8</v>
      </c>
      <c r="F50" s="8" t="str">
        <f>VLOOKUP($D50,饮料价格!$B$3:$E$45,2,0)</f>
        <v>瓶</v>
      </c>
      <c r="G50" s="8">
        <f>VLOOKUP($D50,饮料价格!$B$3:$E$45,3,0)</f>
        <v>3.5</v>
      </c>
      <c r="H50" s="8">
        <f>VLOOKUP($D50,饮料价格!$B$3:$E$45,4,0)</f>
        <v>5</v>
      </c>
      <c r="I50" s="8">
        <f t="shared" si="0"/>
        <v>40</v>
      </c>
      <c r="J50" s="8">
        <f t="shared" si="1"/>
        <v>12</v>
      </c>
    </row>
    <row r="51" spans="1:10" x14ac:dyDescent="0.15">
      <c r="A51" s="7">
        <v>42736</v>
      </c>
      <c r="B51" s="8" t="s">
        <v>102</v>
      </c>
      <c r="C51" s="8" t="s">
        <v>96</v>
      </c>
      <c r="D51" s="8" t="s">
        <v>78</v>
      </c>
      <c r="E51" s="8">
        <v>15</v>
      </c>
      <c r="F51" s="8" t="str">
        <f>VLOOKUP($D51,饮料价格!$B$3:$E$45,2,0)</f>
        <v>瓶</v>
      </c>
      <c r="G51" s="8">
        <f>VLOOKUP($D51,饮料价格!$B$3:$E$45,3,0)</f>
        <v>1.9</v>
      </c>
      <c r="H51" s="8">
        <f>VLOOKUP($D51,饮料价格!$B$3:$E$45,4,0)</f>
        <v>2.4</v>
      </c>
      <c r="I51" s="8">
        <f t="shared" si="0"/>
        <v>36</v>
      </c>
      <c r="J51" s="8">
        <f t="shared" si="1"/>
        <v>7.5</v>
      </c>
    </row>
    <row r="52" spans="1:10" x14ac:dyDescent="0.15">
      <c r="A52" s="7">
        <v>42736</v>
      </c>
      <c r="B52" s="8" t="s">
        <v>102</v>
      </c>
      <c r="C52" s="8" t="s">
        <v>96</v>
      </c>
      <c r="D52" s="8" t="s">
        <v>31</v>
      </c>
      <c r="E52" s="8">
        <v>83</v>
      </c>
      <c r="F52" s="8" t="str">
        <f>VLOOKUP($D52,饮料价格!$B$3:$E$45,2,0)</f>
        <v>瓶</v>
      </c>
      <c r="G52" s="8">
        <f>VLOOKUP($D52,饮料价格!$B$3:$E$45,3,0)</f>
        <v>1.1000000000000001</v>
      </c>
      <c r="H52" s="8">
        <f>VLOOKUP($D52,饮料价格!$B$3:$E$45,4,0)</f>
        <v>1.5</v>
      </c>
      <c r="I52" s="8">
        <f t="shared" si="0"/>
        <v>124.5</v>
      </c>
      <c r="J52" s="8">
        <f t="shared" si="1"/>
        <v>33.199999999999996</v>
      </c>
    </row>
    <row r="53" spans="1:10" x14ac:dyDescent="0.15">
      <c r="A53" s="7">
        <v>42736</v>
      </c>
      <c r="B53" s="8" t="s">
        <v>102</v>
      </c>
      <c r="C53" s="8" t="s">
        <v>96</v>
      </c>
      <c r="D53" s="8" t="s">
        <v>9</v>
      </c>
      <c r="E53" s="8">
        <v>52</v>
      </c>
      <c r="F53" s="8" t="str">
        <f>VLOOKUP($D53,饮料价格!$B$3:$E$45,2,0)</f>
        <v>听</v>
      </c>
      <c r="G53" s="8">
        <f>VLOOKUP($D53,饮料价格!$B$3:$E$45,3,0)</f>
        <v>3</v>
      </c>
      <c r="H53" s="8">
        <f>VLOOKUP($D53,饮料价格!$B$3:$E$45,4,0)</f>
        <v>4</v>
      </c>
      <c r="I53" s="8">
        <f t="shared" si="0"/>
        <v>208</v>
      </c>
      <c r="J53" s="8">
        <f t="shared" si="1"/>
        <v>52</v>
      </c>
    </row>
    <row r="54" spans="1:10" x14ac:dyDescent="0.15">
      <c r="A54" s="7">
        <v>42736</v>
      </c>
      <c r="B54" s="8" t="s">
        <v>102</v>
      </c>
      <c r="C54" s="8" t="s">
        <v>96</v>
      </c>
      <c r="D54" s="8" t="s">
        <v>22</v>
      </c>
      <c r="E54" s="8">
        <v>13</v>
      </c>
      <c r="F54" s="8" t="str">
        <f>VLOOKUP($D54,饮料价格!$B$3:$E$45,2,0)</f>
        <v>合</v>
      </c>
      <c r="G54" s="8">
        <f>VLOOKUP($D54,饮料价格!$B$3:$E$45,3,0)</f>
        <v>1.7</v>
      </c>
      <c r="H54" s="8">
        <f>VLOOKUP($D54,饮料价格!$B$3:$E$45,4,0)</f>
        <v>2.2000000000000002</v>
      </c>
      <c r="I54" s="8">
        <f t="shared" si="0"/>
        <v>28.6</v>
      </c>
      <c r="J54" s="8">
        <f t="shared" si="1"/>
        <v>6.5000000000000027</v>
      </c>
    </row>
    <row r="55" spans="1:10" x14ac:dyDescent="0.15">
      <c r="A55" s="7">
        <v>42736</v>
      </c>
      <c r="B55" s="8" t="s">
        <v>102</v>
      </c>
      <c r="C55" s="8" t="s">
        <v>96</v>
      </c>
      <c r="D55" s="8" t="s">
        <v>19</v>
      </c>
      <c r="E55" s="8">
        <v>90</v>
      </c>
      <c r="F55" s="8" t="str">
        <f>VLOOKUP($D55,饮料价格!$B$3:$E$45,2,0)</f>
        <v>瓶</v>
      </c>
      <c r="G55" s="8">
        <f>VLOOKUP($D55,饮料价格!$B$3:$E$45,3,0)</f>
        <v>1.7</v>
      </c>
      <c r="H55" s="8">
        <f>VLOOKUP($D55,饮料价格!$B$3:$E$45,4,0)</f>
        <v>2.2000000000000002</v>
      </c>
      <c r="I55" s="8">
        <f t="shared" si="0"/>
        <v>198.00000000000003</v>
      </c>
      <c r="J55" s="8">
        <f t="shared" si="1"/>
        <v>45.000000000000021</v>
      </c>
    </row>
    <row r="56" spans="1:10" x14ac:dyDescent="0.15">
      <c r="A56" s="7">
        <v>42736</v>
      </c>
      <c r="B56" s="8" t="s">
        <v>102</v>
      </c>
      <c r="C56" s="8" t="s">
        <v>96</v>
      </c>
      <c r="D56" s="8" t="s">
        <v>14</v>
      </c>
      <c r="E56" s="8">
        <v>26</v>
      </c>
      <c r="F56" s="8" t="str">
        <f>VLOOKUP($D56,饮料价格!$B$3:$E$45,2,0)</f>
        <v>听</v>
      </c>
      <c r="G56" s="8">
        <f>VLOOKUP($D56,饮料价格!$B$3:$E$45,3,0)</f>
        <v>2.5</v>
      </c>
      <c r="H56" s="8">
        <f>VLOOKUP($D56,饮料价格!$B$3:$E$45,4,0)</f>
        <v>4</v>
      </c>
      <c r="I56" s="8">
        <f t="shared" si="0"/>
        <v>104</v>
      </c>
      <c r="J56" s="8">
        <f t="shared" si="1"/>
        <v>39</v>
      </c>
    </row>
    <row r="57" spans="1:10" x14ac:dyDescent="0.15">
      <c r="A57" s="7">
        <v>42736</v>
      </c>
      <c r="B57" s="8" t="s">
        <v>102</v>
      </c>
      <c r="C57" s="8" t="s">
        <v>96</v>
      </c>
      <c r="D57" s="8" t="s">
        <v>18</v>
      </c>
      <c r="E57" s="8">
        <v>21</v>
      </c>
      <c r="F57" s="8" t="str">
        <f>VLOOKUP($D57,饮料价格!$B$3:$E$45,2,0)</f>
        <v>合</v>
      </c>
      <c r="G57" s="8">
        <f>VLOOKUP($D57,饮料价格!$B$3:$E$45,3,0)</f>
        <v>4.5</v>
      </c>
      <c r="H57" s="8">
        <f>VLOOKUP($D57,饮料价格!$B$3:$E$45,4,0)</f>
        <v>7.2</v>
      </c>
      <c r="I57" s="8">
        <f t="shared" si="0"/>
        <v>151.20000000000002</v>
      </c>
      <c r="J57" s="8">
        <f t="shared" si="1"/>
        <v>56.7</v>
      </c>
    </row>
    <row r="58" spans="1:10" x14ac:dyDescent="0.15">
      <c r="A58" s="7">
        <v>42736</v>
      </c>
      <c r="B58" s="8" t="s">
        <v>102</v>
      </c>
      <c r="C58" s="8" t="s">
        <v>96</v>
      </c>
      <c r="D58" s="8" t="s">
        <v>81</v>
      </c>
      <c r="E58" s="8">
        <v>88</v>
      </c>
      <c r="F58" s="8" t="str">
        <f>VLOOKUP($D58,饮料价格!$B$3:$E$45,2,0)</f>
        <v>听</v>
      </c>
      <c r="G58" s="8">
        <f>VLOOKUP($D58,饮料价格!$B$3:$E$45,3,0)</f>
        <v>3</v>
      </c>
      <c r="H58" s="8">
        <f>VLOOKUP($D58,饮料价格!$B$3:$E$45,4,0)</f>
        <v>4</v>
      </c>
      <c r="I58" s="8">
        <f t="shared" si="0"/>
        <v>352</v>
      </c>
      <c r="J58" s="8">
        <f t="shared" si="1"/>
        <v>88</v>
      </c>
    </row>
    <row r="59" spans="1:10" x14ac:dyDescent="0.15">
      <c r="A59" s="7">
        <v>42736</v>
      </c>
      <c r="B59" s="8" t="s">
        <v>102</v>
      </c>
      <c r="C59" s="8" t="s">
        <v>96</v>
      </c>
      <c r="D59" s="8" t="s">
        <v>80</v>
      </c>
      <c r="E59" s="8">
        <v>81</v>
      </c>
      <c r="F59" s="8" t="str">
        <f>VLOOKUP($D59,饮料价格!$B$3:$E$45,2,0)</f>
        <v>瓶</v>
      </c>
      <c r="G59" s="8">
        <f>VLOOKUP($D59,饮料价格!$B$3:$E$45,3,0)</f>
        <v>0.9</v>
      </c>
      <c r="H59" s="8">
        <f>VLOOKUP($D59,饮料价格!$B$3:$E$45,4,0)</f>
        <v>1.2</v>
      </c>
      <c r="I59" s="8">
        <f t="shared" si="0"/>
        <v>97.2</v>
      </c>
      <c r="J59" s="8">
        <f t="shared" si="1"/>
        <v>24.299999999999994</v>
      </c>
    </row>
    <row r="60" spans="1:10" x14ac:dyDescent="0.15">
      <c r="A60" s="7">
        <v>42736</v>
      </c>
      <c r="B60" s="8" t="s">
        <v>102</v>
      </c>
      <c r="C60" s="8" t="s">
        <v>96</v>
      </c>
      <c r="D60" s="8" t="s">
        <v>11</v>
      </c>
      <c r="E60" s="8">
        <v>14</v>
      </c>
      <c r="F60" s="8" t="str">
        <f>VLOOKUP($D60,饮料价格!$B$3:$E$45,2,0)</f>
        <v>瓶</v>
      </c>
      <c r="G60" s="8">
        <f>VLOOKUP($D60,饮料价格!$B$3:$E$45,3,0)</f>
        <v>1</v>
      </c>
      <c r="H60" s="8">
        <f>VLOOKUP($D60,饮料价格!$B$3:$E$45,4,0)</f>
        <v>1.3</v>
      </c>
      <c r="I60" s="8">
        <f t="shared" si="0"/>
        <v>18.2</v>
      </c>
      <c r="J60" s="8">
        <f t="shared" si="1"/>
        <v>4.2000000000000011</v>
      </c>
    </row>
    <row r="61" spans="1:10" x14ac:dyDescent="0.15">
      <c r="A61" s="7">
        <v>42736</v>
      </c>
      <c r="B61" s="8" t="s">
        <v>102</v>
      </c>
      <c r="C61" s="8" t="s">
        <v>96</v>
      </c>
      <c r="D61" s="8" t="s">
        <v>132</v>
      </c>
      <c r="E61" s="8">
        <v>52</v>
      </c>
      <c r="F61" s="8" t="str">
        <f>VLOOKUP($D61,饮料价格!$B$3:$E$45,2,0)</f>
        <v>瓶</v>
      </c>
      <c r="G61" s="8">
        <f>VLOOKUP($D61,饮料价格!$B$3:$E$45,3,0)</f>
        <v>2.5</v>
      </c>
      <c r="H61" s="8">
        <f>VLOOKUP($D61,饮料价格!$B$3:$E$45,4,0)</f>
        <v>4.5</v>
      </c>
      <c r="I61" s="8">
        <f t="shared" si="0"/>
        <v>234</v>
      </c>
      <c r="J61" s="8">
        <f t="shared" si="1"/>
        <v>104</v>
      </c>
    </row>
    <row r="62" spans="1:10" x14ac:dyDescent="0.15">
      <c r="A62" s="7">
        <v>42736</v>
      </c>
      <c r="B62" s="8" t="s">
        <v>102</v>
      </c>
      <c r="C62" s="8" t="s">
        <v>96</v>
      </c>
      <c r="D62" s="8" t="s">
        <v>1</v>
      </c>
      <c r="E62" s="8">
        <v>24</v>
      </c>
      <c r="F62" s="8" t="str">
        <f>VLOOKUP($D62,饮料价格!$B$3:$E$45,2,0)</f>
        <v>听</v>
      </c>
      <c r="G62" s="8">
        <f>VLOOKUP($D62,饮料价格!$B$3:$E$45,3,0)</f>
        <v>2.5</v>
      </c>
      <c r="H62" s="8">
        <f>VLOOKUP($D62,饮料价格!$B$3:$E$45,4,0)</f>
        <v>3.5</v>
      </c>
      <c r="I62" s="8">
        <f t="shared" si="0"/>
        <v>84</v>
      </c>
      <c r="J62" s="8">
        <f t="shared" si="1"/>
        <v>24</v>
      </c>
    </row>
    <row r="63" spans="1:10" x14ac:dyDescent="0.15">
      <c r="A63" s="7">
        <v>42736</v>
      </c>
      <c r="B63" s="8" t="s">
        <v>102</v>
      </c>
      <c r="C63" s="8" t="s">
        <v>96</v>
      </c>
      <c r="D63" s="8" t="s">
        <v>3</v>
      </c>
      <c r="E63" s="8">
        <v>25</v>
      </c>
      <c r="F63" s="8" t="str">
        <f>VLOOKUP($D63,饮料价格!$B$3:$E$45,2,0)</f>
        <v>听</v>
      </c>
      <c r="G63" s="8">
        <f>VLOOKUP($D63,饮料价格!$B$3:$E$45,3,0)</f>
        <v>2.5</v>
      </c>
      <c r="H63" s="8">
        <f>VLOOKUP($D63,饮料价格!$B$3:$E$45,4,0)</f>
        <v>3.5</v>
      </c>
      <c r="I63" s="8">
        <f t="shared" si="0"/>
        <v>87.5</v>
      </c>
      <c r="J63" s="8">
        <f t="shared" si="1"/>
        <v>25</v>
      </c>
    </row>
    <row r="64" spans="1:10" x14ac:dyDescent="0.15">
      <c r="A64" s="7">
        <v>42736</v>
      </c>
      <c r="B64" s="8" t="s">
        <v>102</v>
      </c>
      <c r="C64" s="8" t="s">
        <v>96</v>
      </c>
      <c r="D64" s="8" t="s">
        <v>28</v>
      </c>
      <c r="E64" s="8">
        <v>56</v>
      </c>
      <c r="F64" s="8" t="str">
        <f>VLOOKUP($D64,饮料价格!$B$3:$E$45,2,0)</f>
        <v>合</v>
      </c>
      <c r="G64" s="8">
        <f>VLOOKUP($D64,饮料价格!$B$3:$E$45,3,0)</f>
        <v>1.5</v>
      </c>
      <c r="H64" s="8">
        <f>VLOOKUP($D64,饮料价格!$B$3:$E$45,4,0)</f>
        <v>2.2000000000000002</v>
      </c>
      <c r="I64" s="8">
        <f t="shared" si="0"/>
        <v>123.20000000000002</v>
      </c>
      <c r="J64" s="8">
        <f t="shared" si="1"/>
        <v>39.20000000000001</v>
      </c>
    </row>
    <row r="65" spans="1:10" x14ac:dyDescent="0.15">
      <c r="A65" s="7">
        <v>42736</v>
      </c>
      <c r="B65" s="8" t="s">
        <v>102</v>
      </c>
      <c r="C65" s="8" t="s">
        <v>96</v>
      </c>
      <c r="D65" s="8" t="s">
        <v>82</v>
      </c>
      <c r="E65" s="8">
        <v>20</v>
      </c>
      <c r="F65" s="8" t="str">
        <f>VLOOKUP($D65,饮料价格!$B$3:$E$45,2,0)</f>
        <v>合</v>
      </c>
      <c r="G65" s="8">
        <f>VLOOKUP($D65,饮料价格!$B$3:$E$45,3,0)</f>
        <v>1.6</v>
      </c>
      <c r="H65" s="8">
        <f>VLOOKUP($D65,饮料价格!$B$3:$E$45,4,0)</f>
        <v>2.5</v>
      </c>
      <c r="I65" s="8">
        <f t="shared" si="0"/>
        <v>50</v>
      </c>
      <c r="J65" s="8">
        <f t="shared" si="1"/>
        <v>18</v>
      </c>
    </row>
    <row r="66" spans="1:10" x14ac:dyDescent="0.15">
      <c r="A66" s="7">
        <v>42736</v>
      </c>
      <c r="B66" s="8" t="s">
        <v>102</v>
      </c>
      <c r="C66" s="8" t="s">
        <v>96</v>
      </c>
      <c r="D66" s="8" t="s">
        <v>27</v>
      </c>
      <c r="E66" s="8">
        <v>20</v>
      </c>
      <c r="F66" s="8" t="str">
        <f>VLOOKUP($D66,饮料价格!$B$3:$E$45,2,0)</f>
        <v>听</v>
      </c>
      <c r="G66" s="8">
        <f>VLOOKUP($D66,饮料价格!$B$3:$E$45,3,0)</f>
        <v>2.5</v>
      </c>
      <c r="H66" s="8">
        <f>VLOOKUP($D66,饮料价格!$B$3:$E$45,4,0)</f>
        <v>4</v>
      </c>
      <c r="I66" s="8">
        <f t="shared" si="0"/>
        <v>80</v>
      </c>
      <c r="J66" s="8">
        <f t="shared" si="1"/>
        <v>30</v>
      </c>
    </row>
    <row r="67" spans="1:10" x14ac:dyDescent="0.15">
      <c r="A67" s="7">
        <v>42736</v>
      </c>
      <c r="B67" s="8" t="s">
        <v>102</v>
      </c>
      <c r="C67" s="8" t="s">
        <v>96</v>
      </c>
      <c r="D67" s="8" t="s">
        <v>4</v>
      </c>
      <c r="E67" s="8">
        <v>13</v>
      </c>
      <c r="F67" s="8" t="str">
        <f>VLOOKUP($D67,饮料价格!$B$3:$E$45,2,0)</f>
        <v>合</v>
      </c>
      <c r="G67" s="8">
        <f>VLOOKUP($D67,饮料价格!$B$3:$E$45,3,0)</f>
        <v>1.3</v>
      </c>
      <c r="H67" s="8">
        <f>VLOOKUP($D67,饮料价格!$B$3:$E$45,4,0)</f>
        <v>1.9</v>
      </c>
      <c r="I67" s="8">
        <f t="shared" si="0"/>
        <v>24.7</v>
      </c>
      <c r="J67" s="8">
        <f t="shared" si="1"/>
        <v>7.799999999999998</v>
      </c>
    </row>
    <row r="68" spans="1:10" x14ac:dyDescent="0.15">
      <c r="A68" s="7">
        <v>42736</v>
      </c>
      <c r="B68" s="8" t="s">
        <v>102</v>
      </c>
      <c r="C68" s="8" t="s">
        <v>96</v>
      </c>
      <c r="D68" s="8" t="s">
        <v>2</v>
      </c>
      <c r="E68" s="8">
        <v>16</v>
      </c>
      <c r="F68" s="8" t="str">
        <f>VLOOKUP($D68,饮料价格!$B$3:$E$45,2,0)</f>
        <v>听</v>
      </c>
      <c r="G68" s="8">
        <f>VLOOKUP($D68,饮料价格!$B$3:$E$45,3,0)</f>
        <v>1.6</v>
      </c>
      <c r="H68" s="8">
        <f>VLOOKUP($D68,饮料价格!$B$3:$E$45,4,0)</f>
        <v>3.3</v>
      </c>
      <c r="I68" s="8">
        <f t="shared" ref="I68:I131" si="2">E68*H68</f>
        <v>52.8</v>
      </c>
      <c r="J68" s="8">
        <f t="shared" ref="J68:J131" si="3">(H68-G68)*E68</f>
        <v>27.199999999999996</v>
      </c>
    </row>
    <row r="69" spans="1:10" x14ac:dyDescent="0.15">
      <c r="A69" s="7">
        <v>42736</v>
      </c>
      <c r="B69" s="8" t="s">
        <v>102</v>
      </c>
      <c r="C69" s="8" t="s">
        <v>96</v>
      </c>
      <c r="D69" s="8" t="s">
        <v>30</v>
      </c>
      <c r="E69" s="8">
        <v>6</v>
      </c>
      <c r="F69" s="8" t="str">
        <f>VLOOKUP($D69,饮料价格!$B$3:$E$45,2,0)</f>
        <v>瓶</v>
      </c>
      <c r="G69" s="8">
        <f>VLOOKUP($D69,饮料价格!$B$3:$E$45,3,0)</f>
        <v>0.9</v>
      </c>
      <c r="H69" s="8">
        <f>VLOOKUP($D69,饮料价格!$B$3:$E$45,4,0)</f>
        <v>1.5</v>
      </c>
      <c r="I69" s="8">
        <f t="shared" si="2"/>
        <v>9</v>
      </c>
      <c r="J69" s="8">
        <f t="shared" si="3"/>
        <v>3.5999999999999996</v>
      </c>
    </row>
    <row r="70" spans="1:10" x14ac:dyDescent="0.15">
      <c r="A70" s="7">
        <v>42736</v>
      </c>
      <c r="B70" s="8" t="s">
        <v>102</v>
      </c>
      <c r="C70" s="8" t="s">
        <v>96</v>
      </c>
      <c r="D70" s="8" t="s">
        <v>29</v>
      </c>
      <c r="E70" s="8">
        <v>17</v>
      </c>
      <c r="F70" s="8" t="str">
        <f>VLOOKUP($D70,饮料价格!$B$3:$E$45,2,0)</f>
        <v>合</v>
      </c>
      <c r="G70" s="8">
        <f>VLOOKUP($D70,饮料价格!$B$3:$E$45,3,0)</f>
        <v>1.6</v>
      </c>
      <c r="H70" s="8">
        <f>VLOOKUP($D70,饮料价格!$B$3:$E$45,4,0)</f>
        <v>2.2999999999999998</v>
      </c>
      <c r="I70" s="8">
        <f t="shared" si="2"/>
        <v>39.099999999999994</v>
      </c>
      <c r="J70" s="8">
        <f t="shared" si="3"/>
        <v>11.899999999999995</v>
      </c>
    </row>
    <row r="71" spans="1:10" x14ac:dyDescent="0.15">
      <c r="A71" s="7">
        <v>42736</v>
      </c>
      <c r="B71" s="8" t="s">
        <v>102</v>
      </c>
      <c r="C71" s="8" t="s">
        <v>96</v>
      </c>
      <c r="D71" s="8" t="s">
        <v>79</v>
      </c>
      <c r="E71" s="8">
        <v>9</v>
      </c>
      <c r="F71" s="8" t="str">
        <f>VLOOKUP($D71,饮料价格!$B$3:$E$45,2,0)</f>
        <v>听</v>
      </c>
      <c r="G71" s="8">
        <f>VLOOKUP($D71,饮料价格!$B$3:$E$45,3,0)</f>
        <v>1.2</v>
      </c>
      <c r="H71" s="8">
        <f>VLOOKUP($D71,饮料价格!$B$3:$E$45,4,0)</f>
        <v>2.5</v>
      </c>
      <c r="I71" s="8">
        <f t="shared" si="2"/>
        <v>22.5</v>
      </c>
      <c r="J71" s="8">
        <f t="shared" si="3"/>
        <v>11.700000000000001</v>
      </c>
    </row>
    <row r="72" spans="1:10" x14ac:dyDescent="0.15">
      <c r="A72" s="7">
        <v>42736</v>
      </c>
      <c r="B72" s="8" t="s">
        <v>102</v>
      </c>
      <c r="C72" s="8" t="s">
        <v>96</v>
      </c>
      <c r="D72" s="8" t="s">
        <v>7</v>
      </c>
      <c r="E72" s="8">
        <v>85</v>
      </c>
      <c r="F72" s="8" t="str">
        <f>VLOOKUP($D72,饮料价格!$B$3:$E$45,2,0)</f>
        <v>听</v>
      </c>
      <c r="G72" s="8">
        <f>VLOOKUP($D72,饮料价格!$B$3:$E$45,3,0)</f>
        <v>3.2</v>
      </c>
      <c r="H72" s="8">
        <f>VLOOKUP($D72,饮料价格!$B$3:$E$45,4,0)</f>
        <v>6</v>
      </c>
      <c r="I72" s="8">
        <f t="shared" si="2"/>
        <v>510</v>
      </c>
      <c r="J72" s="8">
        <f t="shared" si="3"/>
        <v>237.99999999999997</v>
      </c>
    </row>
    <row r="73" spans="1:10" x14ac:dyDescent="0.15">
      <c r="A73" s="7">
        <v>42736</v>
      </c>
      <c r="B73" s="8" t="s">
        <v>102</v>
      </c>
      <c r="C73" s="8" t="s">
        <v>96</v>
      </c>
      <c r="D73" s="8" t="s">
        <v>24</v>
      </c>
      <c r="E73" s="8">
        <v>25</v>
      </c>
      <c r="F73" s="8" t="str">
        <f>VLOOKUP($D73,饮料价格!$B$3:$E$45,2,0)</f>
        <v>瓶</v>
      </c>
      <c r="G73" s="8">
        <f>VLOOKUP($D73,饮料价格!$B$3:$E$45,3,0)</f>
        <v>2.4</v>
      </c>
      <c r="H73" s="8">
        <f>VLOOKUP($D73,饮料价格!$B$3:$E$45,4,0)</f>
        <v>3</v>
      </c>
      <c r="I73" s="8">
        <f t="shared" si="2"/>
        <v>75</v>
      </c>
      <c r="J73" s="8">
        <f t="shared" si="3"/>
        <v>15.000000000000002</v>
      </c>
    </row>
    <row r="74" spans="1:10" x14ac:dyDescent="0.15">
      <c r="A74" s="7">
        <v>42736</v>
      </c>
      <c r="B74" s="8" t="s">
        <v>102</v>
      </c>
      <c r="C74" s="8" t="s">
        <v>96</v>
      </c>
      <c r="D74" s="8" t="s">
        <v>32</v>
      </c>
      <c r="E74" s="8">
        <v>77</v>
      </c>
      <c r="F74" s="8" t="str">
        <f>VLOOKUP($D74,饮料价格!$B$3:$E$45,2,0)</f>
        <v>瓶</v>
      </c>
      <c r="G74" s="8">
        <f>VLOOKUP($D74,饮料价格!$B$3:$E$45,3,0)</f>
        <v>2.4</v>
      </c>
      <c r="H74" s="8">
        <f>VLOOKUP($D74,饮料价格!$B$3:$E$45,4,0)</f>
        <v>3.5</v>
      </c>
      <c r="I74" s="8">
        <f t="shared" si="2"/>
        <v>269.5</v>
      </c>
      <c r="J74" s="8">
        <f t="shared" si="3"/>
        <v>84.7</v>
      </c>
    </row>
    <row r="75" spans="1:10" x14ac:dyDescent="0.15">
      <c r="A75" s="7">
        <v>42736</v>
      </c>
      <c r="B75" s="8" t="s">
        <v>102</v>
      </c>
      <c r="C75" s="8" t="s">
        <v>96</v>
      </c>
      <c r="D75" s="8" t="s">
        <v>73</v>
      </c>
      <c r="E75" s="8">
        <v>29</v>
      </c>
      <c r="F75" s="8" t="str">
        <f>VLOOKUP($D75,饮料价格!$B$3:$E$45,2,0)</f>
        <v>瓶</v>
      </c>
      <c r="G75" s="8">
        <f>VLOOKUP($D75,饮料价格!$B$3:$E$45,3,0)</f>
        <v>1.8</v>
      </c>
      <c r="H75" s="8">
        <f>VLOOKUP($D75,饮料价格!$B$3:$E$45,4,0)</f>
        <v>2.2999999999999998</v>
      </c>
      <c r="I75" s="8">
        <f t="shared" si="2"/>
        <v>66.699999999999989</v>
      </c>
      <c r="J75" s="8">
        <f t="shared" si="3"/>
        <v>14.499999999999993</v>
      </c>
    </row>
    <row r="76" spans="1:10" x14ac:dyDescent="0.15">
      <c r="A76" s="7">
        <v>42736</v>
      </c>
      <c r="B76" s="8" t="s">
        <v>102</v>
      </c>
      <c r="C76" s="8" t="s">
        <v>96</v>
      </c>
      <c r="D76" s="8" t="s">
        <v>6</v>
      </c>
      <c r="E76" s="8">
        <v>96</v>
      </c>
      <c r="F76" s="8" t="str">
        <f>VLOOKUP($D76,饮料价格!$B$3:$E$45,2,0)</f>
        <v>瓶</v>
      </c>
      <c r="G76" s="8">
        <f>VLOOKUP($D76,饮料价格!$B$3:$E$45,3,0)</f>
        <v>1.7</v>
      </c>
      <c r="H76" s="8">
        <f>VLOOKUP($D76,饮料价格!$B$3:$E$45,4,0)</f>
        <v>3.5</v>
      </c>
      <c r="I76" s="8">
        <f t="shared" si="2"/>
        <v>336</v>
      </c>
      <c r="J76" s="8">
        <f t="shared" si="3"/>
        <v>172.8</v>
      </c>
    </row>
    <row r="77" spans="1:10" x14ac:dyDescent="0.15">
      <c r="A77" s="7">
        <v>42736</v>
      </c>
      <c r="B77" s="8" t="s">
        <v>102</v>
      </c>
      <c r="C77" s="8" t="s">
        <v>96</v>
      </c>
      <c r="D77" s="8" t="s">
        <v>8</v>
      </c>
      <c r="E77" s="8">
        <v>34</v>
      </c>
      <c r="F77" s="8" t="str">
        <f>VLOOKUP($D77,饮料价格!$B$3:$E$45,2,0)</f>
        <v>合</v>
      </c>
      <c r="G77" s="8">
        <f>VLOOKUP($D77,饮料价格!$B$3:$E$45,3,0)</f>
        <v>7.8</v>
      </c>
      <c r="H77" s="8">
        <f>VLOOKUP($D77,饮料价格!$B$3:$E$45,4,0)</f>
        <v>9.8000000000000007</v>
      </c>
      <c r="I77" s="8">
        <f t="shared" si="2"/>
        <v>333.20000000000005</v>
      </c>
      <c r="J77" s="8">
        <f t="shared" si="3"/>
        <v>68.000000000000028</v>
      </c>
    </row>
    <row r="78" spans="1:10" x14ac:dyDescent="0.15">
      <c r="A78" s="7">
        <v>42736</v>
      </c>
      <c r="B78" s="8" t="s">
        <v>102</v>
      </c>
      <c r="C78" s="8" t="s">
        <v>96</v>
      </c>
      <c r="D78" s="8" t="s">
        <v>25</v>
      </c>
      <c r="E78" s="8">
        <v>16</v>
      </c>
      <c r="F78" s="8" t="str">
        <f>VLOOKUP($D78,饮料价格!$B$3:$E$45,2,0)</f>
        <v>听</v>
      </c>
      <c r="G78" s="8">
        <f>VLOOKUP($D78,饮料价格!$B$3:$E$45,3,0)</f>
        <v>3</v>
      </c>
      <c r="H78" s="8">
        <f>VLOOKUP($D78,饮料价格!$B$3:$E$45,4,0)</f>
        <v>4</v>
      </c>
      <c r="I78" s="8">
        <f t="shared" si="2"/>
        <v>64</v>
      </c>
      <c r="J78" s="8">
        <f t="shared" si="3"/>
        <v>16</v>
      </c>
    </row>
    <row r="79" spans="1:10" x14ac:dyDescent="0.15">
      <c r="A79" s="7">
        <v>42736</v>
      </c>
      <c r="B79" s="8" t="s">
        <v>102</v>
      </c>
      <c r="C79" s="8" t="s">
        <v>96</v>
      </c>
      <c r="D79" s="8" t="s">
        <v>23</v>
      </c>
      <c r="E79" s="8">
        <v>12</v>
      </c>
      <c r="F79" s="8" t="str">
        <f>VLOOKUP($D79,饮料价格!$B$3:$E$45,2,0)</f>
        <v>瓶</v>
      </c>
      <c r="G79" s="8">
        <f>VLOOKUP($D79,饮料价格!$B$3:$E$45,3,0)</f>
        <v>2.4</v>
      </c>
      <c r="H79" s="8">
        <f>VLOOKUP($D79,饮料价格!$B$3:$E$45,4,0)</f>
        <v>3</v>
      </c>
      <c r="I79" s="8">
        <f t="shared" si="2"/>
        <v>36</v>
      </c>
      <c r="J79" s="8">
        <f t="shared" si="3"/>
        <v>7.2000000000000011</v>
      </c>
    </row>
    <row r="80" spans="1:10" x14ac:dyDescent="0.15">
      <c r="A80" s="7">
        <v>42736</v>
      </c>
      <c r="B80" s="8" t="s">
        <v>102</v>
      </c>
      <c r="C80" s="8" t="s">
        <v>96</v>
      </c>
      <c r="D80" s="8" t="s">
        <v>13</v>
      </c>
      <c r="E80" s="8">
        <v>67</v>
      </c>
      <c r="F80" s="8" t="str">
        <f>VLOOKUP($D80,饮料价格!$B$3:$E$45,2,0)</f>
        <v>瓶</v>
      </c>
      <c r="G80" s="8">
        <f>VLOOKUP($D80,饮料价格!$B$3:$E$45,3,0)</f>
        <v>2</v>
      </c>
      <c r="H80" s="8">
        <f>VLOOKUP($D80,饮料价格!$B$3:$E$45,4,0)</f>
        <v>3.5</v>
      </c>
      <c r="I80" s="8">
        <f t="shared" si="2"/>
        <v>234.5</v>
      </c>
      <c r="J80" s="8">
        <f t="shared" si="3"/>
        <v>100.5</v>
      </c>
    </row>
    <row r="81" spans="1:10" x14ac:dyDescent="0.15">
      <c r="A81" s="7">
        <v>42736</v>
      </c>
      <c r="B81" s="8" t="s">
        <v>102</v>
      </c>
      <c r="C81" s="8" t="s">
        <v>96</v>
      </c>
      <c r="D81" s="8" t="s">
        <v>16</v>
      </c>
      <c r="E81" s="8">
        <v>43</v>
      </c>
      <c r="F81" s="8" t="str">
        <f>VLOOKUP($D81,饮料价格!$B$3:$E$45,2,0)</f>
        <v>瓶</v>
      </c>
      <c r="G81" s="8">
        <f>VLOOKUP($D81,饮料价格!$B$3:$E$45,3,0)</f>
        <v>1</v>
      </c>
      <c r="H81" s="8">
        <f>VLOOKUP($D81,饮料价格!$B$3:$E$45,4,0)</f>
        <v>1.5</v>
      </c>
      <c r="I81" s="8">
        <f t="shared" si="2"/>
        <v>64.5</v>
      </c>
      <c r="J81" s="8">
        <f t="shared" si="3"/>
        <v>21.5</v>
      </c>
    </row>
    <row r="82" spans="1:10" x14ac:dyDescent="0.15">
      <c r="A82" s="7">
        <v>42736</v>
      </c>
      <c r="B82" s="8" t="s">
        <v>102</v>
      </c>
      <c r="C82" s="8" t="s">
        <v>96</v>
      </c>
      <c r="D82" s="8" t="s">
        <v>12</v>
      </c>
      <c r="E82" s="8">
        <v>59</v>
      </c>
      <c r="F82" s="8" t="str">
        <f>VLOOKUP($D82,饮料价格!$B$3:$E$45,2,0)</f>
        <v>瓶</v>
      </c>
      <c r="G82" s="8">
        <f>VLOOKUP($D82,饮料价格!$B$3:$E$45,3,0)</f>
        <v>1.3</v>
      </c>
      <c r="H82" s="8">
        <f>VLOOKUP($D82,饮料价格!$B$3:$E$45,4,0)</f>
        <v>2.8</v>
      </c>
      <c r="I82" s="8">
        <f t="shared" si="2"/>
        <v>165.2</v>
      </c>
      <c r="J82" s="8">
        <f t="shared" si="3"/>
        <v>88.499999999999986</v>
      </c>
    </row>
    <row r="83" spans="1:10" x14ac:dyDescent="0.15">
      <c r="A83" s="7">
        <v>42736</v>
      </c>
      <c r="B83" s="8" t="s">
        <v>102</v>
      </c>
      <c r="C83" s="8" t="s">
        <v>96</v>
      </c>
      <c r="D83" s="8" t="s">
        <v>26</v>
      </c>
      <c r="E83" s="8">
        <v>25</v>
      </c>
      <c r="F83" s="8" t="str">
        <f>VLOOKUP($D83,饮料价格!$B$3:$E$45,2,0)</f>
        <v>瓶</v>
      </c>
      <c r="G83" s="8">
        <f>VLOOKUP($D83,饮料价格!$B$3:$E$45,3,0)</f>
        <v>1.7</v>
      </c>
      <c r="H83" s="8">
        <f>VLOOKUP($D83,饮料价格!$B$3:$E$45,4,0)</f>
        <v>2.2000000000000002</v>
      </c>
      <c r="I83" s="8">
        <f t="shared" si="2"/>
        <v>55.000000000000007</v>
      </c>
      <c r="J83" s="8">
        <f t="shared" si="3"/>
        <v>12.500000000000005</v>
      </c>
    </row>
    <row r="84" spans="1:10" x14ac:dyDescent="0.15">
      <c r="A84" s="7">
        <v>42736</v>
      </c>
      <c r="B84" s="8" t="s">
        <v>102</v>
      </c>
      <c r="C84" s="8" t="s">
        <v>96</v>
      </c>
      <c r="D84" s="8" t="s">
        <v>15</v>
      </c>
      <c r="E84" s="8">
        <v>28</v>
      </c>
      <c r="F84" s="8" t="str">
        <f>VLOOKUP($D84,饮料价格!$B$3:$E$45,2,0)</f>
        <v>合</v>
      </c>
      <c r="G84" s="8">
        <f>VLOOKUP($D84,饮料价格!$B$3:$E$45,3,0)</f>
        <v>1.7</v>
      </c>
      <c r="H84" s="8">
        <f>VLOOKUP($D84,饮料价格!$B$3:$E$45,4,0)</f>
        <v>2.5</v>
      </c>
      <c r="I84" s="8">
        <f t="shared" si="2"/>
        <v>70</v>
      </c>
      <c r="J84" s="8">
        <f t="shared" si="3"/>
        <v>22.400000000000002</v>
      </c>
    </row>
    <row r="85" spans="1:10" x14ac:dyDescent="0.15">
      <c r="A85" s="7">
        <v>42736</v>
      </c>
      <c r="B85" s="8" t="s">
        <v>102</v>
      </c>
      <c r="C85" s="8" t="s">
        <v>96</v>
      </c>
      <c r="D85" s="8" t="s">
        <v>5</v>
      </c>
      <c r="E85" s="8">
        <v>14</v>
      </c>
      <c r="F85" s="8" t="str">
        <f>VLOOKUP($D85,饮料价格!$B$3:$E$45,2,0)</f>
        <v>合</v>
      </c>
      <c r="G85" s="8">
        <f>VLOOKUP($D85,饮料价格!$B$3:$E$45,3,0)</f>
        <v>1.5</v>
      </c>
      <c r="H85" s="8">
        <f>VLOOKUP($D85,饮料价格!$B$3:$E$45,4,0)</f>
        <v>2.2000000000000002</v>
      </c>
      <c r="I85" s="8">
        <f t="shared" si="2"/>
        <v>30.800000000000004</v>
      </c>
      <c r="J85" s="8">
        <f t="shared" si="3"/>
        <v>9.8000000000000025</v>
      </c>
    </row>
    <row r="86" spans="1:10" x14ac:dyDescent="0.15">
      <c r="A86" s="7">
        <v>42736</v>
      </c>
      <c r="B86" s="8" t="s">
        <v>102</v>
      </c>
      <c r="C86" s="8" t="s">
        <v>96</v>
      </c>
      <c r="D86" s="8" t="s">
        <v>133</v>
      </c>
      <c r="E86" s="8">
        <v>24</v>
      </c>
      <c r="F86" s="8" t="str">
        <f>VLOOKUP($D86,饮料价格!$B$3:$E$45,2,0)</f>
        <v>瓶</v>
      </c>
      <c r="G86" s="8">
        <f>VLOOKUP($D86,饮料价格!$B$3:$E$45,3,0)</f>
        <v>3.5</v>
      </c>
      <c r="H86" s="8">
        <f>VLOOKUP($D86,饮料价格!$B$3:$E$45,4,0)</f>
        <v>5</v>
      </c>
      <c r="I86" s="8">
        <f t="shared" si="2"/>
        <v>120</v>
      </c>
      <c r="J86" s="8">
        <f t="shared" si="3"/>
        <v>36</v>
      </c>
    </row>
    <row r="87" spans="1:10" x14ac:dyDescent="0.15">
      <c r="A87" s="7">
        <v>42736</v>
      </c>
      <c r="B87" s="8" t="s">
        <v>102</v>
      </c>
      <c r="C87" s="8" t="s">
        <v>117</v>
      </c>
      <c r="D87" s="8" t="s">
        <v>20</v>
      </c>
      <c r="E87" s="8">
        <v>12</v>
      </c>
      <c r="F87" s="8" t="str">
        <f>VLOOKUP($D87,饮料价格!$B$3:$E$45,2,0)</f>
        <v>瓶</v>
      </c>
      <c r="G87" s="8">
        <f>VLOOKUP($D87,饮料价格!$B$3:$E$45,3,0)</f>
        <v>1.8</v>
      </c>
      <c r="H87" s="8">
        <f>VLOOKUP($D87,饮料价格!$B$3:$E$45,4,0)</f>
        <v>2.2999999999999998</v>
      </c>
      <c r="I87" s="8">
        <f t="shared" si="2"/>
        <v>27.599999999999998</v>
      </c>
      <c r="J87" s="8">
        <f t="shared" si="3"/>
        <v>5.9999999999999973</v>
      </c>
    </row>
    <row r="88" spans="1:10" x14ac:dyDescent="0.15">
      <c r="A88" s="7">
        <v>42736</v>
      </c>
      <c r="B88" s="8" t="s">
        <v>102</v>
      </c>
      <c r="C88" s="8" t="s">
        <v>117</v>
      </c>
      <c r="D88" s="8" t="s">
        <v>9</v>
      </c>
      <c r="E88" s="8">
        <v>125</v>
      </c>
      <c r="F88" s="8" t="str">
        <f>VLOOKUP($D88,饮料价格!$B$3:$E$45,2,0)</f>
        <v>听</v>
      </c>
      <c r="G88" s="8">
        <f>VLOOKUP($D88,饮料价格!$B$3:$E$45,3,0)</f>
        <v>3</v>
      </c>
      <c r="H88" s="8">
        <f>VLOOKUP($D88,饮料价格!$B$3:$E$45,4,0)</f>
        <v>4</v>
      </c>
      <c r="I88" s="8">
        <f t="shared" si="2"/>
        <v>500</v>
      </c>
      <c r="J88" s="8">
        <f t="shared" si="3"/>
        <v>125</v>
      </c>
    </row>
    <row r="89" spans="1:10" x14ac:dyDescent="0.15">
      <c r="A89" s="7">
        <v>42736</v>
      </c>
      <c r="B89" s="8" t="s">
        <v>102</v>
      </c>
      <c r="C89" s="8" t="s">
        <v>117</v>
      </c>
      <c r="D89" s="8" t="s">
        <v>6</v>
      </c>
      <c r="E89" s="8">
        <v>23</v>
      </c>
      <c r="F89" s="8" t="str">
        <f>VLOOKUP($D89,饮料价格!$B$3:$E$45,2,0)</f>
        <v>瓶</v>
      </c>
      <c r="G89" s="8">
        <f>VLOOKUP($D89,饮料价格!$B$3:$E$45,3,0)</f>
        <v>1.7</v>
      </c>
      <c r="H89" s="8">
        <f>VLOOKUP($D89,饮料价格!$B$3:$E$45,4,0)</f>
        <v>3.5</v>
      </c>
      <c r="I89" s="8">
        <f t="shared" si="2"/>
        <v>80.5</v>
      </c>
      <c r="J89" s="8">
        <f t="shared" si="3"/>
        <v>41.4</v>
      </c>
    </row>
    <row r="90" spans="1:10" x14ac:dyDescent="0.15">
      <c r="A90" s="7">
        <v>42736</v>
      </c>
      <c r="B90" s="8" t="s">
        <v>102</v>
      </c>
      <c r="C90" s="8" t="s">
        <v>117</v>
      </c>
      <c r="D90" s="8" t="s">
        <v>31</v>
      </c>
      <c r="E90" s="8">
        <v>71</v>
      </c>
      <c r="F90" s="8" t="str">
        <f>VLOOKUP($D90,饮料价格!$B$3:$E$45,2,0)</f>
        <v>瓶</v>
      </c>
      <c r="G90" s="8">
        <f>VLOOKUP($D90,饮料价格!$B$3:$E$45,3,0)</f>
        <v>1.1000000000000001</v>
      </c>
      <c r="H90" s="8">
        <f>VLOOKUP($D90,饮料价格!$B$3:$E$45,4,0)</f>
        <v>1.5</v>
      </c>
      <c r="I90" s="8">
        <f t="shared" si="2"/>
        <v>106.5</v>
      </c>
      <c r="J90" s="8">
        <f t="shared" si="3"/>
        <v>28.399999999999995</v>
      </c>
    </row>
    <row r="91" spans="1:10" x14ac:dyDescent="0.15">
      <c r="A91" s="7">
        <v>42736</v>
      </c>
      <c r="B91" s="8" t="s">
        <v>102</v>
      </c>
      <c r="C91" s="8" t="s">
        <v>117</v>
      </c>
      <c r="D91" s="8" t="s">
        <v>22</v>
      </c>
      <c r="E91" s="8">
        <v>123</v>
      </c>
      <c r="F91" s="8" t="str">
        <f>VLOOKUP($D91,饮料价格!$B$3:$E$45,2,0)</f>
        <v>合</v>
      </c>
      <c r="G91" s="8">
        <f>VLOOKUP($D91,饮料价格!$B$3:$E$45,3,0)</f>
        <v>1.7</v>
      </c>
      <c r="H91" s="8">
        <f>VLOOKUP($D91,饮料价格!$B$3:$E$45,4,0)</f>
        <v>2.2000000000000002</v>
      </c>
      <c r="I91" s="8">
        <f t="shared" si="2"/>
        <v>270.60000000000002</v>
      </c>
      <c r="J91" s="8">
        <f t="shared" si="3"/>
        <v>61.500000000000028</v>
      </c>
    </row>
    <row r="92" spans="1:10" x14ac:dyDescent="0.15">
      <c r="A92" s="7">
        <v>42736</v>
      </c>
      <c r="B92" s="8" t="s">
        <v>102</v>
      </c>
      <c r="C92" s="8" t="s">
        <v>117</v>
      </c>
      <c r="D92" s="8" t="s">
        <v>12</v>
      </c>
      <c r="E92" s="8">
        <v>74</v>
      </c>
      <c r="F92" s="8" t="str">
        <f>VLOOKUP($D92,饮料价格!$B$3:$E$45,2,0)</f>
        <v>瓶</v>
      </c>
      <c r="G92" s="8">
        <f>VLOOKUP($D92,饮料价格!$B$3:$E$45,3,0)</f>
        <v>1.3</v>
      </c>
      <c r="H92" s="8">
        <f>VLOOKUP($D92,饮料价格!$B$3:$E$45,4,0)</f>
        <v>2.8</v>
      </c>
      <c r="I92" s="8">
        <f t="shared" si="2"/>
        <v>207.2</v>
      </c>
      <c r="J92" s="8">
        <f t="shared" si="3"/>
        <v>110.99999999999999</v>
      </c>
    </row>
    <row r="93" spans="1:10" x14ac:dyDescent="0.15">
      <c r="A93" s="7">
        <v>42736</v>
      </c>
      <c r="B93" s="8" t="s">
        <v>102</v>
      </c>
      <c r="C93" s="8" t="s">
        <v>117</v>
      </c>
      <c r="D93" s="8" t="s">
        <v>134</v>
      </c>
      <c r="E93" s="8">
        <v>59</v>
      </c>
      <c r="F93" s="8" t="str">
        <f>VLOOKUP($D93,饮料价格!$B$3:$E$45,2,0)</f>
        <v>瓶</v>
      </c>
      <c r="G93" s="8">
        <f>VLOOKUP($D93,饮料价格!$B$3:$E$45,3,0)</f>
        <v>3.5</v>
      </c>
      <c r="H93" s="8">
        <f>VLOOKUP($D93,饮料价格!$B$3:$E$45,4,0)</f>
        <v>5</v>
      </c>
      <c r="I93" s="8">
        <f t="shared" si="2"/>
        <v>295</v>
      </c>
      <c r="J93" s="8">
        <f t="shared" si="3"/>
        <v>88.5</v>
      </c>
    </row>
    <row r="94" spans="1:10" x14ac:dyDescent="0.15">
      <c r="A94" s="7">
        <v>42736</v>
      </c>
      <c r="B94" s="8" t="s">
        <v>102</v>
      </c>
      <c r="C94" s="8" t="s">
        <v>117</v>
      </c>
      <c r="D94" s="8" t="s">
        <v>4</v>
      </c>
      <c r="E94" s="8">
        <v>34</v>
      </c>
      <c r="F94" s="8" t="str">
        <f>VLOOKUP($D94,饮料价格!$B$3:$E$45,2,0)</f>
        <v>合</v>
      </c>
      <c r="G94" s="8">
        <f>VLOOKUP($D94,饮料价格!$B$3:$E$45,3,0)</f>
        <v>1.3</v>
      </c>
      <c r="H94" s="8">
        <f>VLOOKUP($D94,饮料价格!$B$3:$E$45,4,0)</f>
        <v>1.9</v>
      </c>
      <c r="I94" s="8">
        <f t="shared" si="2"/>
        <v>64.599999999999994</v>
      </c>
      <c r="J94" s="8">
        <f t="shared" si="3"/>
        <v>20.399999999999995</v>
      </c>
    </row>
    <row r="95" spans="1:10" x14ac:dyDescent="0.15">
      <c r="A95" s="7">
        <v>42736</v>
      </c>
      <c r="B95" s="8" t="s">
        <v>102</v>
      </c>
      <c r="C95" s="8" t="s">
        <v>117</v>
      </c>
      <c r="D95" s="8" t="s">
        <v>21</v>
      </c>
      <c r="E95" s="8">
        <v>93</v>
      </c>
      <c r="F95" s="8" t="str">
        <f>VLOOKUP($D95,饮料价格!$B$3:$E$45,2,0)</f>
        <v>瓶</v>
      </c>
      <c r="G95" s="8">
        <f>VLOOKUP($D95,饮料价格!$B$3:$E$45,3,0)</f>
        <v>1.4</v>
      </c>
      <c r="H95" s="8">
        <f>VLOOKUP($D95,饮料价格!$B$3:$E$45,4,0)</f>
        <v>3</v>
      </c>
      <c r="I95" s="8">
        <f t="shared" si="2"/>
        <v>279</v>
      </c>
      <c r="J95" s="8">
        <f t="shared" si="3"/>
        <v>148.80000000000001</v>
      </c>
    </row>
    <row r="96" spans="1:10" x14ac:dyDescent="0.15">
      <c r="A96" s="7">
        <v>42736</v>
      </c>
      <c r="B96" s="8" t="s">
        <v>102</v>
      </c>
      <c r="C96" s="8" t="s">
        <v>117</v>
      </c>
      <c r="D96" s="8" t="s">
        <v>5</v>
      </c>
      <c r="E96" s="8">
        <v>81</v>
      </c>
      <c r="F96" s="8" t="str">
        <f>VLOOKUP($D96,饮料价格!$B$3:$E$45,2,0)</f>
        <v>合</v>
      </c>
      <c r="G96" s="8">
        <f>VLOOKUP($D96,饮料价格!$B$3:$E$45,3,0)</f>
        <v>1.5</v>
      </c>
      <c r="H96" s="8">
        <f>VLOOKUP($D96,饮料价格!$B$3:$E$45,4,0)</f>
        <v>2.2000000000000002</v>
      </c>
      <c r="I96" s="8">
        <f t="shared" si="2"/>
        <v>178.20000000000002</v>
      </c>
      <c r="J96" s="8">
        <f t="shared" si="3"/>
        <v>56.700000000000017</v>
      </c>
    </row>
    <row r="97" spans="1:10" x14ac:dyDescent="0.15">
      <c r="A97" s="7">
        <v>42736</v>
      </c>
      <c r="B97" s="8" t="s">
        <v>102</v>
      </c>
      <c r="C97" s="8" t="s">
        <v>117</v>
      </c>
      <c r="D97" s="8" t="s">
        <v>10</v>
      </c>
      <c r="E97" s="8">
        <v>43</v>
      </c>
      <c r="F97" s="8" t="str">
        <f>VLOOKUP($D97,饮料价格!$B$3:$E$45,2,0)</f>
        <v>听</v>
      </c>
      <c r="G97" s="8">
        <f>VLOOKUP($D97,饮料价格!$B$3:$E$45,3,0)</f>
        <v>2</v>
      </c>
      <c r="H97" s="8">
        <f>VLOOKUP($D97,饮料价格!$B$3:$E$45,4,0)</f>
        <v>3.5</v>
      </c>
      <c r="I97" s="8">
        <f t="shared" si="2"/>
        <v>150.5</v>
      </c>
      <c r="J97" s="8">
        <f t="shared" si="3"/>
        <v>64.5</v>
      </c>
    </row>
    <row r="98" spans="1:10" x14ac:dyDescent="0.15">
      <c r="A98" s="7">
        <v>42736</v>
      </c>
      <c r="B98" s="8" t="s">
        <v>102</v>
      </c>
      <c r="C98" s="8" t="s">
        <v>117</v>
      </c>
      <c r="D98" s="8" t="s">
        <v>3</v>
      </c>
      <c r="E98" s="8">
        <v>40</v>
      </c>
      <c r="F98" s="8" t="str">
        <f>VLOOKUP($D98,饮料价格!$B$3:$E$45,2,0)</f>
        <v>听</v>
      </c>
      <c r="G98" s="8">
        <f>VLOOKUP($D98,饮料价格!$B$3:$E$45,3,0)</f>
        <v>2.5</v>
      </c>
      <c r="H98" s="8">
        <f>VLOOKUP($D98,饮料价格!$B$3:$E$45,4,0)</f>
        <v>3.5</v>
      </c>
      <c r="I98" s="8">
        <f t="shared" si="2"/>
        <v>140</v>
      </c>
      <c r="J98" s="8">
        <f t="shared" si="3"/>
        <v>40</v>
      </c>
    </row>
    <row r="99" spans="1:10" x14ac:dyDescent="0.15">
      <c r="A99" s="7">
        <v>42736</v>
      </c>
      <c r="B99" s="8" t="s">
        <v>102</v>
      </c>
      <c r="C99" s="8" t="s">
        <v>117</v>
      </c>
      <c r="D99" s="8" t="s">
        <v>79</v>
      </c>
      <c r="E99" s="8">
        <v>11</v>
      </c>
      <c r="F99" s="8" t="str">
        <f>VLOOKUP($D99,饮料价格!$B$3:$E$45,2,0)</f>
        <v>听</v>
      </c>
      <c r="G99" s="8">
        <f>VLOOKUP($D99,饮料价格!$B$3:$E$45,3,0)</f>
        <v>1.2</v>
      </c>
      <c r="H99" s="8">
        <f>VLOOKUP($D99,饮料价格!$B$3:$E$45,4,0)</f>
        <v>2.5</v>
      </c>
      <c r="I99" s="8">
        <f t="shared" si="2"/>
        <v>27.5</v>
      </c>
      <c r="J99" s="8">
        <f t="shared" si="3"/>
        <v>14.3</v>
      </c>
    </row>
    <row r="100" spans="1:10" x14ac:dyDescent="0.15">
      <c r="A100" s="7">
        <v>42736</v>
      </c>
      <c r="B100" s="8" t="s">
        <v>102</v>
      </c>
      <c r="C100" s="8" t="s">
        <v>117</v>
      </c>
      <c r="D100" s="8" t="s">
        <v>24</v>
      </c>
      <c r="E100" s="8">
        <v>57</v>
      </c>
      <c r="F100" s="8" t="str">
        <f>VLOOKUP($D100,饮料价格!$B$3:$E$45,2,0)</f>
        <v>瓶</v>
      </c>
      <c r="G100" s="8">
        <f>VLOOKUP($D100,饮料价格!$B$3:$E$45,3,0)</f>
        <v>2.4</v>
      </c>
      <c r="H100" s="8">
        <f>VLOOKUP($D100,饮料价格!$B$3:$E$45,4,0)</f>
        <v>3</v>
      </c>
      <c r="I100" s="8">
        <f t="shared" si="2"/>
        <v>171</v>
      </c>
      <c r="J100" s="8">
        <f t="shared" si="3"/>
        <v>34.200000000000003</v>
      </c>
    </row>
    <row r="101" spans="1:10" x14ac:dyDescent="0.15">
      <c r="A101" s="7">
        <v>42736</v>
      </c>
      <c r="B101" s="8" t="s">
        <v>102</v>
      </c>
      <c r="C101" s="8" t="s">
        <v>117</v>
      </c>
      <c r="D101" s="8" t="s">
        <v>1</v>
      </c>
      <c r="E101" s="8">
        <v>112</v>
      </c>
      <c r="F101" s="8" t="str">
        <f>VLOOKUP($D101,饮料价格!$B$3:$E$45,2,0)</f>
        <v>听</v>
      </c>
      <c r="G101" s="8">
        <f>VLOOKUP($D101,饮料价格!$B$3:$E$45,3,0)</f>
        <v>2.5</v>
      </c>
      <c r="H101" s="8">
        <f>VLOOKUP($D101,饮料价格!$B$3:$E$45,4,0)</f>
        <v>3.5</v>
      </c>
      <c r="I101" s="8">
        <f t="shared" si="2"/>
        <v>392</v>
      </c>
      <c r="J101" s="8">
        <f t="shared" si="3"/>
        <v>112</v>
      </c>
    </row>
    <row r="102" spans="1:10" x14ac:dyDescent="0.15">
      <c r="A102" s="7">
        <v>42736</v>
      </c>
      <c r="B102" s="8" t="s">
        <v>102</v>
      </c>
      <c r="C102" s="8" t="s">
        <v>117</v>
      </c>
      <c r="D102" s="8" t="s">
        <v>13</v>
      </c>
      <c r="E102" s="8">
        <v>28</v>
      </c>
      <c r="F102" s="8" t="str">
        <f>VLOOKUP($D102,饮料价格!$B$3:$E$45,2,0)</f>
        <v>瓶</v>
      </c>
      <c r="G102" s="8">
        <f>VLOOKUP($D102,饮料价格!$B$3:$E$45,3,0)</f>
        <v>2</v>
      </c>
      <c r="H102" s="8">
        <f>VLOOKUP($D102,饮料价格!$B$3:$E$45,4,0)</f>
        <v>3.5</v>
      </c>
      <c r="I102" s="8">
        <f t="shared" si="2"/>
        <v>98</v>
      </c>
      <c r="J102" s="8">
        <f t="shared" si="3"/>
        <v>42</v>
      </c>
    </row>
    <row r="103" spans="1:10" x14ac:dyDescent="0.15">
      <c r="A103" s="7">
        <v>42736</v>
      </c>
      <c r="B103" s="8" t="s">
        <v>102</v>
      </c>
      <c r="C103" s="8" t="s">
        <v>117</v>
      </c>
      <c r="D103" s="8" t="s">
        <v>18</v>
      </c>
      <c r="E103" s="8">
        <v>13</v>
      </c>
      <c r="F103" s="8" t="str">
        <f>VLOOKUP($D103,饮料价格!$B$3:$E$45,2,0)</f>
        <v>合</v>
      </c>
      <c r="G103" s="8">
        <f>VLOOKUP($D103,饮料价格!$B$3:$E$45,3,0)</f>
        <v>4.5</v>
      </c>
      <c r="H103" s="8">
        <f>VLOOKUP($D103,饮料价格!$B$3:$E$45,4,0)</f>
        <v>7.2</v>
      </c>
      <c r="I103" s="8">
        <f t="shared" si="2"/>
        <v>93.600000000000009</v>
      </c>
      <c r="J103" s="8">
        <f t="shared" si="3"/>
        <v>35.1</v>
      </c>
    </row>
    <row r="104" spans="1:10" x14ac:dyDescent="0.15">
      <c r="A104" s="7">
        <v>42736</v>
      </c>
      <c r="B104" s="8" t="s">
        <v>102</v>
      </c>
      <c r="C104" s="8" t="s">
        <v>117</v>
      </c>
      <c r="D104" s="8" t="s">
        <v>28</v>
      </c>
      <c r="E104" s="8">
        <v>39</v>
      </c>
      <c r="F104" s="8" t="str">
        <f>VLOOKUP($D104,饮料价格!$B$3:$E$45,2,0)</f>
        <v>合</v>
      </c>
      <c r="G104" s="8">
        <f>VLOOKUP($D104,饮料价格!$B$3:$E$45,3,0)</f>
        <v>1.5</v>
      </c>
      <c r="H104" s="8">
        <f>VLOOKUP($D104,饮料价格!$B$3:$E$45,4,0)</f>
        <v>2.2000000000000002</v>
      </c>
      <c r="I104" s="8">
        <f t="shared" si="2"/>
        <v>85.800000000000011</v>
      </c>
      <c r="J104" s="8">
        <f t="shared" si="3"/>
        <v>27.300000000000008</v>
      </c>
    </row>
    <row r="105" spans="1:10" x14ac:dyDescent="0.15">
      <c r="A105" s="7">
        <v>42736</v>
      </c>
      <c r="B105" s="8" t="s">
        <v>102</v>
      </c>
      <c r="C105" s="8" t="s">
        <v>117</v>
      </c>
      <c r="D105" s="8" t="s">
        <v>14</v>
      </c>
      <c r="E105" s="8">
        <v>52</v>
      </c>
      <c r="F105" s="8" t="str">
        <f>VLOOKUP($D105,饮料价格!$B$3:$E$45,2,0)</f>
        <v>听</v>
      </c>
      <c r="G105" s="8">
        <f>VLOOKUP($D105,饮料价格!$B$3:$E$45,3,0)</f>
        <v>2.5</v>
      </c>
      <c r="H105" s="8">
        <f>VLOOKUP($D105,饮料价格!$B$3:$E$45,4,0)</f>
        <v>4</v>
      </c>
      <c r="I105" s="8">
        <f t="shared" si="2"/>
        <v>208</v>
      </c>
      <c r="J105" s="8">
        <f t="shared" si="3"/>
        <v>78</v>
      </c>
    </row>
    <row r="106" spans="1:10" x14ac:dyDescent="0.15">
      <c r="A106" s="7">
        <v>42736</v>
      </c>
      <c r="B106" s="8" t="s">
        <v>102</v>
      </c>
      <c r="C106" s="8" t="s">
        <v>117</v>
      </c>
      <c r="D106" s="8" t="s">
        <v>78</v>
      </c>
      <c r="E106" s="8">
        <v>14</v>
      </c>
      <c r="F106" s="8" t="str">
        <f>VLOOKUP($D106,饮料价格!$B$3:$E$45,2,0)</f>
        <v>瓶</v>
      </c>
      <c r="G106" s="8">
        <f>VLOOKUP($D106,饮料价格!$B$3:$E$45,3,0)</f>
        <v>1.9</v>
      </c>
      <c r="H106" s="8">
        <f>VLOOKUP($D106,饮料价格!$B$3:$E$45,4,0)</f>
        <v>2.4</v>
      </c>
      <c r="I106" s="8">
        <f t="shared" si="2"/>
        <v>33.6</v>
      </c>
      <c r="J106" s="8">
        <f t="shared" si="3"/>
        <v>7</v>
      </c>
    </row>
    <row r="107" spans="1:10" x14ac:dyDescent="0.15">
      <c r="A107" s="7">
        <v>42736</v>
      </c>
      <c r="B107" s="8" t="s">
        <v>102</v>
      </c>
      <c r="C107" s="8" t="s">
        <v>117</v>
      </c>
      <c r="D107" s="8" t="s">
        <v>8</v>
      </c>
      <c r="E107" s="8">
        <v>23</v>
      </c>
      <c r="F107" s="8" t="str">
        <f>VLOOKUP($D107,饮料价格!$B$3:$E$45,2,0)</f>
        <v>合</v>
      </c>
      <c r="G107" s="8">
        <f>VLOOKUP($D107,饮料价格!$B$3:$E$45,3,0)</f>
        <v>7.8</v>
      </c>
      <c r="H107" s="8">
        <f>VLOOKUP($D107,饮料价格!$B$3:$E$45,4,0)</f>
        <v>9.8000000000000007</v>
      </c>
      <c r="I107" s="8">
        <f t="shared" si="2"/>
        <v>225.4</v>
      </c>
      <c r="J107" s="8">
        <f t="shared" si="3"/>
        <v>46.000000000000021</v>
      </c>
    </row>
    <row r="108" spans="1:10" x14ac:dyDescent="0.15">
      <c r="A108" s="7">
        <v>42736</v>
      </c>
      <c r="B108" s="8" t="s">
        <v>102</v>
      </c>
      <c r="C108" s="8" t="s">
        <v>117</v>
      </c>
      <c r="D108" s="8" t="s">
        <v>25</v>
      </c>
      <c r="E108" s="8">
        <v>15</v>
      </c>
      <c r="F108" s="8" t="str">
        <f>VLOOKUP($D108,饮料价格!$B$3:$E$45,2,0)</f>
        <v>听</v>
      </c>
      <c r="G108" s="8">
        <f>VLOOKUP($D108,饮料价格!$B$3:$E$45,3,0)</f>
        <v>3</v>
      </c>
      <c r="H108" s="8">
        <f>VLOOKUP($D108,饮料价格!$B$3:$E$45,4,0)</f>
        <v>4</v>
      </c>
      <c r="I108" s="8">
        <f t="shared" si="2"/>
        <v>60</v>
      </c>
      <c r="J108" s="8">
        <f t="shared" si="3"/>
        <v>15</v>
      </c>
    </row>
    <row r="109" spans="1:10" x14ac:dyDescent="0.15">
      <c r="A109" s="7">
        <v>42736</v>
      </c>
      <c r="B109" s="8" t="s">
        <v>102</v>
      </c>
      <c r="C109" s="8" t="s">
        <v>117</v>
      </c>
      <c r="D109" s="8" t="s">
        <v>16</v>
      </c>
      <c r="E109" s="8">
        <v>42</v>
      </c>
      <c r="F109" s="8" t="str">
        <f>VLOOKUP($D109,饮料价格!$B$3:$E$45,2,0)</f>
        <v>瓶</v>
      </c>
      <c r="G109" s="8">
        <f>VLOOKUP($D109,饮料价格!$B$3:$E$45,3,0)</f>
        <v>1</v>
      </c>
      <c r="H109" s="8">
        <f>VLOOKUP($D109,饮料价格!$B$3:$E$45,4,0)</f>
        <v>1.5</v>
      </c>
      <c r="I109" s="8">
        <f t="shared" si="2"/>
        <v>63</v>
      </c>
      <c r="J109" s="8">
        <f t="shared" si="3"/>
        <v>21</v>
      </c>
    </row>
    <row r="110" spans="1:10" x14ac:dyDescent="0.15">
      <c r="A110" s="7">
        <v>42736</v>
      </c>
      <c r="B110" s="8" t="s">
        <v>102</v>
      </c>
      <c r="C110" s="8" t="s">
        <v>117</v>
      </c>
      <c r="D110" s="8" t="s">
        <v>80</v>
      </c>
      <c r="E110" s="8">
        <v>9</v>
      </c>
      <c r="F110" s="8" t="str">
        <f>VLOOKUP($D110,饮料价格!$B$3:$E$45,2,0)</f>
        <v>瓶</v>
      </c>
      <c r="G110" s="8">
        <f>VLOOKUP($D110,饮料价格!$B$3:$E$45,3,0)</f>
        <v>0.9</v>
      </c>
      <c r="H110" s="8">
        <f>VLOOKUP($D110,饮料价格!$B$3:$E$45,4,0)</f>
        <v>1.2</v>
      </c>
      <c r="I110" s="8">
        <f t="shared" si="2"/>
        <v>10.799999999999999</v>
      </c>
      <c r="J110" s="8">
        <f t="shared" si="3"/>
        <v>2.6999999999999993</v>
      </c>
    </row>
    <row r="111" spans="1:10" x14ac:dyDescent="0.15">
      <c r="A111" s="7">
        <v>42736</v>
      </c>
      <c r="B111" s="8" t="s">
        <v>102</v>
      </c>
      <c r="C111" s="8" t="s">
        <v>117</v>
      </c>
      <c r="D111" s="8" t="s">
        <v>132</v>
      </c>
      <c r="E111" s="8">
        <v>13</v>
      </c>
      <c r="F111" s="8" t="str">
        <f>VLOOKUP($D111,饮料价格!$B$3:$E$45,2,0)</f>
        <v>瓶</v>
      </c>
      <c r="G111" s="8">
        <f>VLOOKUP($D111,饮料价格!$B$3:$E$45,3,0)</f>
        <v>2.5</v>
      </c>
      <c r="H111" s="8">
        <f>VLOOKUP($D111,饮料价格!$B$3:$E$45,4,0)</f>
        <v>4.5</v>
      </c>
      <c r="I111" s="8">
        <f t="shared" si="2"/>
        <v>58.5</v>
      </c>
      <c r="J111" s="8">
        <f t="shared" si="3"/>
        <v>26</v>
      </c>
    </row>
    <row r="112" spans="1:10" x14ac:dyDescent="0.15">
      <c r="A112" s="7">
        <v>42736</v>
      </c>
      <c r="B112" s="8" t="s">
        <v>102</v>
      </c>
      <c r="C112" s="8" t="s">
        <v>117</v>
      </c>
      <c r="D112" s="8" t="s">
        <v>7</v>
      </c>
      <c r="E112" s="8">
        <v>123</v>
      </c>
      <c r="F112" s="8" t="str">
        <f>VLOOKUP($D112,饮料价格!$B$3:$E$45,2,0)</f>
        <v>听</v>
      </c>
      <c r="G112" s="8">
        <f>VLOOKUP($D112,饮料价格!$B$3:$E$45,3,0)</f>
        <v>3.2</v>
      </c>
      <c r="H112" s="8">
        <f>VLOOKUP($D112,饮料价格!$B$3:$E$45,4,0)</f>
        <v>6</v>
      </c>
      <c r="I112" s="8">
        <f t="shared" si="2"/>
        <v>738</v>
      </c>
      <c r="J112" s="8">
        <f t="shared" si="3"/>
        <v>344.4</v>
      </c>
    </row>
    <row r="113" spans="1:10" x14ac:dyDescent="0.15">
      <c r="A113" s="7">
        <v>42736</v>
      </c>
      <c r="B113" s="8" t="s">
        <v>102</v>
      </c>
      <c r="C113" s="8" t="s">
        <v>117</v>
      </c>
      <c r="D113" s="8" t="s">
        <v>26</v>
      </c>
      <c r="E113" s="8">
        <v>86</v>
      </c>
      <c r="F113" s="8" t="str">
        <f>VLOOKUP($D113,饮料价格!$B$3:$E$45,2,0)</f>
        <v>瓶</v>
      </c>
      <c r="G113" s="8">
        <f>VLOOKUP($D113,饮料价格!$B$3:$E$45,3,0)</f>
        <v>1.7</v>
      </c>
      <c r="H113" s="8">
        <f>VLOOKUP($D113,饮料价格!$B$3:$E$45,4,0)</f>
        <v>2.2000000000000002</v>
      </c>
      <c r="I113" s="8">
        <f t="shared" si="2"/>
        <v>189.20000000000002</v>
      </c>
      <c r="J113" s="8">
        <f t="shared" si="3"/>
        <v>43.000000000000021</v>
      </c>
    </row>
    <row r="114" spans="1:10" x14ac:dyDescent="0.15">
      <c r="A114" s="7">
        <v>42736</v>
      </c>
      <c r="B114" s="8" t="s">
        <v>102</v>
      </c>
      <c r="C114" s="8" t="s">
        <v>117</v>
      </c>
      <c r="D114" s="8" t="s">
        <v>15</v>
      </c>
      <c r="E114" s="8">
        <v>75</v>
      </c>
      <c r="F114" s="8" t="str">
        <f>VLOOKUP($D114,饮料价格!$B$3:$E$45,2,0)</f>
        <v>合</v>
      </c>
      <c r="G114" s="8">
        <f>VLOOKUP($D114,饮料价格!$B$3:$E$45,3,0)</f>
        <v>1.7</v>
      </c>
      <c r="H114" s="8">
        <f>VLOOKUP($D114,饮料价格!$B$3:$E$45,4,0)</f>
        <v>2.5</v>
      </c>
      <c r="I114" s="8">
        <f t="shared" si="2"/>
        <v>187.5</v>
      </c>
      <c r="J114" s="8">
        <f t="shared" si="3"/>
        <v>60</v>
      </c>
    </row>
    <row r="115" spans="1:10" x14ac:dyDescent="0.15">
      <c r="A115" s="7">
        <v>42736</v>
      </c>
      <c r="B115" s="8" t="s">
        <v>102</v>
      </c>
      <c r="C115" s="8" t="s">
        <v>117</v>
      </c>
      <c r="D115" s="8" t="s">
        <v>131</v>
      </c>
      <c r="E115" s="8">
        <v>18</v>
      </c>
      <c r="F115" s="8" t="str">
        <f>VLOOKUP($D115,饮料价格!$B$3:$E$45,2,0)</f>
        <v>瓶</v>
      </c>
      <c r="G115" s="8">
        <f>VLOOKUP($D115,饮料价格!$B$3:$E$45,3,0)</f>
        <v>2</v>
      </c>
      <c r="H115" s="8">
        <f>VLOOKUP($D115,饮料价格!$B$3:$E$45,4,0)</f>
        <v>3.5</v>
      </c>
      <c r="I115" s="8">
        <f t="shared" si="2"/>
        <v>63</v>
      </c>
      <c r="J115" s="8">
        <f t="shared" si="3"/>
        <v>27</v>
      </c>
    </row>
    <row r="116" spans="1:10" x14ac:dyDescent="0.15">
      <c r="A116" s="7">
        <v>42736</v>
      </c>
      <c r="B116" s="8" t="s">
        <v>102</v>
      </c>
      <c r="C116" s="8" t="s">
        <v>117</v>
      </c>
      <c r="D116" s="8" t="s">
        <v>73</v>
      </c>
      <c r="E116" s="8">
        <v>40</v>
      </c>
      <c r="F116" s="8" t="str">
        <f>VLOOKUP($D116,饮料价格!$B$3:$E$45,2,0)</f>
        <v>瓶</v>
      </c>
      <c r="G116" s="8">
        <f>VLOOKUP($D116,饮料价格!$B$3:$E$45,3,0)</f>
        <v>1.8</v>
      </c>
      <c r="H116" s="8">
        <f>VLOOKUP($D116,饮料价格!$B$3:$E$45,4,0)</f>
        <v>2.2999999999999998</v>
      </c>
      <c r="I116" s="8">
        <f t="shared" si="2"/>
        <v>92</v>
      </c>
      <c r="J116" s="8">
        <f t="shared" si="3"/>
        <v>19.999999999999993</v>
      </c>
    </row>
    <row r="117" spans="1:10" x14ac:dyDescent="0.15">
      <c r="A117" s="7">
        <v>42736</v>
      </c>
      <c r="B117" s="8" t="s">
        <v>102</v>
      </c>
      <c r="C117" s="8" t="s">
        <v>117</v>
      </c>
      <c r="D117" s="8" t="s">
        <v>82</v>
      </c>
      <c r="E117" s="8">
        <v>16</v>
      </c>
      <c r="F117" s="8" t="str">
        <f>VLOOKUP($D117,饮料价格!$B$3:$E$45,2,0)</f>
        <v>合</v>
      </c>
      <c r="G117" s="8">
        <f>VLOOKUP($D117,饮料价格!$B$3:$E$45,3,0)</f>
        <v>1.6</v>
      </c>
      <c r="H117" s="8">
        <f>VLOOKUP($D117,饮料价格!$B$3:$E$45,4,0)</f>
        <v>2.5</v>
      </c>
      <c r="I117" s="8">
        <f t="shared" si="2"/>
        <v>40</v>
      </c>
      <c r="J117" s="8">
        <f t="shared" si="3"/>
        <v>14.399999999999999</v>
      </c>
    </row>
    <row r="118" spans="1:10" x14ac:dyDescent="0.15">
      <c r="A118" s="7">
        <v>42736</v>
      </c>
      <c r="B118" s="8" t="s">
        <v>102</v>
      </c>
      <c r="C118" s="8" t="s">
        <v>117</v>
      </c>
      <c r="D118" s="8" t="s">
        <v>27</v>
      </c>
      <c r="E118" s="8">
        <v>29</v>
      </c>
      <c r="F118" s="8" t="str">
        <f>VLOOKUP($D118,饮料价格!$B$3:$E$45,2,0)</f>
        <v>听</v>
      </c>
      <c r="G118" s="8">
        <f>VLOOKUP($D118,饮料价格!$B$3:$E$45,3,0)</f>
        <v>2.5</v>
      </c>
      <c r="H118" s="8">
        <f>VLOOKUP($D118,饮料价格!$B$3:$E$45,4,0)</f>
        <v>4</v>
      </c>
      <c r="I118" s="8">
        <f t="shared" si="2"/>
        <v>116</v>
      </c>
      <c r="J118" s="8">
        <f t="shared" si="3"/>
        <v>43.5</v>
      </c>
    </row>
    <row r="119" spans="1:10" x14ac:dyDescent="0.15">
      <c r="A119" s="7">
        <v>42736</v>
      </c>
      <c r="B119" s="8" t="s">
        <v>102</v>
      </c>
      <c r="C119" s="8" t="s">
        <v>117</v>
      </c>
      <c r="D119" s="8" t="s">
        <v>32</v>
      </c>
      <c r="E119" s="8">
        <v>91</v>
      </c>
      <c r="F119" s="8" t="str">
        <f>VLOOKUP($D119,饮料价格!$B$3:$E$45,2,0)</f>
        <v>瓶</v>
      </c>
      <c r="G119" s="8">
        <f>VLOOKUP($D119,饮料价格!$B$3:$E$45,3,0)</f>
        <v>2.4</v>
      </c>
      <c r="H119" s="8">
        <f>VLOOKUP($D119,饮料价格!$B$3:$E$45,4,0)</f>
        <v>3.5</v>
      </c>
      <c r="I119" s="8">
        <f t="shared" si="2"/>
        <v>318.5</v>
      </c>
      <c r="J119" s="8">
        <f t="shared" si="3"/>
        <v>100.10000000000001</v>
      </c>
    </row>
    <row r="120" spans="1:10" x14ac:dyDescent="0.15">
      <c r="A120" s="7">
        <v>42736</v>
      </c>
      <c r="B120" s="8" t="s">
        <v>102</v>
      </c>
      <c r="C120" s="8" t="s">
        <v>117</v>
      </c>
      <c r="D120" s="8" t="s">
        <v>81</v>
      </c>
      <c r="E120" s="8">
        <v>23</v>
      </c>
      <c r="F120" s="8" t="str">
        <f>VLOOKUP($D120,饮料价格!$B$3:$E$45,2,0)</f>
        <v>听</v>
      </c>
      <c r="G120" s="8">
        <f>VLOOKUP($D120,饮料价格!$B$3:$E$45,3,0)</f>
        <v>3</v>
      </c>
      <c r="H120" s="8">
        <f>VLOOKUP($D120,饮料价格!$B$3:$E$45,4,0)</f>
        <v>4</v>
      </c>
      <c r="I120" s="8">
        <f t="shared" si="2"/>
        <v>92</v>
      </c>
      <c r="J120" s="8">
        <f t="shared" si="3"/>
        <v>23</v>
      </c>
    </row>
    <row r="121" spans="1:10" x14ac:dyDescent="0.15">
      <c r="A121" s="7">
        <v>42736</v>
      </c>
      <c r="B121" s="8" t="s">
        <v>102</v>
      </c>
      <c r="C121" s="8" t="s">
        <v>117</v>
      </c>
      <c r="D121" s="8" t="s">
        <v>11</v>
      </c>
      <c r="E121" s="8">
        <v>21</v>
      </c>
      <c r="F121" s="8" t="str">
        <f>VLOOKUP($D121,饮料价格!$B$3:$E$45,2,0)</f>
        <v>瓶</v>
      </c>
      <c r="G121" s="8">
        <f>VLOOKUP($D121,饮料价格!$B$3:$E$45,3,0)</f>
        <v>1</v>
      </c>
      <c r="H121" s="8">
        <f>VLOOKUP($D121,饮料价格!$B$3:$E$45,4,0)</f>
        <v>1.3</v>
      </c>
      <c r="I121" s="8">
        <f t="shared" si="2"/>
        <v>27.3</v>
      </c>
      <c r="J121" s="8">
        <f t="shared" si="3"/>
        <v>6.3000000000000007</v>
      </c>
    </row>
    <row r="122" spans="1:10" x14ac:dyDescent="0.15">
      <c r="A122" s="7">
        <v>42736</v>
      </c>
      <c r="B122" s="8" t="s">
        <v>102</v>
      </c>
      <c r="C122" s="8" t="s">
        <v>117</v>
      </c>
      <c r="D122" s="8" t="s">
        <v>2</v>
      </c>
      <c r="E122" s="8">
        <v>55</v>
      </c>
      <c r="F122" s="8" t="str">
        <f>VLOOKUP($D122,饮料价格!$B$3:$E$45,2,0)</f>
        <v>听</v>
      </c>
      <c r="G122" s="8">
        <f>VLOOKUP($D122,饮料价格!$B$3:$E$45,3,0)</f>
        <v>1.6</v>
      </c>
      <c r="H122" s="8">
        <f>VLOOKUP($D122,饮料价格!$B$3:$E$45,4,0)</f>
        <v>3.3</v>
      </c>
      <c r="I122" s="8">
        <f t="shared" si="2"/>
        <v>181.5</v>
      </c>
      <c r="J122" s="8">
        <f t="shared" si="3"/>
        <v>93.499999999999986</v>
      </c>
    </row>
    <row r="123" spans="1:10" x14ac:dyDescent="0.15">
      <c r="A123" s="7">
        <v>42736</v>
      </c>
      <c r="B123" s="8" t="s">
        <v>102</v>
      </c>
      <c r="C123" s="8" t="s">
        <v>117</v>
      </c>
      <c r="D123" s="8" t="s">
        <v>19</v>
      </c>
      <c r="E123" s="8">
        <v>17</v>
      </c>
      <c r="F123" s="8" t="str">
        <f>VLOOKUP($D123,饮料价格!$B$3:$E$45,2,0)</f>
        <v>瓶</v>
      </c>
      <c r="G123" s="8">
        <f>VLOOKUP($D123,饮料价格!$B$3:$E$45,3,0)</f>
        <v>1.7</v>
      </c>
      <c r="H123" s="8">
        <f>VLOOKUP($D123,饮料价格!$B$3:$E$45,4,0)</f>
        <v>2.2000000000000002</v>
      </c>
      <c r="I123" s="8">
        <f t="shared" si="2"/>
        <v>37.400000000000006</v>
      </c>
      <c r="J123" s="8">
        <f t="shared" si="3"/>
        <v>8.5000000000000036</v>
      </c>
    </row>
    <row r="124" spans="1:10" x14ac:dyDescent="0.15">
      <c r="A124" s="7">
        <v>42736</v>
      </c>
      <c r="B124" s="8" t="s">
        <v>102</v>
      </c>
      <c r="C124" s="8" t="s">
        <v>117</v>
      </c>
      <c r="D124" s="8" t="s">
        <v>23</v>
      </c>
      <c r="E124" s="8">
        <v>45</v>
      </c>
      <c r="F124" s="8" t="str">
        <f>VLOOKUP($D124,饮料价格!$B$3:$E$45,2,0)</f>
        <v>瓶</v>
      </c>
      <c r="G124" s="8">
        <f>VLOOKUP($D124,饮料价格!$B$3:$E$45,3,0)</f>
        <v>2.4</v>
      </c>
      <c r="H124" s="8">
        <f>VLOOKUP($D124,饮料价格!$B$3:$E$45,4,0)</f>
        <v>3</v>
      </c>
      <c r="I124" s="8">
        <f t="shared" si="2"/>
        <v>135</v>
      </c>
      <c r="J124" s="8">
        <f t="shared" si="3"/>
        <v>27.000000000000004</v>
      </c>
    </row>
    <row r="125" spans="1:10" x14ac:dyDescent="0.15">
      <c r="A125" s="7">
        <v>42736</v>
      </c>
      <c r="B125" s="8" t="s">
        <v>102</v>
      </c>
      <c r="C125" s="8" t="s">
        <v>117</v>
      </c>
      <c r="D125" s="8" t="s">
        <v>17</v>
      </c>
      <c r="E125" s="8">
        <v>18</v>
      </c>
      <c r="F125" s="8" t="str">
        <f>VLOOKUP($D125,饮料价格!$B$3:$E$45,2,0)</f>
        <v>合</v>
      </c>
      <c r="G125" s="8">
        <f>VLOOKUP($D125,饮料价格!$B$3:$E$45,3,0)</f>
        <v>4.3</v>
      </c>
      <c r="H125" s="8">
        <f>VLOOKUP($D125,饮料价格!$B$3:$E$45,4,0)</f>
        <v>6.8</v>
      </c>
      <c r="I125" s="8">
        <f t="shared" si="2"/>
        <v>122.39999999999999</v>
      </c>
      <c r="J125" s="8">
        <f t="shared" si="3"/>
        <v>45</v>
      </c>
    </row>
    <row r="126" spans="1:10" x14ac:dyDescent="0.15">
      <c r="A126" s="7">
        <v>42736</v>
      </c>
      <c r="B126" s="8" t="s">
        <v>102</v>
      </c>
      <c r="C126" s="8" t="s">
        <v>117</v>
      </c>
      <c r="D126" s="8" t="s">
        <v>29</v>
      </c>
      <c r="E126" s="8">
        <v>12</v>
      </c>
      <c r="F126" s="8" t="str">
        <f>VLOOKUP($D126,饮料价格!$B$3:$E$45,2,0)</f>
        <v>合</v>
      </c>
      <c r="G126" s="8">
        <f>VLOOKUP($D126,饮料价格!$B$3:$E$45,3,0)</f>
        <v>1.6</v>
      </c>
      <c r="H126" s="8">
        <f>VLOOKUP($D126,饮料价格!$B$3:$E$45,4,0)</f>
        <v>2.2999999999999998</v>
      </c>
      <c r="I126" s="8">
        <f t="shared" si="2"/>
        <v>27.599999999999998</v>
      </c>
      <c r="J126" s="8">
        <f t="shared" si="3"/>
        <v>8.3999999999999968</v>
      </c>
    </row>
    <row r="127" spans="1:10" x14ac:dyDescent="0.15">
      <c r="A127" s="7">
        <v>42736</v>
      </c>
      <c r="B127" s="8" t="s">
        <v>102</v>
      </c>
      <c r="C127" s="8" t="s">
        <v>117</v>
      </c>
      <c r="D127" s="8" t="s">
        <v>133</v>
      </c>
      <c r="E127" s="8">
        <v>14</v>
      </c>
      <c r="F127" s="8" t="str">
        <f>VLOOKUP($D127,饮料价格!$B$3:$E$45,2,0)</f>
        <v>瓶</v>
      </c>
      <c r="G127" s="8">
        <f>VLOOKUP($D127,饮料价格!$B$3:$E$45,3,0)</f>
        <v>3.5</v>
      </c>
      <c r="H127" s="8">
        <f>VLOOKUP($D127,饮料价格!$B$3:$E$45,4,0)</f>
        <v>5</v>
      </c>
      <c r="I127" s="8">
        <f t="shared" si="2"/>
        <v>70</v>
      </c>
      <c r="J127" s="8">
        <f t="shared" si="3"/>
        <v>21</v>
      </c>
    </row>
    <row r="128" spans="1:10" x14ac:dyDescent="0.15">
      <c r="A128" s="7">
        <v>42736</v>
      </c>
      <c r="B128" s="8" t="s">
        <v>102</v>
      </c>
      <c r="C128" s="8" t="s">
        <v>117</v>
      </c>
      <c r="D128" s="8" t="s">
        <v>30</v>
      </c>
      <c r="E128" s="8">
        <v>84</v>
      </c>
      <c r="F128" s="8" t="str">
        <f>VLOOKUP($D128,饮料价格!$B$3:$E$45,2,0)</f>
        <v>瓶</v>
      </c>
      <c r="G128" s="8">
        <f>VLOOKUP($D128,饮料价格!$B$3:$E$45,3,0)</f>
        <v>0.9</v>
      </c>
      <c r="H128" s="8">
        <f>VLOOKUP($D128,饮料价格!$B$3:$E$45,4,0)</f>
        <v>1.5</v>
      </c>
      <c r="I128" s="8">
        <f t="shared" si="2"/>
        <v>126</v>
      </c>
      <c r="J128" s="8">
        <f t="shared" si="3"/>
        <v>50.4</v>
      </c>
    </row>
    <row r="129" spans="1:10" x14ac:dyDescent="0.15">
      <c r="A129" s="7">
        <v>42736</v>
      </c>
      <c r="B129" s="8" t="s">
        <v>102</v>
      </c>
      <c r="C129" s="8" t="s">
        <v>115</v>
      </c>
      <c r="D129" s="8" t="s">
        <v>20</v>
      </c>
      <c r="E129" s="8">
        <v>14</v>
      </c>
      <c r="F129" s="8" t="str">
        <f>VLOOKUP($D129,饮料价格!$B$3:$E$45,2,0)</f>
        <v>瓶</v>
      </c>
      <c r="G129" s="8">
        <f>VLOOKUP($D129,饮料价格!$B$3:$E$45,3,0)</f>
        <v>1.8</v>
      </c>
      <c r="H129" s="8">
        <f>VLOOKUP($D129,饮料价格!$B$3:$E$45,4,0)</f>
        <v>2.2999999999999998</v>
      </c>
      <c r="I129" s="8">
        <f t="shared" si="2"/>
        <v>32.199999999999996</v>
      </c>
      <c r="J129" s="8">
        <f t="shared" si="3"/>
        <v>6.9999999999999964</v>
      </c>
    </row>
    <row r="130" spans="1:10" x14ac:dyDescent="0.15">
      <c r="A130" s="7">
        <v>42736</v>
      </c>
      <c r="B130" s="8" t="s">
        <v>102</v>
      </c>
      <c r="C130" s="8" t="s">
        <v>115</v>
      </c>
      <c r="D130" s="8" t="s">
        <v>9</v>
      </c>
      <c r="E130" s="8">
        <v>128</v>
      </c>
      <c r="F130" s="8" t="str">
        <f>VLOOKUP($D130,饮料价格!$B$3:$E$45,2,0)</f>
        <v>听</v>
      </c>
      <c r="G130" s="8">
        <f>VLOOKUP($D130,饮料价格!$B$3:$E$45,3,0)</f>
        <v>3</v>
      </c>
      <c r="H130" s="8">
        <f>VLOOKUP($D130,饮料价格!$B$3:$E$45,4,0)</f>
        <v>4</v>
      </c>
      <c r="I130" s="8">
        <f t="shared" si="2"/>
        <v>512</v>
      </c>
      <c r="J130" s="8">
        <f t="shared" si="3"/>
        <v>128</v>
      </c>
    </row>
    <row r="131" spans="1:10" x14ac:dyDescent="0.15">
      <c r="A131" s="7">
        <v>42736</v>
      </c>
      <c r="B131" s="8" t="s">
        <v>102</v>
      </c>
      <c r="C131" s="8" t="s">
        <v>115</v>
      </c>
      <c r="D131" s="8" t="s">
        <v>6</v>
      </c>
      <c r="E131" s="8">
        <v>12</v>
      </c>
      <c r="F131" s="8" t="str">
        <f>VLOOKUP($D131,饮料价格!$B$3:$E$45,2,0)</f>
        <v>瓶</v>
      </c>
      <c r="G131" s="8">
        <f>VLOOKUP($D131,饮料价格!$B$3:$E$45,3,0)</f>
        <v>1.7</v>
      </c>
      <c r="H131" s="8">
        <f>VLOOKUP($D131,饮料价格!$B$3:$E$45,4,0)</f>
        <v>3.5</v>
      </c>
      <c r="I131" s="8">
        <f t="shared" si="2"/>
        <v>42</v>
      </c>
      <c r="J131" s="8">
        <f t="shared" si="3"/>
        <v>21.6</v>
      </c>
    </row>
    <row r="132" spans="1:10" x14ac:dyDescent="0.15">
      <c r="A132" s="7">
        <v>42736</v>
      </c>
      <c r="B132" s="8" t="s">
        <v>102</v>
      </c>
      <c r="C132" s="8" t="s">
        <v>115</v>
      </c>
      <c r="D132" s="8" t="s">
        <v>31</v>
      </c>
      <c r="E132" s="8">
        <v>26</v>
      </c>
      <c r="F132" s="8" t="str">
        <f>VLOOKUP($D132,饮料价格!$B$3:$E$45,2,0)</f>
        <v>瓶</v>
      </c>
      <c r="G132" s="8">
        <f>VLOOKUP($D132,饮料价格!$B$3:$E$45,3,0)</f>
        <v>1.1000000000000001</v>
      </c>
      <c r="H132" s="8">
        <f>VLOOKUP($D132,饮料价格!$B$3:$E$45,4,0)</f>
        <v>1.5</v>
      </c>
      <c r="I132" s="8">
        <f t="shared" ref="I132:I195" si="4">E132*H132</f>
        <v>39</v>
      </c>
      <c r="J132" s="8">
        <f t="shared" ref="J132:J195" si="5">(H132-G132)*E132</f>
        <v>10.399999999999999</v>
      </c>
    </row>
    <row r="133" spans="1:10" x14ac:dyDescent="0.15">
      <c r="A133" s="7">
        <v>42736</v>
      </c>
      <c r="B133" s="8" t="s">
        <v>102</v>
      </c>
      <c r="C133" s="8" t="s">
        <v>115</v>
      </c>
      <c r="D133" s="8" t="s">
        <v>22</v>
      </c>
      <c r="E133" s="8">
        <v>18</v>
      </c>
      <c r="F133" s="8" t="str">
        <f>VLOOKUP($D133,饮料价格!$B$3:$E$45,2,0)</f>
        <v>合</v>
      </c>
      <c r="G133" s="8">
        <f>VLOOKUP($D133,饮料价格!$B$3:$E$45,3,0)</f>
        <v>1.7</v>
      </c>
      <c r="H133" s="8">
        <f>VLOOKUP($D133,饮料价格!$B$3:$E$45,4,0)</f>
        <v>2.2000000000000002</v>
      </c>
      <c r="I133" s="8">
        <f t="shared" si="4"/>
        <v>39.6</v>
      </c>
      <c r="J133" s="8">
        <f t="shared" si="5"/>
        <v>9.0000000000000036</v>
      </c>
    </row>
    <row r="134" spans="1:10" x14ac:dyDescent="0.15">
      <c r="A134" s="7">
        <v>42736</v>
      </c>
      <c r="B134" s="8" t="s">
        <v>102</v>
      </c>
      <c r="C134" s="8" t="s">
        <v>115</v>
      </c>
      <c r="D134" s="8" t="s">
        <v>12</v>
      </c>
      <c r="E134" s="8">
        <v>9</v>
      </c>
      <c r="F134" s="8" t="str">
        <f>VLOOKUP($D134,饮料价格!$B$3:$E$45,2,0)</f>
        <v>瓶</v>
      </c>
      <c r="G134" s="8">
        <f>VLOOKUP($D134,饮料价格!$B$3:$E$45,3,0)</f>
        <v>1.3</v>
      </c>
      <c r="H134" s="8">
        <f>VLOOKUP($D134,饮料价格!$B$3:$E$45,4,0)</f>
        <v>2.8</v>
      </c>
      <c r="I134" s="8">
        <f t="shared" si="4"/>
        <v>25.2</v>
      </c>
      <c r="J134" s="8">
        <f t="shared" si="5"/>
        <v>13.499999999999998</v>
      </c>
    </row>
    <row r="135" spans="1:10" x14ac:dyDescent="0.15">
      <c r="A135" s="7">
        <v>42736</v>
      </c>
      <c r="B135" s="8" t="s">
        <v>102</v>
      </c>
      <c r="C135" s="8" t="s">
        <v>115</v>
      </c>
      <c r="D135" s="8" t="s">
        <v>134</v>
      </c>
      <c r="E135" s="8">
        <v>35</v>
      </c>
      <c r="F135" s="8" t="str">
        <f>VLOOKUP($D135,饮料价格!$B$3:$E$45,2,0)</f>
        <v>瓶</v>
      </c>
      <c r="G135" s="8">
        <f>VLOOKUP($D135,饮料价格!$B$3:$E$45,3,0)</f>
        <v>3.5</v>
      </c>
      <c r="H135" s="8">
        <f>VLOOKUP($D135,饮料价格!$B$3:$E$45,4,0)</f>
        <v>5</v>
      </c>
      <c r="I135" s="8">
        <f t="shared" si="4"/>
        <v>175</v>
      </c>
      <c r="J135" s="8">
        <f t="shared" si="5"/>
        <v>52.5</v>
      </c>
    </row>
    <row r="136" spans="1:10" x14ac:dyDescent="0.15">
      <c r="A136" s="7">
        <v>42736</v>
      </c>
      <c r="B136" s="8" t="s">
        <v>102</v>
      </c>
      <c r="C136" s="8" t="s">
        <v>115</v>
      </c>
      <c r="D136" s="8" t="s">
        <v>4</v>
      </c>
      <c r="E136" s="8">
        <v>124</v>
      </c>
      <c r="F136" s="8" t="str">
        <f>VLOOKUP($D136,饮料价格!$B$3:$E$45,2,0)</f>
        <v>合</v>
      </c>
      <c r="G136" s="8">
        <f>VLOOKUP($D136,饮料价格!$B$3:$E$45,3,0)</f>
        <v>1.3</v>
      </c>
      <c r="H136" s="8">
        <f>VLOOKUP($D136,饮料价格!$B$3:$E$45,4,0)</f>
        <v>1.9</v>
      </c>
      <c r="I136" s="8">
        <f t="shared" si="4"/>
        <v>235.6</v>
      </c>
      <c r="J136" s="8">
        <f t="shared" si="5"/>
        <v>74.399999999999977</v>
      </c>
    </row>
    <row r="137" spans="1:10" x14ac:dyDescent="0.15">
      <c r="A137" s="7">
        <v>42736</v>
      </c>
      <c r="B137" s="8" t="s">
        <v>102</v>
      </c>
      <c r="C137" s="8" t="s">
        <v>115</v>
      </c>
      <c r="D137" s="8" t="s">
        <v>21</v>
      </c>
      <c r="E137" s="8">
        <v>21</v>
      </c>
      <c r="F137" s="8" t="str">
        <f>VLOOKUP($D137,饮料价格!$B$3:$E$45,2,0)</f>
        <v>瓶</v>
      </c>
      <c r="G137" s="8">
        <f>VLOOKUP($D137,饮料价格!$B$3:$E$45,3,0)</f>
        <v>1.4</v>
      </c>
      <c r="H137" s="8">
        <f>VLOOKUP($D137,饮料价格!$B$3:$E$45,4,0)</f>
        <v>3</v>
      </c>
      <c r="I137" s="8">
        <f t="shared" si="4"/>
        <v>63</v>
      </c>
      <c r="J137" s="8">
        <f t="shared" si="5"/>
        <v>33.6</v>
      </c>
    </row>
    <row r="138" spans="1:10" x14ac:dyDescent="0.15">
      <c r="A138" s="7">
        <v>42736</v>
      </c>
      <c r="B138" s="8" t="s">
        <v>102</v>
      </c>
      <c r="C138" s="8" t="s">
        <v>115</v>
      </c>
      <c r="D138" s="8" t="s">
        <v>5</v>
      </c>
      <c r="E138" s="8">
        <v>22</v>
      </c>
      <c r="F138" s="8" t="str">
        <f>VLOOKUP($D138,饮料价格!$B$3:$E$45,2,0)</f>
        <v>合</v>
      </c>
      <c r="G138" s="8">
        <f>VLOOKUP($D138,饮料价格!$B$3:$E$45,3,0)</f>
        <v>1.5</v>
      </c>
      <c r="H138" s="8">
        <f>VLOOKUP($D138,饮料价格!$B$3:$E$45,4,0)</f>
        <v>2.2000000000000002</v>
      </c>
      <c r="I138" s="8">
        <f t="shared" si="4"/>
        <v>48.400000000000006</v>
      </c>
      <c r="J138" s="8">
        <f t="shared" si="5"/>
        <v>15.400000000000004</v>
      </c>
    </row>
    <row r="139" spans="1:10" x14ac:dyDescent="0.15">
      <c r="A139" s="7">
        <v>42736</v>
      </c>
      <c r="B139" s="8" t="s">
        <v>102</v>
      </c>
      <c r="C139" s="8" t="s">
        <v>115</v>
      </c>
      <c r="D139" s="8" t="s">
        <v>10</v>
      </c>
      <c r="E139" s="8">
        <v>17</v>
      </c>
      <c r="F139" s="8" t="str">
        <f>VLOOKUP($D139,饮料价格!$B$3:$E$45,2,0)</f>
        <v>听</v>
      </c>
      <c r="G139" s="8">
        <f>VLOOKUP($D139,饮料价格!$B$3:$E$45,3,0)</f>
        <v>2</v>
      </c>
      <c r="H139" s="8">
        <f>VLOOKUP($D139,饮料价格!$B$3:$E$45,4,0)</f>
        <v>3.5</v>
      </c>
      <c r="I139" s="8">
        <f t="shared" si="4"/>
        <v>59.5</v>
      </c>
      <c r="J139" s="8">
        <f t="shared" si="5"/>
        <v>25.5</v>
      </c>
    </row>
    <row r="140" spans="1:10" x14ac:dyDescent="0.15">
      <c r="A140" s="7">
        <v>42736</v>
      </c>
      <c r="B140" s="8" t="s">
        <v>102</v>
      </c>
      <c r="C140" s="8" t="s">
        <v>115</v>
      </c>
      <c r="D140" s="8" t="s">
        <v>3</v>
      </c>
      <c r="E140" s="8">
        <v>10</v>
      </c>
      <c r="F140" s="8" t="str">
        <f>VLOOKUP($D140,饮料价格!$B$3:$E$45,2,0)</f>
        <v>听</v>
      </c>
      <c r="G140" s="8">
        <f>VLOOKUP($D140,饮料价格!$B$3:$E$45,3,0)</f>
        <v>2.5</v>
      </c>
      <c r="H140" s="8">
        <f>VLOOKUP($D140,饮料价格!$B$3:$E$45,4,0)</f>
        <v>3.5</v>
      </c>
      <c r="I140" s="8">
        <f t="shared" si="4"/>
        <v>35</v>
      </c>
      <c r="J140" s="8">
        <f t="shared" si="5"/>
        <v>10</v>
      </c>
    </row>
    <row r="141" spans="1:10" x14ac:dyDescent="0.15">
      <c r="A141" s="7">
        <v>42736</v>
      </c>
      <c r="B141" s="8" t="s">
        <v>102</v>
      </c>
      <c r="C141" s="8" t="s">
        <v>115</v>
      </c>
      <c r="D141" s="8" t="s">
        <v>79</v>
      </c>
      <c r="E141" s="8">
        <v>23</v>
      </c>
      <c r="F141" s="8" t="str">
        <f>VLOOKUP($D141,饮料价格!$B$3:$E$45,2,0)</f>
        <v>听</v>
      </c>
      <c r="G141" s="8">
        <f>VLOOKUP($D141,饮料价格!$B$3:$E$45,3,0)</f>
        <v>1.2</v>
      </c>
      <c r="H141" s="8">
        <f>VLOOKUP($D141,饮料价格!$B$3:$E$45,4,0)</f>
        <v>2.5</v>
      </c>
      <c r="I141" s="8">
        <f t="shared" si="4"/>
        <v>57.5</v>
      </c>
      <c r="J141" s="8">
        <f t="shared" si="5"/>
        <v>29.900000000000002</v>
      </c>
    </row>
    <row r="142" spans="1:10" x14ac:dyDescent="0.15">
      <c r="A142" s="7">
        <v>42736</v>
      </c>
      <c r="B142" s="8" t="s">
        <v>102</v>
      </c>
      <c r="C142" s="8" t="s">
        <v>115</v>
      </c>
      <c r="D142" s="8" t="s">
        <v>24</v>
      </c>
      <c r="E142" s="8">
        <v>29</v>
      </c>
      <c r="F142" s="8" t="str">
        <f>VLOOKUP($D142,饮料价格!$B$3:$E$45,2,0)</f>
        <v>瓶</v>
      </c>
      <c r="G142" s="8">
        <f>VLOOKUP($D142,饮料价格!$B$3:$E$45,3,0)</f>
        <v>2.4</v>
      </c>
      <c r="H142" s="8">
        <f>VLOOKUP($D142,饮料价格!$B$3:$E$45,4,0)</f>
        <v>3</v>
      </c>
      <c r="I142" s="8">
        <f t="shared" si="4"/>
        <v>87</v>
      </c>
      <c r="J142" s="8">
        <f t="shared" si="5"/>
        <v>17.400000000000002</v>
      </c>
    </row>
    <row r="143" spans="1:10" x14ac:dyDescent="0.15">
      <c r="A143" s="7">
        <v>42736</v>
      </c>
      <c r="B143" s="8" t="s">
        <v>102</v>
      </c>
      <c r="C143" s="8" t="s">
        <v>115</v>
      </c>
      <c r="D143" s="8" t="s">
        <v>1</v>
      </c>
      <c r="E143" s="8">
        <v>61</v>
      </c>
      <c r="F143" s="8" t="str">
        <f>VLOOKUP($D143,饮料价格!$B$3:$E$45,2,0)</f>
        <v>听</v>
      </c>
      <c r="G143" s="8">
        <f>VLOOKUP($D143,饮料价格!$B$3:$E$45,3,0)</f>
        <v>2.5</v>
      </c>
      <c r="H143" s="8">
        <f>VLOOKUP($D143,饮料价格!$B$3:$E$45,4,0)</f>
        <v>3.5</v>
      </c>
      <c r="I143" s="8">
        <f t="shared" si="4"/>
        <v>213.5</v>
      </c>
      <c r="J143" s="8">
        <f t="shared" si="5"/>
        <v>61</v>
      </c>
    </row>
    <row r="144" spans="1:10" x14ac:dyDescent="0.15">
      <c r="A144" s="7">
        <v>42736</v>
      </c>
      <c r="B144" s="8" t="s">
        <v>102</v>
      </c>
      <c r="C144" s="8" t="s">
        <v>115</v>
      </c>
      <c r="D144" s="8" t="s">
        <v>13</v>
      </c>
      <c r="E144" s="8">
        <v>95</v>
      </c>
      <c r="F144" s="8" t="str">
        <f>VLOOKUP($D144,饮料价格!$B$3:$E$45,2,0)</f>
        <v>瓶</v>
      </c>
      <c r="G144" s="8">
        <f>VLOOKUP($D144,饮料价格!$B$3:$E$45,3,0)</f>
        <v>2</v>
      </c>
      <c r="H144" s="8">
        <f>VLOOKUP($D144,饮料价格!$B$3:$E$45,4,0)</f>
        <v>3.5</v>
      </c>
      <c r="I144" s="8">
        <f t="shared" si="4"/>
        <v>332.5</v>
      </c>
      <c r="J144" s="8">
        <f t="shared" si="5"/>
        <v>142.5</v>
      </c>
    </row>
    <row r="145" spans="1:10" x14ac:dyDescent="0.15">
      <c r="A145" s="7">
        <v>42736</v>
      </c>
      <c r="B145" s="8" t="s">
        <v>102</v>
      </c>
      <c r="C145" s="8" t="s">
        <v>115</v>
      </c>
      <c r="D145" s="8" t="s">
        <v>18</v>
      </c>
      <c r="E145" s="8">
        <v>5</v>
      </c>
      <c r="F145" s="8" t="str">
        <f>VLOOKUP($D145,饮料价格!$B$3:$E$45,2,0)</f>
        <v>合</v>
      </c>
      <c r="G145" s="8">
        <f>VLOOKUP($D145,饮料价格!$B$3:$E$45,3,0)</f>
        <v>4.5</v>
      </c>
      <c r="H145" s="8">
        <f>VLOOKUP($D145,饮料价格!$B$3:$E$45,4,0)</f>
        <v>7.2</v>
      </c>
      <c r="I145" s="8">
        <f t="shared" si="4"/>
        <v>36</v>
      </c>
      <c r="J145" s="8">
        <f t="shared" si="5"/>
        <v>13.5</v>
      </c>
    </row>
    <row r="146" spans="1:10" x14ac:dyDescent="0.15">
      <c r="A146" s="7">
        <v>42736</v>
      </c>
      <c r="B146" s="8" t="s">
        <v>102</v>
      </c>
      <c r="C146" s="8" t="s">
        <v>115</v>
      </c>
      <c r="D146" s="8" t="s">
        <v>28</v>
      </c>
      <c r="E146" s="8">
        <v>42</v>
      </c>
      <c r="F146" s="8" t="str">
        <f>VLOOKUP($D146,饮料价格!$B$3:$E$45,2,0)</f>
        <v>合</v>
      </c>
      <c r="G146" s="8">
        <f>VLOOKUP($D146,饮料价格!$B$3:$E$45,3,0)</f>
        <v>1.5</v>
      </c>
      <c r="H146" s="8">
        <f>VLOOKUP($D146,饮料价格!$B$3:$E$45,4,0)</f>
        <v>2.2000000000000002</v>
      </c>
      <c r="I146" s="8">
        <f t="shared" si="4"/>
        <v>92.4</v>
      </c>
      <c r="J146" s="8">
        <f t="shared" si="5"/>
        <v>29.400000000000006</v>
      </c>
    </row>
    <row r="147" spans="1:10" x14ac:dyDescent="0.15">
      <c r="A147" s="7">
        <v>42736</v>
      </c>
      <c r="B147" s="8" t="s">
        <v>102</v>
      </c>
      <c r="C147" s="8" t="s">
        <v>115</v>
      </c>
      <c r="D147" s="8" t="s">
        <v>14</v>
      </c>
      <c r="E147" s="8">
        <v>80</v>
      </c>
      <c r="F147" s="8" t="str">
        <f>VLOOKUP($D147,饮料价格!$B$3:$E$45,2,0)</f>
        <v>听</v>
      </c>
      <c r="G147" s="8">
        <f>VLOOKUP($D147,饮料价格!$B$3:$E$45,3,0)</f>
        <v>2.5</v>
      </c>
      <c r="H147" s="8">
        <f>VLOOKUP($D147,饮料价格!$B$3:$E$45,4,0)</f>
        <v>4</v>
      </c>
      <c r="I147" s="8">
        <f t="shared" si="4"/>
        <v>320</v>
      </c>
      <c r="J147" s="8">
        <f t="shared" si="5"/>
        <v>120</v>
      </c>
    </row>
    <row r="148" spans="1:10" x14ac:dyDescent="0.15">
      <c r="A148" s="7">
        <v>42736</v>
      </c>
      <c r="B148" s="8" t="s">
        <v>102</v>
      </c>
      <c r="C148" s="8" t="s">
        <v>115</v>
      </c>
      <c r="D148" s="8" t="s">
        <v>78</v>
      </c>
      <c r="E148" s="8">
        <v>11</v>
      </c>
      <c r="F148" s="8" t="str">
        <f>VLOOKUP($D148,饮料价格!$B$3:$E$45,2,0)</f>
        <v>瓶</v>
      </c>
      <c r="G148" s="8">
        <f>VLOOKUP($D148,饮料价格!$B$3:$E$45,3,0)</f>
        <v>1.9</v>
      </c>
      <c r="H148" s="8">
        <f>VLOOKUP($D148,饮料价格!$B$3:$E$45,4,0)</f>
        <v>2.4</v>
      </c>
      <c r="I148" s="8">
        <f t="shared" si="4"/>
        <v>26.4</v>
      </c>
      <c r="J148" s="8">
        <f t="shared" si="5"/>
        <v>5.5</v>
      </c>
    </row>
    <row r="149" spans="1:10" x14ac:dyDescent="0.15">
      <c r="A149" s="7">
        <v>42736</v>
      </c>
      <c r="B149" s="8" t="s">
        <v>102</v>
      </c>
      <c r="C149" s="8" t="s">
        <v>115</v>
      </c>
      <c r="D149" s="8" t="s">
        <v>8</v>
      </c>
      <c r="E149" s="8">
        <v>58</v>
      </c>
      <c r="F149" s="8" t="str">
        <f>VLOOKUP($D149,饮料价格!$B$3:$E$45,2,0)</f>
        <v>合</v>
      </c>
      <c r="G149" s="8">
        <f>VLOOKUP($D149,饮料价格!$B$3:$E$45,3,0)</f>
        <v>7.8</v>
      </c>
      <c r="H149" s="8">
        <f>VLOOKUP($D149,饮料价格!$B$3:$E$45,4,0)</f>
        <v>9.8000000000000007</v>
      </c>
      <c r="I149" s="8">
        <f t="shared" si="4"/>
        <v>568.40000000000009</v>
      </c>
      <c r="J149" s="8">
        <f t="shared" si="5"/>
        <v>116.00000000000006</v>
      </c>
    </row>
    <row r="150" spans="1:10" x14ac:dyDescent="0.15">
      <c r="A150" s="7">
        <v>42736</v>
      </c>
      <c r="B150" s="8" t="s">
        <v>102</v>
      </c>
      <c r="C150" s="8" t="s">
        <v>115</v>
      </c>
      <c r="D150" s="8" t="s">
        <v>25</v>
      </c>
      <c r="E150" s="8">
        <v>11</v>
      </c>
      <c r="F150" s="8" t="str">
        <f>VLOOKUP($D150,饮料价格!$B$3:$E$45,2,0)</f>
        <v>听</v>
      </c>
      <c r="G150" s="8">
        <f>VLOOKUP($D150,饮料价格!$B$3:$E$45,3,0)</f>
        <v>3</v>
      </c>
      <c r="H150" s="8">
        <f>VLOOKUP($D150,饮料价格!$B$3:$E$45,4,0)</f>
        <v>4</v>
      </c>
      <c r="I150" s="8">
        <f t="shared" si="4"/>
        <v>44</v>
      </c>
      <c r="J150" s="8">
        <f t="shared" si="5"/>
        <v>11</v>
      </c>
    </row>
    <row r="151" spans="1:10" x14ac:dyDescent="0.15">
      <c r="A151" s="7">
        <v>42736</v>
      </c>
      <c r="B151" s="8" t="s">
        <v>102</v>
      </c>
      <c r="C151" s="8" t="s">
        <v>115</v>
      </c>
      <c r="D151" s="8" t="s">
        <v>16</v>
      </c>
      <c r="E151" s="8">
        <v>26</v>
      </c>
      <c r="F151" s="8" t="str">
        <f>VLOOKUP($D151,饮料价格!$B$3:$E$45,2,0)</f>
        <v>瓶</v>
      </c>
      <c r="G151" s="8">
        <f>VLOOKUP($D151,饮料价格!$B$3:$E$45,3,0)</f>
        <v>1</v>
      </c>
      <c r="H151" s="8">
        <f>VLOOKUP($D151,饮料价格!$B$3:$E$45,4,0)</f>
        <v>1.5</v>
      </c>
      <c r="I151" s="8">
        <f t="shared" si="4"/>
        <v>39</v>
      </c>
      <c r="J151" s="8">
        <f t="shared" si="5"/>
        <v>13</v>
      </c>
    </row>
    <row r="152" spans="1:10" x14ac:dyDescent="0.15">
      <c r="A152" s="7">
        <v>42736</v>
      </c>
      <c r="B152" s="8" t="s">
        <v>102</v>
      </c>
      <c r="C152" s="8" t="s">
        <v>115</v>
      </c>
      <c r="D152" s="8" t="s">
        <v>80</v>
      </c>
      <c r="E152" s="8">
        <v>54</v>
      </c>
      <c r="F152" s="8" t="str">
        <f>VLOOKUP($D152,饮料价格!$B$3:$E$45,2,0)</f>
        <v>瓶</v>
      </c>
      <c r="G152" s="8">
        <f>VLOOKUP($D152,饮料价格!$B$3:$E$45,3,0)</f>
        <v>0.9</v>
      </c>
      <c r="H152" s="8">
        <f>VLOOKUP($D152,饮料价格!$B$3:$E$45,4,0)</f>
        <v>1.2</v>
      </c>
      <c r="I152" s="8">
        <f t="shared" si="4"/>
        <v>64.8</v>
      </c>
      <c r="J152" s="8">
        <f t="shared" si="5"/>
        <v>16.199999999999996</v>
      </c>
    </row>
    <row r="153" spans="1:10" x14ac:dyDescent="0.15">
      <c r="A153" s="7">
        <v>42736</v>
      </c>
      <c r="B153" s="8" t="s">
        <v>102</v>
      </c>
      <c r="C153" s="8" t="s">
        <v>115</v>
      </c>
      <c r="D153" s="8" t="s">
        <v>132</v>
      </c>
      <c r="E153" s="8">
        <v>10</v>
      </c>
      <c r="F153" s="8" t="str">
        <f>VLOOKUP($D153,饮料价格!$B$3:$E$45,2,0)</f>
        <v>瓶</v>
      </c>
      <c r="G153" s="8">
        <f>VLOOKUP($D153,饮料价格!$B$3:$E$45,3,0)</f>
        <v>2.5</v>
      </c>
      <c r="H153" s="8">
        <f>VLOOKUP($D153,饮料价格!$B$3:$E$45,4,0)</f>
        <v>4.5</v>
      </c>
      <c r="I153" s="8">
        <f t="shared" si="4"/>
        <v>45</v>
      </c>
      <c r="J153" s="8">
        <f t="shared" si="5"/>
        <v>20</v>
      </c>
    </row>
    <row r="154" spans="1:10" x14ac:dyDescent="0.15">
      <c r="A154" s="7">
        <v>42736</v>
      </c>
      <c r="B154" s="8" t="s">
        <v>102</v>
      </c>
      <c r="C154" s="8" t="s">
        <v>115</v>
      </c>
      <c r="D154" s="8" t="s">
        <v>7</v>
      </c>
      <c r="E154" s="8">
        <v>103</v>
      </c>
      <c r="F154" s="8" t="str">
        <f>VLOOKUP($D154,饮料价格!$B$3:$E$45,2,0)</f>
        <v>听</v>
      </c>
      <c r="G154" s="8">
        <f>VLOOKUP($D154,饮料价格!$B$3:$E$45,3,0)</f>
        <v>3.2</v>
      </c>
      <c r="H154" s="8">
        <f>VLOOKUP($D154,饮料价格!$B$3:$E$45,4,0)</f>
        <v>6</v>
      </c>
      <c r="I154" s="8">
        <f t="shared" si="4"/>
        <v>618</v>
      </c>
      <c r="J154" s="8">
        <f t="shared" si="5"/>
        <v>288.39999999999998</v>
      </c>
    </row>
    <row r="155" spans="1:10" x14ac:dyDescent="0.15">
      <c r="A155" s="7">
        <v>42736</v>
      </c>
      <c r="B155" s="8" t="s">
        <v>102</v>
      </c>
      <c r="C155" s="8" t="s">
        <v>115</v>
      </c>
      <c r="D155" s="8" t="s">
        <v>26</v>
      </c>
      <c r="E155" s="8">
        <v>61</v>
      </c>
      <c r="F155" s="8" t="str">
        <f>VLOOKUP($D155,饮料价格!$B$3:$E$45,2,0)</f>
        <v>瓶</v>
      </c>
      <c r="G155" s="8">
        <f>VLOOKUP($D155,饮料价格!$B$3:$E$45,3,0)</f>
        <v>1.7</v>
      </c>
      <c r="H155" s="8">
        <f>VLOOKUP($D155,饮料价格!$B$3:$E$45,4,0)</f>
        <v>2.2000000000000002</v>
      </c>
      <c r="I155" s="8">
        <f t="shared" si="4"/>
        <v>134.20000000000002</v>
      </c>
      <c r="J155" s="8">
        <f t="shared" si="5"/>
        <v>30.500000000000014</v>
      </c>
    </row>
    <row r="156" spans="1:10" x14ac:dyDescent="0.15">
      <c r="A156" s="7">
        <v>42736</v>
      </c>
      <c r="B156" s="8" t="s">
        <v>102</v>
      </c>
      <c r="C156" s="8" t="s">
        <v>115</v>
      </c>
      <c r="D156" s="8" t="s">
        <v>15</v>
      </c>
      <c r="E156" s="8">
        <v>19</v>
      </c>
      <c r="F156" s="8" t="str">
        <f>VLOOKUP($D156,饮料价格!$B$3:$E$45,2,0)</f>
        <v>合</v>
      </c>
      <c r="G156" s="8">
        <f>VLOOKUP($D156,饮料价格!$B$3:$E$45,3,0)</f>
        <v>1.7</v>
      </c>
      <c r="H156" s="8">
        <f>VLOOKUP($D156,饮料价格!$B$3:$E$45,4,0)</f>
        <v>2.5</v>
      </c>
      <c r="I156" s="8">
        <f t="shared" si="4"/>
        <v>47.5</v>
      </c>
      <c r="J156" s="8">
        <f t="shared" si="5"/>
        <v>15.200000000000001</v>
      </c>
    </row>
    <row r="157" spans="1:10" x14ac:dyDescent="0.15">
      <c r="A157" s="7">
        <v>42736</v>
      </c>
      <c r="B157" s="8" t="s">
        <v>102</v>
      </c>
      <c r="C157" s="8" t="s">
        <v>115</v>
      </c>
      <c r="D157" s="8" t="s">
        <v>131</v>
      </c>
      <c r="E157" s="8">
        <v>81</v>
      </c>
      <c r="F157" s="8" t="str">
        <f>VLOOKUP($D157,饮料价格!$B$3:$E$45,2,0)</f>
        <v>瓶</v>
      </c>
      <c r="G157" s="8">
        <f>VLOOKUP($D157,饮料价格!$B$3:$E$45,3,0)</f>
        <v>2</v>
      </c>
      <c r="H157" s="8">
        <f>VLOOKUP($D157,饮料价格!$B$3:$E$45,4,0)</f>
        <v>3.5</v>
      </c>
      <c r="I157" s="8">
        <f t="shared" si="4"/>
        <v>283.5</v>
      </c>
      <c r="J157" s="8">
        <f t="shared" si="5"/>
        <v>121.5</v>
      </c>
    </row>
    <row r="158" spans="1:10" x14ac:dyDescent="0.15">
      <c r="A158" s="7">
        <v>42736</v>
      </c>
      <c r="B158" s="8" t="s">
        <v>102</v>
      </c>
      <c r="C158" s="8" t="s">
        <v>115</v>
      </c>
      <c r="D158" s="8" t="s">
        <v>73</v>
      </c>
      <c r="E158" s="8">
        <v>38</v>
      </c>
      <c r="F158" s="8" t="str">
        <f>VLOOKUP($D158,饮料价格!$B$3:$E$45,2,0)</f>
        <v>瓶</v>
      </c>
      <c r="G158" s="8">
        <f>VLOOKUP($D158,饮料价格!$B$3:$E$45,3,0)</f>
        <v>1.8</v>
      </c>
      <c r="H158" s="8">
        <f>VLOOKUP($D158,饮料价格!$B$3:$E$45,4,0)</f>
        <v>2.2999999999999998</v>
      </c>
      <c r="I158" s="8">
        <f t="shared" si="4"/>
        <v>87.399999999999991</v>
      </c>
      <c r="J158" s="8">
        <f t="shared" si="5"/>
        <v>18.999999999999993</v>
      </c>
    </row>
    <row r="159" spans="1:10" x14ac:dyDescent="0.15">
      <c r="A159" s="7">
        <v>42736</v>
      </c>
      <c r="B159" s="8" t="s">
        <v>102</v>
      </c>
      <c r="C159" s="8" t="s">
        <v>115</v>
      </c>
      <c r="D159" s="8" t="s">
        <v>82</v>
      </c>
      <c r="E159" s="8">
        <v>50</v>
      </c>
      <c r="F159" s="8" t="str">
        <f>VLOOKUP($D159,饮料价格!$B$3:$E$45,2,0)</f>
        <v>合</v>
      </c>
      <c r="G159" s="8">
        <f>VLOOKUP($D159,饮料价格!$B$3:$E$45,3,0)</f>
        <v>1.6</v>
      </c>
      <c r="H159" s="8">
        <f>VLOOKUP($D159,饮料价格!$B$3:$E$45,4,0)</f>
        <v>2.5</v>
      </c>
      <c r="I159" s="8">
        <f t="shared" si="4"/>
        <v>125</v>
      </c>
      <c r="J159" s="8">
        <f t="shared" si="5"/>
        <v>44.999999999999993</v>
      </c>
    </row>
    <row r="160" spans="1:10" x14ac:dyDescent="0.15">
      <c r="A160" s="7">
        <v>42736</v>
      </c>
      <c r="B160" s="8" t="s">
        <v>102</v>
      </c>
      <c r="C160" s="8" t="s">
        <v>115</v>
      </c>
      <c r="D160" s="8" t="s">
        <v>27</v>
      </c>
      <c r="E160" s="8">
        <v>22</v>
      </c>
      <c r="F160" s="8" t="str">
        <f>VLOOKUP($D160,饮料价格!$B$3:$E$45,2,0)</f>
        <v>听</v>
      </c>
      <c r="G160" s="8">
        <f>VLOOKUP($D160,饮料价格!$B$3:$E$45,3,0)</f>
        <v>2.5</v>
      </c>
      <c r="H160" s="8">
        <f>VLOOKUP($D160,饮料价格!$B$3:$E$45,4,0)</f>
        <v>4</v>
      </c>
      <c r="I160" s="8">
        <f t="shared" si="4"/>
        <v>88</v>
      </c>
      <c r="J160" s="8">
        <f t="shared" si="5"/>
        <v>33</v>
      </c>
    </row>
    <row r="161" spans="1:10" x14ac:dyDescent="0.15">
      <c r="A161" s="7">
        <v>42736</v>
      </c>
      <c r="B161" s="8" t="s">
        <v>102</v>
      </c>
      <c r="C161" s="8" t="s">
        <v>115</v>
      </c>
      <c r="D161" s="8" t="s">
        <v>32</v>
      </c>
      <c r="E161" s="8">
        <v>17</v>
      </c>
      <c r="F161" s="8" t="str">
        <f>VLOOKUP($D161,饮料价格!$B$3:$E$45,2,0)</f>
        <v>瓶</v>
      </c>
      <c r="G161" s="8">
        <f>VLOOKUP($D161,饮料价格!$B$3:$E$45,3,0)</f>
        <v>2.4</v>
      </c>
      <c r="H161" s="8">
        <f>VLOOKUP($D161,饮料价格!$B$3:$E$45,4,0)</f>
        <v>3.5</v>
      </c>
      <c r="I161" s="8">
        <f t="shared" si="4"/>
        <v>59.5</v>
      </c>
      <c r="J161" s="8">
        <f t="shared" si="5"/>
        <v>18.700000000000003</v>
      </c>
    </row>
    <row r="162" spans="1:10" x14ac:dyDescent="0.15">
      <c r="A162" s="7">
        <v>42736</v>
      </c>
      <c r="B162" s="8" t="s">
        <v>102</v>
      </c>
      <c r="C162" s="8" t="s">
        <v>115</v>
      </c>
      <c r="D162" s="8" t="s">
        <v>81</v>
      </c>
      <c r="E162" s="8">
        <v>62</v>
      </c>
      <c r="F162" s="8" t="str">
        <f>VLOOKUP($D162,饮料价格!$B$3:$E$45,2,0)</f>
        <v>听</v>
      </c>
      <c r="G162" s="8">
        <f>VLOOKUP($D162,饮料价格!$B$3:$E$45,3,0)</f>
        <v>3</v>
      </c>
      <c r="H162" s="8">
        <f>VLOOKUP($D162,饮料价格!$B$3:$E$45,4,0)</f>
        <v>4</v>
      </c>
      <c r="I162" s="8">
        <f t="shared" si="4"/>
        <v>248</v>
      </c>
      <c r="J162" s="8">
        <f t="shared" si="5"/>
        <v>62</v>
      </c>
    </row>
    <row r="163" spans="1:10" x14ac:dyDescent="0.15">
      <c r="A163" s="7">
        <v>42736</v>
      </c>
      <c r="B163" s="8" t="s">
        <v>102</v>
      </c>
      <c r="C163" s="8" t="s">
        <v>115</v>
      </c>
      <c r="D163" s="8" t="s">
        <v>11</v>
      </c>
      <c r="E163" s="8">
        <v>18</v>
      </c>
      <c r="F163" s="8" t="str">
        <f>VLOOKUP($D163,饮料价格!$B$3:$E$45,2,0)</f>
        <v>瓶</v>
      </c>
      <c r="G163" s="8">
        <f>VLOOKUP($D163,饮料价格!$B$3:$E$45,3,0)</f>
        <v>1</v>
      </c>
      <c r="H163" s="8">
        <f>VLOOKUP($D163,饮料价格!$B$3:$E$45,4,0)</f>
        <v>1.3</v>
      </c>
      <c r="I163" s="8">
        <f t="shared" si="4"/>
        <v>23.400000000000002</v>
      </c>
      <c r="J163" s="8">
        <f t="shared" si="5"/>
        <v>5.4</v>
      </c>
    </row>
    <row r="164" spans="1:10" x14ac:dyDescent="0.15">
      <c r="A164" s="7">
        <v>42736</v>
      </c>
      <c r="B164" s="8" t="s">
        <v>102</v>
      </c>
      <c r="C164" s="8" t="s">
        <v>115</v>
      </c>
      <c r="D164" s="8" t="s">
        <v>2</v>
      </c>
      <c r="E164" s="8">
        <v>35</v>
      </c>
      <c r="F164" s="8" t="str">
        <f>VLOOKUP($D164,饮料价格!$B$3:$E$45,2,0)</f>
        <v>听</v>
      </c>
      <c r="G164" s="8">
        <f>VLOOKUP($D164,饮料价格!$B$3:$E$45,3,0)</f>
        <v>1.6</v>
      </c>
      <c r="H164" s="8">
        <f>VLOOKUP($D164,饮料价格!$B$3:$E$45,4,0)</f>
        <v>3.3</v>
      </c>
      <c r="I164" s="8">
        <f t="shared" si="4"/>
        <v>115.5</v>
      </c>
      <c r="J164" s="8">
        <f t="shared" si="5"/>
        <v>59.499999999999993</v>
      </c>
    </row>
    <row r="165" spans="1:10" x14ac:dyDescent="0.15">
      <c r="A165" s="7">
        <v>42736</v>
      </c>
      <c r="B165" s="8" t="s">
        <v>102</v>
      </c>
      <c r="C165" s="8" t="s">
        <v>115</v>
      </c>
      <c r="D165" s="8" t="s">
        <v>19</v>
      </c>
      <c r="E165" s="8">
        <v>50</v>
      </c>
      <c r="F165" s="8" t="str">
        <f>VLOOKUP($D165,饮料价格!$B$3:$E$45,2,0)</f>
        <v>瓶</v>
      </c>
      <c r="G165" s="8">
        <f>VLOOKUP($D165,饮料价格!$B$3:$E$45,3,0)</f>
        <v>1.7</v>
      </c>
      <c r="H165" s="8">
        <f>VLOOKUP($D165,饮料价格!$B$3:$E$45,4,0)</f>
        <v>2.2000000000000002</v>
      </c>
      <c r="I165" s="8">
        <f t="shared" si="4"/>
        <v>110.00000000000001</v>
      </c>
      <c r="J165" s="8">
        <f t="shared" si="5"/>
        <v>25.000000000000011</v>
      </c>
    </row>
    <row r="166" spans="1:10" x14ac:dyDescent="0.15">
      <c r="A166" s="7">
        <v>42736</v>
      </c>
      <c r="B166" s="8" t="s">
        <v>102</v>
      </c>
      <c r="C166" s="8" t="s">
        <v>115</v>
      </c>
      <c r="D166" s="8" t="s">
        <v>23</v>
      </c>
      <c r="E166" s="8">
        <v>115</v>
      </c>
      <c r="F166" s="8" t="str">
        <f>VLOOKUP($D166,饮料价格!$B$3:$E$45,2,0)</f>
        <v>瓶</v>
      </c>
      <c r="G166" s="8">
        <f>VLOOKUP($D166,饮料价格!$B$3:$E$45,3,0)</f>
        <v>2.4</v>
      </c>
      <c r="H166" s="8">
        <f>VLOOKUP($D166,饮料价格!$B$3:$E$45,4,0)</f>
        <v>3</v>
      </c>
      <c r="I166" s="8">
        <f t="shared" si="4"/>
        <v>345</v>
      </c>
      <c r="J166" s="8">
        <f t="shared" si="5"/>
        <v>69.000000000000014</v>
      </c>
    </row>
    <row r="167" spans="1:10" x14ac:dyDescent="0.15">
      <c r="A167" s="7">
        <v>42736</v>
      </c>
      <c r="B167" s="8" t="s">
        <v>102</v>
      </c>
      <c r="C167" s="8" t="s">
        <v>115</v>
      </c>
      <c r="D167" s="8" t="s">
        <v>17</v>
      </c>
      <c r="E167" s="8">
        <v>23</v>
      </c>
      <c r="F167" s="8" t="str">
        <f>VLOOKUP($D167,饮料价格!$B$3:$E$45,2,0)</f>
        <v>合</v>
      </c>
      <c r="G167" s="8">
        <f>VLOOKUP($D167,饮料价格!$B$3:$E$45,3,0)</f>
        <v>4.3</v>
      </c>
      <c r="H167" s="8">
        <f>VLOOKUP($D167,饮料价格!$B$3:$E$45,4,0)</f>
        <v>6.8</v>
      </c>
      <c r="I167" s="8">
        <f t="shared" si="4"/>
        <v>156.4</v>
      </c>
      <c r="J167" s="8">
        <f t="shared" si="5"/>
        <v>57.5</v>
      </c>
    </row>
    <row r="168" spans="1:10" x14ac:dyDescent="0.15">
      <c r="A168" s="7">
        <v>42736</v>
      </c>
      <c r="B168" s="8" t="s">
        <v>102</v>
      </c>
      <c r="C168" s="8" t="s">
        <v>115</v>
      </c>
      <c r="D168" s="8" t="s">
        <v>29</v>
      </c>
      <c r="E168" s="8">
        <v>18</v>
      </c>
      <c r="F168" s="8" t="str">
        <f>VLOOKUP($D168,饮料价格!$B$3:$E$45,2,0)</f>
        <v>合</v>
      </c>
      <c r="G168" s="8">
        <f>VLOOKUP($D168,饮料价格!$B$3:$E$45,3,0)</f>
        <v>1.6</v>
      </c>
      <c r="H168" s="8">
        <f>VLOOKUP($D168,饮料价格!$B$3:$E$45,4,0)</f>
        <v>2.2999999999999998</v>
      </c>
      <c r="I168" s="8">
        <f t="shared" si="4"/>
        <v>41.4</v>
      </c>
      <c r="J168" s="8">
        <f t="shared" si="5"/>
        <v>12.599999999999994</v>
      </c>
    </row>
    <row r="169" spans="1:10" x14ac:dyDescent="0.15">
      <c r="A169" s="7">
        <v>42736</v>
      </c>
      <c r="B169" s="8" t="s">
        <v>102</v>
      </c>
      <c r="C169" s="8" t="s">
        <v>115</v>
      </c>
      <c r="D169" s="8" t="s">
        <v>133</v>
      </c>
      <c r="E169" s="8">
        <v>68</v>
      </c>
      <c r="F169" s="8" t="str">
        <f>VLOOKUP($D169,饮料价格!$B$3:$E$45,2,0)</f>
        <v>瓶</v>
      </c>
      <c r="G169" s="8">
        <f>VLOOKUP($D169,饮料价格!$B$3:$E$45,3,0)</f>
        <v>3.5</v>
      </c>
      <c r="H169" s="8">
        <f>VLOOKUP($D169,饮料价格!$B$3:$E$45,4,0)</f>
        <v>5</v>
      </c>
      <c r="I169" s="8">
        <f t="shared" si="4"/>
        <v>340</v>
      </c>
      <c r="J169" s="8">
        <f t="shared" si="5"/>
        <v>102</v>
      </c>
    </row>
    <row r="170" spans="1:10" x14ac:dyDescent="0.15">
      <c r="A170" s="7">
        <v>42736</v>
      </c>
      <c r="B170" s="8" t="s">
        <v>102</v>
      </c>
      <c r="C170" s="8" t="s">
        <v>115</v>
      </c>
      <c r="D170" s="8" t="s">
        <v>30</v>
      </c>
      <c r="E170" s="8">
        <v>19</v>
      </c>
      <c r="F170" s="8" t="str">
        <f>VLOOKUP($D170,饮料价格!$B$3:$E$45,2,0)</f>
        <v>瓶</v>
      </c>
      <c r="G170" s="8">
        <f>VLOOKUP($D170,饮料价格!$B$3:$E$45,3,0)</f>
        <v>0.9</v>
      </c>
      <c r="H170" s="8">
        <f>VLOOKUP($D170,饮料价格!$B$3:$E$45,4,0)</f>
        <v>1.5</v>
      </c>
      <c r="I170" s="8">
        <f t="shared" si="4"/>
        <v>28.5</v>
      </c>
      <c r="J170" s="8">
        <f t="shared" si="5"/>
        <v>11.4</v>
      </c>
    </row>
    <row r="171" spans="1:10" x14ac:dyDescent="0.15">
      <c r="A171" s="7">
        <v>42736</v>
      </c>
      <c r="B171" s="8" t="s">
        <v>102</v>
      </c>
      <c r="C171" s="8" t="s">
        <v>116</v>
      </c>
      <c r="D171" s="8" t="s">
        <v>22</v>
      </c>
      <c r="E171" s="8">
        <v>129</v>
      </c>
      <c r="F171" s="8" t="str">
        <f>VLOOKUP($D171,饮料价格!$B$3:$E$45,2,0)</f>
        <v>合</v>
      </c>
      <c r="G171" s="8">
        <f>VLOOKUP($D171,饮料价格!$B$3:$E$45,3,0)</f>
        <v>1.7</v>
      </c>
      <c r="H171" s="8">
        <f>VLOOKUP($D171,饮料价格!$B$3:$E$45,4,0)</f>
        <v>2.2000000000000002</v>
      </c>
      <c r="I171" s="8">
        <f t="shared" si="4"/>
        <v>283.8</v>
      </c>
      <c r="J171" s="8">
        <f t="shared" si="5"/>
        <v>64.500000000000028</v>
      </c>
    </row>
    <row r="172" spans="1:10" x14ac:dyDescent="0.15">
      <c r="A172" s="7">
        <v>42736</v>
      </c>
      <c r="B172" s="8" t="s">
        <v>102</v>
      </c>
      <c r="C172" s="8" t="s">
        <v>116</v>
      </c>
      <c r="D172" s="8" t="s">
        <v>14</v>
      </c>
      <c r="E172" s="8">
        <v>31</v>
      </c>
      <c r="F172" s="8" t="str">
        <f>VLOOKUP($D172,饮料价格!$B$3:$E$45,2,0)</f>
        <v>听</v>
      </c>
      <c r="G172" s="8">
        <f>VLOOKUP($D172,饮料价格!$B$3:$E$45,3,0)</f>
        <v>2.5</v>
      </c>
      <c r="H172" s="8">
        <f>VLOOKUP($D172,饮料价格!$B$3:$E$45,4,0)</f>
        <v>4</v>
      </c>
      <c r="I172" s="8">
        <f t="shared" si="4"/>
        <v>124</v>
      </c>
      <c r="J172" s="8">
        <f t="shared" si="5"/>
        <v>46.5</v>
      </c>
    </row>
    <row r="173" spans="1:10" x14ac:dyDescent="0.15">
      <c r="A173" s="7">
        <v>42736</v>
      </c>
      <c r="B173" s="8" t="s">
        <v>102</v>
      </c>
      <c r="C173" s="8" t="s">
        <v>116</v>
      </c>
      <c r="D173" s="8" t="s">
        <v>131</v>
      </c>
      <c r="E173" s="8">
        <v>33</v>
      </c>
      <c r="F173" s="8" t="str">
        <f>VLOOKUP($D173,饮料价格!$B$3:$E$45,2,0)</f>
        <v>瓶</v>
      </c>
      <c r="G173" s="8">
        <f>VLOOKUP($D173,饮料价格!$B$3:$E$45,3,0)</f>
        <v>2</v>
      </c>
      <c r="H173" s="8">
        <f>VLOOKUP($D173,饮料价格!$B$3:$E$45,4,0)</f>
        <v>3.5</v>
      </c>
      <c r="I173" s="8">
        <f t="shared" si="4"/>
        <v>115.5</v>
      </c>
      <c r="J173" s="8">
        <f t="shared" si="5"/>
        <v>49.5</v>
      </c>
    </row>
    <row r="174" spans="1:10" x14ac:dyDescent="0.15">
      <c r="A174" s="7">
        <v>42736</v>
      </c>
      <c r="B174" s="8" t="s">
        <v>102</v>
      </c>
      <c r="C174" s="8" t="s">
        <v>116</v>
      </c>
      <c r="D174" s="8" t="s">
        <v>27</v>
      </c>
      <c r="E174" s="8">
        <v>14</v>
      </c>
      <c r="F174" s="8" t="str">
        <f>VLOOKUP($D174,饮料价格!$B$3:$E$45,2,0)</f>
        <v>听</v>
      </c>
      <c r="G174" s="8">
        <f>VLOOKUP($D174,饮料价格!$B$3:$E$45,3,0)</f>
        <v>2.5</v>
      </c>
      <c r="H174" s="8">
        <f>VLOOKUP($D174,饮料价格!$B$3:$E$45,4,0)</f>
        <v>4</v>
      </c>
      <c r="I174" s="8">
        <f t="shared" si="4"/>
        <v>56</v>
      </c>
      <c r="J174" s="8">
        <f t="shared" si="5"/>
        <v>21</v>
      </c>
    </row>
    <row r="175" spans="1:10" x14ac:dyDescent="0.15">
      <c r="A175" s="7">
        <v>42736</v>
      </c>
      <c r="B175" s="8" t="s">
        <v>102</v>
      </c>
      <c r="C175" s="8" t="s">
        <v>116</v>
      </c>
      <c r="D175" s="8" t="s">
        <v>2</v>
      </c>
      <c r="E175" s="8">
        <v>14</v>
      </c>
      <c r="F175" s="8" t="str">
        <f>VLOOKUP($D175,饮料价格!$B$3:$E$45,2,0)</f>
        <v>听</v>
      </c>
      <c r="G175" s="8">
        <f>VLOOKUP($D175,饮料价格!$B$3:$E$45,3,0)</f>
        <v>1.6</v>
      </c>
      <c r="H175" s="8">
        <f>VLOOKUP($D175,饮料价格!$B$3:$E$45,4,0)</f>
        <v>3.3</v>
      </c>
      <c r="I175" s="8">
        <f t="shared" si="4"/>
        <v>46.199999999999996</v>
      </c>
      <c r="J175" s="8">
        <f t="shared" si="5"/>
        <v>23.799999999999997</v>
      </c>
    </row>
    <row r="176" spans="1:10" x14ac:dyDescent="0.15">
      <c r="A176" s="7">
        <v>42736</v>
      </c>
      <c r="B176" s="8" t="s">
        <v>102</v>
      </c>
      <c r="C176" s="8" t="s">
        <v>116</v>
      </c>
      <c r="D176" s="8" t="s">
        <v>18</v>
      </c>
      <c r="E176" s="8">
        <v>100</v>
      </c>
      <c r="F176" s="8" t="str">
        <f>VLOOKUP($D176,饮料价格!$B$3:$E$45,2,0)</f>
        <v>合</v>
      </c>
      <c r="G176" s="8">
        <f>VLOOKUP($D176,饮料价格!$B$3:$E$45,3,0)</f>
        <v>4.5</v>
      </c>
      <c r="H176" s="8">
        <f>VLOOKUP($D176,饮料价格!$B$3:$E$45,4,0)</f>
        <v>7.2</v>
      </c>
      <c r="I176" s="8">
        <f t="shared" si="4"/>
        <v>720</v>
      </c>
      <c r="J176" s="8">
        <f t="shared" si="5"/>
        <v>270</v>
      </c>
    </row>
    <row r="177" spans="1:10" x14ac:dyDescent="0.15">
      <c r="A177" s="7">
        <v>42736</v>
      </c>
      <c r="B177" s="8" t="s">
        <v>102</v>
      </c>
      <c r="C177" s="8" t="s">
        <v>116</v>
      </c>
      <c r="D177" s="8" t="s">
        <v>132</v>
      </c>
      <c r="E177" s="8">
        <v>8</v>
      </c>
      <c r="F177" s="8" t="str">
        <f>VLOOKUP($D177,饮料价格!$B$3:$E$45,2,0)</f>
        <v>瓶</v>
      </c>
      <c r="G177" s="8">
        <f>VLOOKUP($D177,饮料价格!$B$3:$E$45,3,0)</f>
        <v>2.5</v>
      </c>
      <c r="H177" s="8">
        <f>VLOOKUP($D177,饮料价格!$B$3:$E$45,4,0)</f>
        <v>4.5</v>
      </c>
      <c r="I177" s="8">
        <f t="shared" si="4"/>
        <v>36</v>
      </c>
      <c r="J177" s="8">
        <f t="shared" si="5"/>
        <v>16</v>
      </c>
    </row>
    <row r="178" spans="1:10" x14ac:dyDescent="0.15">
      <c r="A178" s="7">
        <v>42736</v>
      </c>
      <c r="B178" s="8" t="s">
        <v>102</v>
      </c>
      <c r="C178" s="8" t="s">
        <v>116</v>
      </c>
      <c r="D178" s="8" t="s">
        <v>23</v>
      </c>
      <c r="E178" s="8">
        <v>46</v>
      </c>
      <c r="F178" s="8" t="str">
        <f>VLOOKUP($D178,饮料价格!$B$3:$E$45,2,0)</f>
        <v>瓶</v>
      </c>
      <c r="G178" s="8">
        <f>VLOOKUP($D178,饮料价格!$B$3:$E$45,3,0)</f>
        <v>2.4</v>
      </c>
      <c r="H178" s="8">
        <f>VLOOKUP($D178,饮料价格!$B$3:$E$45,4,0)</f>
        <v>3</v>
      </c>
      <c r="I178" s="8">
        <f t="shared" si="4"/>
        <v>138</v>
      </c>
      <c r="J178" s="8">
        <f t="shared" si="5"/>
        <v>27.600000000000005</v>
      </c>
    </row>
    <row r="179" spans="1:10" x14ac:dyDescent="0.15">
      <c r="A179" s="7">
        <v>42736</v>
      </c>
      <c r="B179" s="8" t="s">
        <v>102</v>
      </c>
      <c r="C179" s="8" t="s">
        <v>116</v>
      </c>
      <c r="D179" s="8" t="s">
        <v>73</v>
      </c>
      <c r="E179" s="8">
        <v>111</v>
      </c>
      <c r="F179" s="8" t="str">
        <f>VLOOKUP($D179,饮料价格!$B$3:$E$45,2,0)</f>
        <v>瓶</v>
      </c>
      <c r="G179" s="8">
        <f>VLOOKUP($D179,饮料价格!$B$3:$E$45,3,0)</f>
        <v>1.8</v>
      </c>
      <c r="H179" s="8">
        <f>VLOOKUP($D179,饮料价格!$B$3:$E$45,4,0)</f>
        <v>2.2999999999999998</v>
      </c>
      <c r="I179" s="8">
        <f t="shared" si="4"/>
        <v>255.29999999999998</v>
      </c>
      <c r="J179" s="8">
        <f t="shared" si="5"/>
        <v>55.499999999999979</v>
      </c>
    </row>
    <row r="180" spans="1:10" x14ac:dyDescent="0.15">
      <c r="A180" s="7">
        <v>42736</v>
      </c>
      <c r="B180" s="8" t="s">
        <v>102</v>
      </c>
      <c r="C180" s="8" t="s">
        <v>116</v>
      </c>
      <c r="D180" s="8" t="s">
        <v>133</v>
      </c>
      <c r="E180" s="8">
        <v>87</v>
      </c>
      <c r="F180" s="8" t="str">
        <f>VLOOKUP($D180,饮料价格!$B$3:$E$45,2,0)</f>
        <v>瓶</v>
      </c>
      <c r="G180" s="8">
        <f>VLOOKUP($D180,饮料价格!$B$3:$E$45,3,0)</f>
        <v>3.5</v>
      </c>
      <c r="H180" s="8">
        <f>VLOOKUP($D180,饮料价格!$B$3:$E$45,4,0)</f>
        <v>5</v>
      </c>
      <c r="I180" s="8">
        <f t="shared" si="4"/>
        <v>435</v>
      </c>
      <c r="J180" s="8">
        <f t="shared" si="5"/>
        <v>130.5</v>
      </c>
    </row>
    <row r="181" spans="1:10" x14ac:dyDescent="0.15">
      <c r="A181" s="7">
        <v>42736</v>
      </c>
      <c r="B181" s="8" t="s">
        <v>102</v>
      </c>
      <c r="C181" s="8" t="s">
        <v>116</v>
      </c>
      <c r="D181" s="8" t="s">
        <v>20</v>
      </c>
      <c r="E181" s="8">
        <v>12</v>
      </c>
      <c r="F181" s="8" t="str">
        <f>VLOOKUP($D181,饮料价格!$B$3:$E$45,2,0)</f>
        <v>瓶</v>
      </c>
      <c r="G181" s="8">
        <f>VLOOKUP($D181,饮料价格!$B$3:$E$45,3,0)</f>
        <v>1.8</v>
      </c>
      <c r="H181" s="8">
        <f>VLOOKUP($D181,饮料价格!$B$3:$E$45,4,0)</f>
        <v>2.2999999999999998</v>
      </c>
      <c r="I181" s="8">
        <f t="shared" si="4"/>
        <v>27.599999999999998</v>
      </c>
      <c r="J181" s="8">
        <f t="shared" si="5"/>
        <v>5.9999999999999973</v>
      </c>
    </row>
    <row r="182" spans="1:10" x14ac:dyDescent="0.15">
      <c r="A182" s="7">
        <v>42736</v>
      </c>
      <c r="B182" s="8" t="s">
        <v>102</v>
      </c>
      <c r="C182" s="8" t="s">
        <v>116</v>
      </c>
      <c r="D182" s="8" t="s">
        <v>25</v>
      </c>
      <c r="E182" s="8">
        <v>13</v>
      </c>
      <c r="F182" s="8" t="str">
        <f>VLOOKUP($D182,饮料价格!$B$3:$E$45,2,0)</f>
        <v>听</v>
      </c>
      <c r="G182" s="8">
        <f>VLOOKUP($D182,饮料价格!$B$3:$E$45,3,0)</f>
        <v>3</v>
      </c>
      <c r="H182" s="8">
        <f>VLOOKUP($D182,饮料价格!$B$3:$E$45,4,0)</f>
        <v>4</v>
      </c>
      <c r="I182" s="8">
        <f t="shared" si="4"/>
        <v>52</v>
      </c>
      <c r="J182" s="8">
        <f t="shared" si="5"/>
        <v>13</v>
      </c>
    </row>
    <row r="183" spans="1:10" x14ac:dyDescent="0.15">
      <c r="A183" s="7">
        <v>42736</v>
      </c>
      <c r="B183" s="8" t="s">
        <v>102</v>
      </c>
      <c r="C183" s="8" t="s">
        <v>116</v>
      </c>
      <c r="D183" s="8" t="s">
        <v>15</v>
      </c>
      <c r="E183" s="8">
        <v>13</v>
      </c>
      <c r="F183" s="8" t="str">
        <f>VLOOKUP($D183,饮料价格!$B$3:$E$45,2,0)</f>
        <v>合</v>
      </c>
      <c r="G183" s="8">
        <f>VLOOKUP($D183,饮料价格!$B$3:$E$45,3,0)</f>
        <v>1.7</v>
      </c>
      <c r="H183" s="8">
        <f>VLOOKUP($D183,饮料价格!$B$3:$E$45,4,0)</f>
        <v>2.5</v>
      </c>
      <c r="I183" s="8">
        <f t="shared" si="4"/>
        <v>32.5</v>
      </c>
      <c r="J183" s="8">
        <f t="shared" si="5"/>
        <v>10.4</v>
      </c>
    </row>
    <row r="184" spans="1:10" x14ac:dyDescent="0.15">
      <c r="A184" s="7">
        <v>42736</v>
      </c>
      <c r="B184" s="8" t="s">
        <v>102</v>
      </c>
      <c r="C184" s="8" t="s">
        <v>116</v>
      </c>
      <c r="D184" s="8" t="s">
        <v>28</v>
      </c>
      <c r="E184" s="8">
        <v>14</v>
      </c>
      <c r="F184" s="8" t="str">
        <f>VLOOKUP($D184,饮料价格!$B$3:$E$45,2,0)</f>
        <v>合</v>
      </c>
      <c r="G184" s="8">
        <f>VLOOKUP($D184,饮料价格!$B$3:$E$45,3,0)</f>
        <v>1.5</v>
      </c>
      <c r="H184" s="8">
        <f>VLOOKUP($D184,饮料价格!$B$3:$E$45,4,0)</f>
        <v>2.2000000000000002</v>
      </c>
      <c r="I184" s="8">
        <f t="shared" si="4"/>
        <v>30.800000000000004</v>
      </c>
      <c r="J184" s="8">
        <f t="shared" si="5"/>
        <v>9.8000000000000025</v>
      </c>
    </row>
    <row r="185" spans="1:10" x14ac:dyDescent="0.15">
      <c r="A185" s="7">
        <v>42736</v>
      </c>
      <c r="B185" s="8" t="s">
        <v>102</v>
      </c>
      <c r="C185" s="8" t="s">
        <v>116</v>
      </c>
      <c r="D185" s="8" t="s">
        <v>32</v>
      </c>
      <c r="E185" s="8">
        <v>109</v>
      </c>
      <c r="F185" s="8" t="str">
        <f>VLOOKUP($D185,饮料价格!$B$3:$E$45,2,0)</f>
        <v>瓶</v>
      </c>
      <c r="G185" s="8">
        <f>VLOOKUP($D185,饮料价格!$B$3:$E$45,3,0)</f>
        <v>2.4</v>
      </c>
      <c r="H185" s="8">
        <f>VLOOKUP($D185,饮料价格!$B$3:$E$45,4,0)</f>
        <v>3.5</v>
      </c>
      <c r="I185" s="8">
        <f t="shared" si="4"/>
        <v>381.5</v>
      </c>
      <c r="J185" s="8">
        <f t="shared" si="5"/>
        <v>119.9</v>
      </c>
    </row>
    <row r="186" spans="1:10" x14ac:dyDescent="0.15">
      <c r="A186" s="7">
        <v>42736</v>
      </c>
      <c r="B186" s="8" t="s">
        <v>102</v>
      </c>
      <c r="C186" s="8" t="s">
        <v>116</v>
      </c>
      <c r="D186" s="8" t="s">
        <v>17</v>
      </c>
      <c r="E186" s="8">
        <v>12</v>
      </c>
      <c r="F186" s="8" t="str">
        <f>VLOOKUP($D186,饮料价格!$B$3:$E$45,2,0)</f>
        <v>合</v>
      </c>
      <c r="G186" s="8">
        <f>VLOOKUP($D186,饮料价格!$B$3:$E$45,3,0)</f>
        <v>4.3</v>
      </c>
      <c r="H186" s="8">
        <f>VLOOKUP($D186,饮料价格!$B$3:$E$45,4,0)</f>
        <v>6.8</v>
      </c>
      <c r="I186" s="8">
        <f t="shared" si="4"/>
        <v>81.599999999999994</v>
      </c>
      <c r="J186" s="8">
        <f t="shared" si="5"/>
        <v>30</v>
      </c>
    </row>
    <row r="187" spans="1:10" x14ac:dyDescent="0.15">
      <c r="A187" s="7">
        <v>42736</v>
      </c>
      <c r="B187" s="8" t="s">
        <v>102</v>
      </c>
      <c r="C187" s="8" t="s">
        <v>116</v>
      </c>
      <c r="D187" s="8" t="s">
        <v>82</v>
      </c>
      <c r="E187" s="8">
        <v>82</v>
      </c>
      <c r="F187" s="8" t="str">
        <f>VLOOKUP($D187,饮料价格!$B$3:$E$45,2,0)</f>
        <v>合</v>
      </c>
      <c r="G187" s="8">
        <f>VLOOKUP($D187,饮料价格!$B$3:$E$45,3,0)</f>
        <v>1.6</v>
      </c>
      <c r="H187" s="8">
        <f>VLOOKUP($D187,饮料价格!$B$3:$E$45,4,0)</f>
        <v>2.5</v>
      </c>
      <c r="I187" s="8">
        <f t="shared" si="4"/>
        <v>205</v>
      </c>
      <c r="J187" s="8">
        <f t="shared" si="5"/>
        <v>73.8</v>
      </c>
    </row>
    <row r="188" spans="1:10" x14ac:dyDescent="0.15">
      <c r="A188" s="7">
        <v>42736</v>
      </c>
      <c r="B188" s="8" t="s">
        <v>102</v>
      </c>
      <c r="C188" s="8" t="s">
        <v>116</v>
      </c>
      <c r="D188" s="8" t="s">
        <v>13</v>
      </c>
      <c r="E188" s="8">
        <v>18</v>
      </c>
      <c r="F188" s="8" t="str">
        <f>VLOOKUP($D188,饮料价格!$B$3:$E$45,2,0)</f>
        <v>瓶</v>
      </c>
      <c r="G188" s="8">
        <f>VLOOKUP($D188,饮料价格!$B$3:$E$45,3,0)</f>
        <v>2</v>
      </c>
      <c r="H188" s="8">
        <f>VLOOKUP($D188,饮料价格!$B$3:$E$45,4,0)</f>
        <v>3.5</v>
      </c>
      <c r="I188" s="8">
        <f t="shared" si="4"/>
        <v>63</v>
      </c>
      <c r="J188" s="8">
        <f t="shared" si="5"/>
        <v>27</v>
      </c>
    </row>
    <row r="189" spans="1:10" x14ac:dyDescent="0.15">
      <c r="A189" s="7">
        <v>42736</v>
      </c>
      <c r="B189" s="8" t="s">
        <v>102</v>
      </c>
      <c r="C189" s="8" t="s">
        <v>116</v>
      </c>
      <c r="D189" s="8" t="s">
        <v>29</v>
      </c>
      <c r="E189" s="8">
        <v>80</v>
      </c>
      <c r="F189" s="8" t="str">
        <f>VLOOKUP($D189,饮料价格!$B$3:$E$45,2,0)</f>
        <v>合</v>
      </c>
      <c r="G189" s="8">
        <f>VLOOKUP($D189,饮料价格!$B$3:$E$45,3,0)</f>
        <v>1.6</v>
      </c>
      <c r="H189" s="8">
        <f>VLOOKUP($D189,饮料价格!$B$3:$E$45,4,0)</f>
        <v>2.2999999999999998</v>
      </c>
      <c r="I189" s="8">
        <f t="shared" si="4"/>
        <v>184</v>
      </c>
      <c r="J189" s="8">
        <f t="shared" si="5"/>
        <v>55.999999999999979</v>
      </c>
    </row>
    <row r="190" spans="1:10" x14ac:dyDescent="0.15">
      <c r="A190" s="7">
        <v>42736</v>
      </c>
      <c r="B190" s="8" t="s">
        <v>102</v>
      </c>
      <c r="C190" s="8" t="s">
        <v>116</v>
      </c>
      <c r="D190" s="8" t="s">
        <v>4</v>
      </c>
      <c r="E190" s="8">
        <v>124</v>
      </c>
      <c r="F190" s="8" t="str">
        <f>VLOOKUP($D190,饮料价格!$B$3:$E$45,2,0)</f>
        <v>合</v>
      </c>
      <c r="G190" s="8">
        <f>VLOOKUP($D190,饮料价格!$B$3:$E$45,3,0)</f>
        <v>1.3</v>
      </c>
      <c r="H190" s="8">
        <f>VLOOKUP($D190,饮料价格!$B$3:$E$45,4,0)</f>
        <v>1.9</v>
      </c>
      <c r="I190" s="8">
        <f t="shared" si="4"/>
        <v>235.6</v>
      </c>
      <c r="J190" s="8">
        <f t="shared" si="5"/>
        <v>74.399999999999977</v>
      </c>
    </row>
    <row r="191" spans="1:10" x14ac:dyDescent="0.15">
      <c r="A191" s="7">
        <v>42736</v>
      </c>
      <c r="B191" s="8" t="s">
        <v>102</v>
      </c>
      <c r="C191" s="8" t="s">
        <v>116</v>
      </c>
      <c r="D191" s="8" t="s">
        <v>80</v>
      </c>
      <c r="E191" s="8">
        <v>12</v>
      </c>
      <c r="F191" s="8" t="str">
        <f>VLOOKUP($D191,饮料价格!$B$3:$E$45,2,0)</f>
        <v>瓶</v>
      </c>
      <c r="G191" s="8">
        <f>VLOOKUP($D191,饮料价格!$B$3:$E$45,3,0)</f>
        <v>0.9</v>
      </c>
      <c r="H191" s="8">
        <f>VLOOKUP($D191,饮料价格!$B$3:$E$45,4,0)</f>
        <v>1.2</v>
      </c>
      <c r="I191" s="8">
        <f t="shared" si="4"/>
        <v>14.399999999999999</v>
      </c>
      <c r="J191" s="8">
        <f t="shared" si="5"/>
        <v>3.5999999999999992</v>
      </c>
    </row>
    <row r="192" spans="1:10" x14ac:dyDescent="0.15">
      <c r="A192" s="7">
        <v>42736</v>
      </c>
      <c r="B192" s="8" t="s">
        <v>102</v>
      </c>
      <c r="C192" s="8" t="s">
        <v>116</v>
      </c>
      <c r="D192" s="8" t="s">
        <v>81</v>
      </c>
      <c r="E192" s="8">
        <v>31</v>
      </c>
      <c r="F192" s="8" t="str">
        <f>VLOOKUP($D192,饮料价格!$B$3:$E$45,2,0)</f>
        <v>听</v>
      </c>
      <c r="G192" s="8">
        <f>VLOOKUP($D192,饮料价格!$B$3:$E$45,3,0)</f>
        <v>3</v>
      </c>
      <c r="H192" s="8">
        <f>VLOOKUP($D192,饮料价格!$B$3:$E$45,4,0)</f>
        <v>4</v>
      </c>
      <c r="I192" s="8">
        <f t="shared" si="4"/>
        <v>124</v>
      </c>
      <c r="J192" s="8">
        <f t="shared" si="5"/>
        <v>31</v>
      </c>
    </row>
    <row r="193" spans="1:10" x14ac:dyDescent="0.15">
      <c r="A193" s="7">
        <v>42736</v>
      </c>
      <c r="B193" s="8" t="s">
        <v>102</v>
      </c>
      <c r="C193" s="8" t="s">
        <v>116</v>
      </c>
      <c r="D193" s="8" t="s">
        <v>24</v>
      </c>
      <c r="E193" s="8">
        <v>30</v>
      </c>
      <c r="F193" s="8" t="str">
        <f>VLOOKUP($D193,饮料价格!$B$3:$E$45,2,0)</f>
        <v>瓶</v>
      </c>
      <c r="G193" s="8">
        <f>VLOOKUP($D193,饮料价格!$B$3:$E$45,3,0)</f>
        <v>2.4</v>
      </c>
      <c r="H193" s="8">
        <f>VLOOKUP($D193,饮料价格!$B$3:$E$45,4,0)</f>
        <v>3</v>
      </c>
      <c r="I193" s="8">
        <f t="shared" si="4"/>
        <v>90</v>
      </c>
      <c r="J193" s="8">
        <f t="shared" si="5"/>
        <v>18.000000000000004</v>
      </c>
    </row>
    <row r="194" spans="1:10" x14ac:dyDescent="0.15">
      <c r="A194" s="7">
        <v>42736</v>
      </c>
      <c r="B194" s="8" t="s">
        <v>102</v>
      </c>
      <c r="C194" s="8" t="s">
        <v>116</v>
      </c>
      <c r="D194" s="8" t="s">
        <v>6</v>
      </c>
      <c r="E194" s="8">
        <v>23</v>
      </c>
      <c r="F194" s="8" t="str">
        <f>VLOOKUP($D194,饮料价格!$B$3:$E$45,2,0)</f>
        <v>瓶</v>
      </c>
      <c r="G194" s="8">
        <f>VLOOKUP($D194,饮料价格!$B$3:$E$45,3,0)</f>
        <v>1.7</v>
      </c>
      <c r="H194" s="8">
        <f>VLOOKUP($D194,饮料价格!$B$3:$E$45,4,0)</f>
        <v>3.5</v>
      </c>
      <c r="I194" s="8">
        <f t="shared" si="4"/>
        <v>80.5</v>
      </c>
      <c r="J194" s="8">
        <f t="shared" si="5"/>
        <v>41.4</v>
      </c>
    </row>
    <row r="195" spans="1:10" x14ac:dyDescent="0.15">
      <c r="A195" s="7">
        <v>42736</v>
      </c>
      <c r="B195" s="8" t="s">
        <v>102</v>
      </c>
      <c r="C195" s="8" t="s">
        <v>116</v>
      </c>
      <c r="D195" s="8" t="s">
        <v>3</v>
      </c>
      <c r="E195" s="8">
        <v>27</v>
      </c>
      <c r="F195" s="8" t="str">
        <f>VLOOKUP($D195,饮料价格!$B$3:$E$45,2,0)</f>
        <v>听</v>
      </c>
      <c r="G195" s="8">
        <f>VLOOKUP($D195,饮料价格!$B$3:$E$45,3,0)</f>
        <v>2.5</v>
      </c>
      <c r="H195" s="8">
        <f>VLOOKUP($D195,饮料价格!$B$3:$E$45,4,0)</f>
        <v>3.5</v>
      </c>
      <c r="I195" s="8">
        <f t="shared" si="4"/>
        <v>94.5</v>
      </c>
      <c r="J195" s="8">
        <f t="shared" si="5"/>
        <v>27</v>
      </c>
    </row>
    <row r="196" spans="1:10" x14ac:dyDescent="0.15">
      <c r="A196" s="7">
        <v>42736</v>
      </c>
      <c r="B196" s="8" t="s">
        <v>102</v>
      </c>
      <c r="C196" s="8" t="s">
        <v>116</v>
      </c>
      <c r="D196" s="8" t="s">
        <v>30</v>
      </c>
      <c r="E196" s="8">
        <v>26</v>
      </c>
      <c r="F196" s="8" t="str">
        <f>VLOOKUP($D196,饮料价格!$B$3:$E$45,2,0)</f>
        <v>瓶</v>
      </c>
      <c r="G196" s="8">
        <f>VLOOKUP($D196,饮料价格!$B$3:$E$45,3,0)</f>
        <v>0.9</v>
      </c>
      <c r="H196" s="8">
        <f>VLOOKUP($D196,饮料价格!$B$3:$E$45,4,0)</f>
        <v>1.5</v>
      </c>
      <c r="I196" s="8">
        <f t="shared" ref="I196:I259" si="6">E196*H196</f>
        <v>39</v>
      </c>
      <c r="J196" s="8">
        <f t="shared" ref="J196:J259" si="7">(H196-G196)*E196</f>
        <v>15.6</v>
      </c>
    </row>
    <row r="197" spans="1:10" x14ac:dyDescent="0.15">
      <c r="A197" s="7">
        <v>42736</v>
      </c>
      <c r="B197" s="8" t="s">
        <v>102</v>
      </c>
      <c r="C197" s="8" t="s">
        <v>116</v>
      </c>
      <c r="D197" s="8" t="s">
        <v>7</v>
      </c>
      <c r="E197" s="8">
        <v>88</v>
      </c>
      <c r="F197" s="8" t="str">
        <f>VLOOKUP($D197,饮料价格!$B$3:$E$45,2,0)</f>
        <v>听</v>
      </c>
      <c r="G197" s="8">
        <f>VLOOKUP($D197,饮料价格!$B$3:$E$45,3,0)</f>
        <v>3.2</v>
      </c>
      <c r="H197" s="8">
        <f>VLOOKUP($D197,饮料价格!$B$3:$E$45,4,0)</f>
        <v>6</v>
      </c>
      <c r="I197" s="8">
        <f t="shared" si="6"/>
        <v>528</v>
      </c>
      <c r="J197" s="8">
        <f t="shared" si="7"/>
        <v>246.39999999999998</v>
      </c>
    </row>
    <row r="198" spans="1:10" x14ac:dyDescent="0.15">
      <c r="A198" s="7">
        <v>42736</v>
      </c>
      <c r="B198" s="8" t="s">
        <v>102</v>
      </c>
      <c r="C198" s="8" t="s">
        <v>116</v>
      </c>
      <c r="D198" s="8" t="s">
        <v>8</v>
      </c>
      <c r="E198" s="8">
        <v>15</v>
      </c>
      <c r="F198" s="8" t="str">
        <f>VLOOKUP($D198,饮料价格!$B$3:$E$45,2,0)</f>
        <v>合</v>
      </c>
      <c r="G198" s="8">
        <f>VLOOKUP($D198,饮料价格!$B$3:$E$45,3,0)</f>
        <v>7.8</v>
      </c>
      <c r="H198" s="8">
        <f>VLOOKUP($D198,饮料价格!$B$3:$E$45,4,0)</f>
        <v>9.8000000000000007</v>
      </c>
      <c r="I198" s="8">
        <f t="shared" si="6"/>
        <v>147</v>
      </c>
      <c r="J198" s="8">
        <f t="shared" si="7"/>
        <v>30.000000000000014</v>
      </c>
    </row>
    <row r="199" spans="1:10" x14ac:dyDescent="0.15">
      <c r="A199" s="7">
        <v>42736</v>
      </c>
      <c r="B199" s="8" t="s">
        <v>102</v>
      </c>
      <c r="C199" s="8" t="s">
        <v>116</v>
      </c>
      <c r="D199" s="8" t="s">
        <v>11</v>
      </c>
      <c r="E199" s="8">
        <v>29</v>
      </c>
      <c r="F199" s="8" t="str">
        <f>VLOOKUP($D199,饮料价格!$B$3:$E$45,2,0)</f>
        <v>瓶</v>
      </c>
      <c r="G199" s="8">
        <f>VLOOKUP($D199,饮料价格!$B$3:$E$45,3,0)</f>
        <v>1</v>
      </c>
      <c r="H199" s="8">
        <f>VLOOKUP($D199,饮料价格!$B$3:$E$45,4,0)</f>
        <v>1.3</v>
      </c>
      <c r="I199" s="8">
        <f t="shared" si="6"/>
        <v>37.700000000000003</v>
      </c>
      <c r="J199" s="8">
        <f t="shared" si="7"/>
        <v>8.7000000000000011</v>
      </c>
    </row>
    <row r="200" spans="1:10" x14ac:dyDescent="0.15">
      <c r="A200" s="7">
        <v>42736</v>
      </c>
      <c r="B200" s="8" t="s">
        <v>102</v>
      </c>
      <c r="C200" s="8" t="s">
        <v>116</v>
      </c>
      <c r="D200" s="8" t="s">
        <v>78</v>
      </c>
      <c r="E200" s="8">
        <v>28</v>
      </c>
      <c r="F200" s="8" t="str">
        <f>VLOOKUP($D200,饮料价格!$B$3:$E$45,2,0)</f>
        <v>瓶</v>
      </c>
      <c r="G200" s="8">
        <f>VLOOKUP($D200,饮料价格!$B$3:$E$45,3,0)</f>
        <v>1.9</v>
      </c>
      <c r="H200" s="8">
        <f>VLOOKUP($D200,饮料价格!$B$3:$E$45,4,0)</f>
        <v>2.4</v>
      </c>
      <c r="I200" s="8">
        <f t="shared" si="6"/>
        <v>67.2</v>
      </c>
      <c r="J200" s="8">
        <f t="shared" si="7"/>
        <v>14</v>
      </c>
    </row>
    <row r="201" spans="1:10" x14ac:dyDescent="0.15">
      <c r="A201" s="7">
        <v>42736</v>
      </c>
      <c r="B201" s="8" t="s">
        <v>102</v>
      </c>
      <c r="C201" s="8" t="s">
        <v>116</v>
      </c>
      <c r="D201" s="8" t="s">
        <v>134</v>
      </c>
      <c r="E201" s="8">
        <v>6</v>
      </c>
      <c r="F201" s="8" t="str">
        <f>VLOOKUP($D201,饮料价格!$B$3:$E$45,2,0)</f>
        <v>瓶</v>
      </c>
      <c r="G201" s="8">
        <f>VLOOKUP($D201,饮料价格!$B$3:$E$45,3,0)</f>
        <v>3.5</v>
      </c>
      <c r="H201" s="8">
        <f>VLOOKUP($D201,饮料价格!$B$3:$E$45,4,0)</f>
        <v>5</v>
      </c>
      <c r="I201" s="8">
        <f t="shared" si="6"/>
        <v>30</v>
      </c>
      <c r="J201" s="8">
        <f t="shared" si="7"/>
        <v>9</v>
      </c>
    </row>
    <row r="202" spans="1:10" x14ac:dyDescent="0.15">
      <c r="A202" s="7">
        <v>42736</v>
      </c>
      <c r="B202" s="8" t="s">
        <v>102</v>
      </c>
      <c r="C202" s="8" t="s">
        <v>116</v>
      </c>
      <c r="D202" s="8" t="s">
        <v>31</v>
      </c>
      <c r="E202" s="8">
        <v>28</v>
      </c>
      <c r="F202" s="8" t="str">
        <f>VLOOKUP($D202,饮料价格!$B$3:$E$45,2,0)</f>
        <v>瓶</v>
      </c>
      <c r="G202" s="8">
        <f>VLOOKUP($D202,饮料价格!$B$3:$E$45,3,0)</f>
        <v>1.1000000000000001</v>
      </c>
      <c r="H202" s="8">
        <f>VLOOKUP($D202,饮料价格!$B$3:$E$45,4,0)</f>
        <v>1.5</v>
      </c>
      <c r="I202" s="8">
        <f t="shared" si="6"/>
        <v>42</v>
      </c>
      <c r="J202" s="8">
        <f t="shared" si="7"/>
        <v>11.199999999999998</v>
      </c>
    </row>
    <row r="203" spans="1:10" x14ac:dyDescent="0.15">
      <c r="A203" s="7">
        <v>42736</v>
      </c>
      <c r="B203" s="8" t="s">
        <v>102</v>
      </c>
      <c r="C203" s="8" t="s">
        <v>116</v>
      </c>
      <c r="D203" s="8" t="s">
        <v>5</v>
      </c>
      <c r="E203" s="8">
        <v>19</v>
      </c>
      <c r="F203" s="8" t="str">
        <f>VLOOKUP($D203,饮料价格!$B$3:$E$45,2,0)</f>
        <v>合</v>
      </c>
      <c r="G203" s="8">
        <f>VLOOKUP($D203,饮料价格!$B$3:$E$45,3,0)</f>
        <v>1.5</v>
      </c>
      <c r="H203" s="8">
        <f>VLOOKUP($D203,饮料价格!$B$3:$E$45,4,0)</f>
        <v>2.2000000000000002</v>
      </c>
      <c r="I203" s="8">
        <f t="shared" si="6"/>
        <v>41.800000000000004</v>
      </c>
      <c r="J203" s="8">
        <f t="shared" si="7"/>
        <v>13.300000000000004</v>
      </c>
    </row>
    <row r="204" spans="1:10" x14ac:dyDescent="0.15">
      <c r="A204" s="7">
        <v>42736</v>
      </c>
      <c r="B204" s="8" t="s">
        <v>102</v>
      </c>
      <c r="C204" s="8" t="s">
        <v>116</v>
      </c>
      <c r="D204" s="8" t="s">
        <v>10</v>
      </c>
      <c r="E204" s="8">
        <v>93</v>
      </c>
      <c r="F204" s="8" t="str">
        <f>VLOOKUP($D204,饮料价格!$B$3:$E$45,2,0)</f>
        <v>听</v>
      </c>
      <c r="G204" s="8">
        <f>VLOOKUP($D204,饮料价格!$B$3:$E$45,3,0)</f>
        <v>2</v>
      </c>
      <c r="H204" s="8">
        <f>VLOOKUP($D204,饮料价格!$B$3:$E$45,4,0)</f>
        <v>3.5</v>
      </c>
      <c r="I204" s="8">
        <f t="shared" si="6"/>
        <v>325.5</v>
      </c>
      <c r="J204" s="8">
        <f t="shared" si="7"/>
        <v>139.5</v>
      </c>
    </row>
    <row r="205" spans="1:10" x14ac:dyDescent="0.15">
      <c r="A205" s="7">
        <v>42736</v>
      </c>
      <c r="B205" s="8" t="s">
        <v>102</v>
      </c>
      <c r="C205" s="8" t="s">
        <v>116</v>
      </c>
      <c r="D205" s="8" t="s">
        <v>26</v>
      </c>
      <c r="E205" s="8">
        <v>51</v>
      </c>
      <c r="F205" s="8" t="str">
        <f>VLOOKUP($D205,饮料价格!$B$3:$E$45,2,0)</f>
        <v>瓶</v>
      </c>
      <c r="G205" s="8">
        <f>VLOOKUP($D205,饮料价格!$B$3:$E$45,3,0)</f>
        <v>1.7</v>
      </c>
      <c r="H205" s="8">
        <f>VLOOKUP($D205,饮料价格!$B$3:$E$45,4,0)</f>
        <v>2.2000000000000002</v>
      </c>
      <c r="I205" s="8">
        <f t="shared" si="6"/>
        <v>112.2</v>
      </c>
      <c r="J205" s="8">
        <f t="shared" si="7"/>
        <v>25.500000000000011</v>
      </c>
    </row>
    <row r="206" spans="1:10" x14ac:dyDescent="0.15">
      <c r="A206" s="7">
        <v>42736</v>
      </c>
      <c r="B206" s="8" t="s">
        <v>102</v>
      </c>
      <c r="C206" s="8" t="s">
        <v>116</v>
      </c>
      <c r="D206" s="8" t="s">
        <v>12</v>
      </c>
      <c r="E206" s="8">
        <v>8</v>
      </c>
      <c r="F206" s="8" t="str">
        <f>VLOOKUP($D206,饮料价格!$B$3:$E$45,2,0)</f>
        <v>瓶</v>
      </c>
      <c r="G206" s="8">
        <f>VLOOKUP($D206,饮料价格!$B$3:$E$45,3,0)</f>
        <v>1.3</v>
      </c>
      <c r="H206" s="8">
        <f>VLOOKUP($D206,饮料价格!$B$3:$E$45,4,0)</f>
        <v>2.8</v>
      </c>
      <c r="I206" s="8">
        <f t="shared" si="6"/>
        <v>22.4</v>
      </c>
      <c r="J206" s="8">
        <f t="shared" si="7"/>
        <v>11.999999999999998</v>
      </c>
    </row>
    <row r="207" spans="1:10" x14ac:dyDescent="0.15">
      <c r="A207" s="7">
        <v>42736</v>
      </c>
      <c r="B207" s="8" t="s">
        <v>102</v>
      </c>
      <c r="C207" s="8" t="s">
        <v>116</v>
      </c>
      <c r="D207" s="8" t="s">
        <v>9</v>
      </c>
      <c r="E207" s="8">
        <v>100</v>
      </c>
      <c r="F207" s="8" t="str">
        <f>VLOOKUP($D207,饮料价格!$B$3:$E$45,2,0)</f>
        <v>听</v>
      </c>
      <c r="G207" s="8">
        <f>VLOOKUP($D207,饮料价格!$B$3:$E$45,3,0)</f>
        <v>3</v>
      </c>
      <c r="H207" s="8">
        <f>VLOOKUP($D207,饮料价格!$B$3:$E$45,4,0)</f>
        <v>4</v>
      </c>
      <c r="I207" s="8">
        <f t="shared" si="6"/>
        <v>400</v>
      </c>
      <c r="J207" s="8">
        <f t="shared" si="7"/>
        <v>100</v>
      </c>
    </row>
    <row r="208" spans="1:10" x14ac:dyDescent="0.15">
      <c r="A208" s="7">
        <v>42736</v>
      </c>
      <c r="B208" s="8" t="s">
        <v>102</v>
      </c>
      <c r="C208" s="8" t="s">
        <v>116</v>
      </c>
      <c r="D208" s="8" t="s">
        <v>79</v>
      </c>
      <c r="E208" s="8">
        <v>83</v>
      </c>
      <c r="F208" s="8" t="str">
        <f>VLOOKUP($D208,饮料价格!$B$3:$E$45,2,0)</f>
        <v>听</v>
      </c>
      <c r="G208" s="8">
        <f>VLOOKUP($D208,饮料价格!$B$3:$E$45,3,0)</f>
        <v>1.2</v>
      </c>
      <c r="H208" s="8">
        <f>VLOOKUP($D208,饮料价格!$B$3:$E$45,4,0)</f>
        <v>2.5</v>
      </c>
      <c r="I208" s="8">
        <f t="shared" si="6"/>
        <v>207.5</v>
      </c>
      <c r="J208" s="8">
        <f t="shared" si="7"/>
        <v>107.9</v>
      </c>
    </row>
    <row r="209" spans="1:10" x14ac:dyDescent="0.15">
      <c r="A209" s="7">
        <v>42736</v>
      </c>
      <c r="B209" s="8" t="s">
        <v>102</v>
      </c>
      <c r="C209" s="8" t="s">
        <v>116</v>
      </c>
      <c r="D209" s="8" t="s">
        <v>16</v>
      </c>
      <c r="E209" s="8">
        <v>11</v>
      </c>
      <c r="F209" s="8" t="str">
        <f>VLOOKUP($D209,饮料价格!$B$3:$E$45,2,0)</f>
        <v>瓶</v>
      </c>
      <c r="G209" s="8">
        <f>VLOOKUP($D209,饮料价格!$B$3:$E$45,3,0)</f>
        <v>1</v>
      </c>
      <c r="H209" s="8">
        <f>VLOOKUP($D209,饮料价格!$B$3:$E$45,4,0)</f>
        <v>1.5</v>
      </c>
      <c r="I209" s="8">
        <f t="shared" si="6"/>
        <v>16.5</v>
      </c>
      <c r="J209" s="8">
        <f t="shared" si="7"/>
        <v>5.5</v>
      </c>
    </row>
    <row r="210" spans="1:10" x14ac:dyDescent="0.15">
      <c r="A210" s="7">
        <v>42736</v>
      </c>
      <c r="B210" s="8" t="s">
        <v>102</v>
      </c>
      <c r="C210" s="8" t="s">
        <v>116</v>
      </c>
      <c r="D210" s="8" t="s">
        <v>19</v>
      </c>
      <c r="E210" s="8">
        <v>84</v>
      </c>
      <c r="F210" s="8" t="str">
        <f>VLOOKUP($D210,饮料价格!$B$3:$E$45,2,0)</f>
        <v>瓶</v>
      </c>
      <c r="G210" s="8">
        <f>VLOOKUP($D210,饮料价格!$B$3:$E$45,3,0)</f>
        <v>1.7</v>
      </c>
      <c r="H210" s="8">
        <f>VLOOKUP($D210,饮料价格!$B$3:$E$45,4,0)</f>
        <v>2.2000000000000002</v>
      </c>
      <c r="I210" s="8">
        <f t="shared" si="6"/>
        <v>184.8</v>
      </c>
      <c r="J210" s="8">
        <f t="shared" si="7"/>
        <v>42.000000000000021</v>
      </c>
    </row>
    <row r="211" spans="1:10" x14ac:dyDescent="0.15">
      <c r="A211" s="7">
        <v>42736</v>
      </c>
      <c r="B211" s="8" t="s">
        <v>102</v>
      </c>
      <c r="C211" s="8" t="s">
        <v>116</v>
      </c>
      <c r="D211" s="8" t="s">
        <v>1</v>
      </c>
      <c r="E211" s="8">
        <v>55</v>
      </c>
      <c r="F211" s="8" t="str">
        <f>VLOOKUP($D211,饮料价格!$B$3:$E$45,2,0)</f>
        <v>听</v>
      </c>
      <c r="G211" s="8">
        <f>VLOOKUP($D211,饮料价格!$B$3:$E$45,3,0)</f>
        <v>2.5</v>
      </c>
      <c r="H211" s="8">
        <f>VLOOKUP($D211,饮料价格!$B$3:$E$45,4,0)</f>
        <v>3.5</v>
      </c>
      <c r="I211" s="8">
        <f t="shared" si="6"/>
        <v>192.5</v>
      </c>
      <c r="J211" s="8">
        <f t="shared" si="7"/>
        <v>55</v>
      </c>
    </row>
    <row r="212" spans="1:10" x14ac:dyDescent="0.15">
      <c r="A212" s="7">
        <v>42736</v>
      </c>
      <c r="B212" s="8" t="s">
        <v>102</v>
      </c>
      <c r="C212" s="8" t="s">
        <v>116</v>
      </c>
      <c r="D212" s="8" t="s">
        <v>21</v>
      </c>
      <c r="E212" s="8">
        <v>16</v>
      </c>
      <c r="F212" s="8" t="str">
        <f>VLOOKUP($D212,饮料价格!$B$3:$E$45,2,0)</f>
        <v>瓶</v>
      </c>
      <c r="G212" s="8">
        <f>VLOOKUP($D212,饮料价格!$B$3:$E$45,3,0)</f>
        <v>1.4</v>
      </c>
      <c r="H212" s="8">
        <f>VLOOKUP($D212,饮料价格!$B$3:$E$45,4,0)</f>
        <v>3</v>
      </c>
      <c r="I212" s="8">
        <f t="shared" si="6"/>
        <v>48</v>
      </c>
      <c r="J212" s="8">
        <f t="shared" si="7"/>
        <v>25.6</v>
      </c>
    </row>
    <row r="213" spans="1:10" x14ac:dyDescent="0.15">
      <c r="A213" s="7">
        <v>42736</v>
      </c>
      <c r="B213" s="8" t="s">
        <v>102</v>
      </c>
      <c r="C213" s="8" t="s">
        <v>97</v>
      </c>
      <c r="D213" s="8" t="s">
        <v>4</v>
      </c>
      <c r="E213" s="8">
        <v>46</v>
      </c>
      <c r="F213" s="8" t="str">
        <f>VLOOKUP($D213,饮料价格!$B$3:$E$45,2,0)</f>
        <v>合</v>
      </c>
      <c r="G213" s="8">
        <f>VLOOKUP($D213,饮料价格!$B$3:$E$45,3,0)</f>
        <v>1.3</v>
      </c>
      <c r="H213" s="8">
        <f>VLOOKUP($D213,饮料价格!$B$3:$E$45,4,0)</f>
        <v>1.9</v>
      </c>
      <c r="I213" s="8">
        <f t="shared" si="6"/>
        <v>87.399999999999991</v>
      </c>
      <c r="J213" s="8">
        <f t="shared" si="7"/>
        <v>27.599999999999994</v>
      </c>
    </row>
    <row r="214" spans="1:10" x14ac:dyDescent="0.15">
      <c r="A214" s="7">
        <v>42736</v>
      </c>
      <c r="B214" s="8" t="s">
        <v>102</v>
      </c>
      <c r="C214" s="8" t="s">
        <v>97</v>
      </c>
      <c r="D214" s="8" t="s">
        <v>73</v>
      </c>
      <c r="E214" s="8">
        <v>8</v>
      </c>
      <c r="F214" s="8" t="str">
        <f>VLOOKUP($D214,饮料价格!$B$3:$E$45,2,0)</f>
        <v>瓶</v>
      </c>
      <c r="G214" s="8">
        <f>VLOOKUP($D214,饮料价格!$B$3:$E$45,3,0)</f>
        <v>1.8</v>
      </c>
      <c r="H214" s="8">
        <f>VLOOKUP($D214,饮料价格!$B$3:$E$45,4,0)</f>
        <v>2.2999999999999998</v>
      </c>
      <c r="I214" s="8">
        <f t="shared" si="6"/>
        <v>18.399999999999999</v>
      </c>
      <c r="J214" s="8">
        <f t="shared" si="7"/>
        <v>3.9999999999999982</v>
      </c>
    </row>
    <row r="215" spans="1:10" x14ac:dyDescent="0.15">
      <c r="A215" s="7">
        <v>42736</v>
      </c>
      <c r="B215" s="8" t="s">
        <v>102</v>
      </c>
      <c r="C215" s="8" t="s">
        <v>97</v>
      </c>
      <c r="D215" s="8" t="s">
        <v>3</v>
      </c>
      <c r="E215" s="8">
        <v>36</v>
      </c>
      <c r="F215" s="8" t="str">
        <f>VLOOKUP($D215,饮料价格!$B$3:$E$45,2,0)</f>
        <v>听</v>
      </c>
      <c r="G215" s="8">
        <f>VLOOKUP($D215,饮料价格!$B$3:$E$45,3,0)</f>
        <v>2.5</v>
      </c>
      <c r="H215" s="8">
        <f>VLOOKUP($D215,饮料价格!$B$3:$E$45,4,0)</f>
        <v>3.5</v>
      </c>
      <c r="I215" s="8">
        <f t="shared" si="6"/>
        <v>126</v>
      </c>
      <c r="J215" s="8">
        <f t="shared" si="7"/>
        <v>36</v>
      </c>
    </row>
    <row r="216" spans="1:10" x14ac:dyDescent="0.15">
      <c r="A216" s="7">
        <v>42736</v>
      </c>
      <c r="B216" s="8" t="s">
        <v>102</v>
      </c>
      <c r="C216" s="8" t="s">
        <v>97</v>
      </c>
      <c r="D216" s="8" t="s">
        <v>21</v>
      </c>
      <c r="E216" s="8">
        <v>63</v>
      </c>
      <c r="F216" s="8" t="str">
        <f>VLOOKUP($D216,饮料价格!$B$3:$E$45,2,0)</f>
        <v>瓶</v>
      </c>
      <c r="G216" s="8">
        <f>VLOOKUP($D216,饮料价格!$B$3:$E$45,3,0)</f>
        <v>1.4</v>
      </c>
      <c r="H216" s="8">
        <f>VLOOKUP($D216,饮料价格!$B$3:$E$45,4,0)</f>
        <v>3</v>
      </c>
      <c r="I216" s="8">
        <f t="shared" si="6"/>
        <v>189</v>
      </c>
      <c r="J216" s="8">
        <f t="shared" si="7"/>
        <v>100.80000000000001</v>
      </c>
    </row>
    <row r="217" spans="1:10" x14ac:dyDescent="0.15">
      <c r="A217" s="7">
        <v>42736</v>
      </c>
      <c r="B217" s="8" t="s">
        <v>102</v>
      </c>
      <c r="C217" s="8" t="s">
        <v>97</v>
      </c>
      <c r="D217" s="8" t="s">
        <v>15</v>
      </c>
      <c r="E217" s="8">
        <v>112</v>
      </c>
      <c r="F217" s="8" t="str">
        <f>VLOOKUP($D217,饮料价格!$B$3:$E$45,2,0)</f>
        <v>合</v>
      </c>
      <c r="G217" s="8">
        <f>VLOOKUP($D217,饮料价格!$B$3:$E$45,3,0)</f>
        <v>1.7</v>
      </c>
      <c r="H217" s="8">
        <f>VLOOKUP($D217,饮料价格!$B$3:$E$45,4,0)</f>
        <v>2.5</v>
      </c>
      <c r="I217" s="8">
        <f t="shared" si="6"/>
        <v>280</v>
      </c>
      <c r="J217" s="8">
        <f t="shared" si="7"/>
        <v>89.600000000000009</v>
      </c>
    </row>
    <row r="218" spans="1:10" x14ac:dyDescent="0.15">
      <c r="A218" s="7">
        <v>42736</v>
      </c>
      <c r="B218" s="8" t="s">
        <v>102</v>
      </c>
      <c r="C218" s="8" t="s">
        <v>97</v>
      </c>
      <c r="D218" s="8" t="s">
        <v>26</v>
      </c>
      <c r="E218" s="8">
        <v>63</v>
      </c>
      <c r="F218" s="8" t="str">
        <f>VLOOKUP($D218,饮料价格!$B$3:$E$45,2,0)</f>
        <v>瓶</v>
      </c>
      <c r="G218" s="8">
        <f>VLOOKUP($D218,饮料价格!$B$3:$E$45,3,0)</f>
        <v>1.7</v>
      </c>
      <c r="H218" s="8">
        <f>VLOOKUP($D218,饮料价格!$B$3:$E$45,4,0)</f>
        <v>2.2000000000000002</v>
      </c>
      <c r="I218" s="8">
        <f t="shared" si="6"/>
        <v>138.60000000000002</v>
      </c>
      <c r="J218" s="8">
        <f t="shared" si="7"/>
        <v>31.500000000000014</v>
      </c>
    </row>
    <row r="219" spans="1:10" x14ac:dyDescent="0.15">
      <c r="A219" s="7">
        <v>42736</v>
      </c>
      <c r="B219" s="8" t="s">
        <v>102</v>
      </c>
      <c r="C219" s="8" t="s">
        <v>97</v>
      </c>
      <c r="D219" s="8" t="s">
        <v>30</v>
      </c>
      <c r="E219" s="8">
        <v>14</v>
      </c>
      <c r="F219" s="8" t="str">
        <f>VLOOKUP($D219,饮料价格!$B$3:$E$45,2,0)</f>
        <v>瓶</v>
      </c>
      <c r="G219" s="8">
        <f>VLOOKUP($D219,饮料价格!$B$3:$E$45,3,0)</f>
        <v>0.9</v>
      </c>
      <c r="H219" s="8">
        <f>VLOOKUP($D219,饮料价格!$B$3:$E$45,4,0)</f>
        <v>1.5</v>
      </c>
      <c r="I219" s="8">
        <f t="shared" si="6"/>
        <v>21</v>
      </c>
      <c r="J219" s="8">
        <f t="shared" si="7"/>
        <v>8.4</v>
      </c>
    </row>
    <row r="220" spans="1:10" x14ac:dyDescent="0.15">
      <c r="A220" s="7">
        <v>42736</v>
      </c>
      <c r="B220" s="8" t="s">
        <v>102</v>
      </c>
      <c r="C220" s="8" t="s">
        <v>97</v>
      </c>
      <c r="D220" s="8" t="s">
        <v>7</v>
      </c>
      <c r="E220" s="8">
        <v>106</v>
      </c>
      <c r="F220" s="8" t="str">
        <f>VLOOKUP($D220,饮料价格!$B$3:$E$45,2,0)</f>
        <v>听</v>
      </c>
      <c r="G220" s="8">
        <f>VLOOKUP($D220,饮料价格!$B$3:$E$45,3,0)</f>
        <v>3.2</v>
      </c>
      <c r="H220" s="8">
        <f>VLOOKUP($D220,饮料价格!$B$3:$E$45,4,0)</f>
        <v>6</v>
      </c>
      <c r="I220" s="8">
        <f t="shared" si="6"/>
        <v>636</v>
      </c>
      <c r="J220" s="8">
        <f t="shared" si="7"/>
        <v>296.79999999999995</v>
      </c>
    </row>
    <row r="221" spans="1:10" x14ac:dyDescent="0.15">
      <c r="A221" s="7">
        <v>42736</v>
      </c>
      <c r="B221" s="8" t="s">
        <v>102</v>
      </c>
      <c r="C221" s="8" t="s">
        <v>97</v>
      </c>
      <c r="D221" s="8" t="s">
        <v>19</v>
      </c>
      <c r="E221" s="8">
        <v>40</v>
      </c>
      <c r="F221" s="8" t="str">
        <f>VLOOKUP($D221,饮料价格!$B$3:$E$45,2,0)</f>
        <v>瓶</v>
      </c>
      <c r="G221" s="8">
        <f>VLOOKUP($D221,饮料价格!$B$3:$E$45,3,0)</f>
        <v>1.7</v>
      </c>
      <c r="H221" s="8">
        <f>VLOOKUP($D221,饮料价格!$B$3:$E$45,4,0)</f>
        <v>2.2000000000000002</v>
      </c>
      <c r="I221" s="8">
        <f t="shared" si="6"/>
        <v>88</v>
      </c>
      <c r="J221" s="8">
        <f t="shared" si="7"/>
        <v>20.000000000000007</v>
      </c>
    </row>
    <row r="222" spans="1:10" x14ac:dyDescent="0.15">
      <c r="A222" s="7">
        <v>42736</v>
      </c>
      <c r="B222" s="8" t="s">
        <v>102</v>
      </c>
      <c r="C222" s="8" t="s">
        <v>97</v>
      </c>
      <c r="D222" s="8" t="s">
        <v>6</v>
      </c>
      <c r="E222" s="8">
        <v>120</v>
      </c>
      <c r="F222" s="8" t="str">
        <f>VLOOKUP($D222,饮料价格!$B$3:$E$45,2,0)</f>
        <v>瓶</v>
      </c>
      <c r="G222" s="8">
        <f>VLOOKUP($D222,饮料价格!$B$3:$E$45,3,0)</f>
        <v>1.7</v>
      </c>
      <c r="H222" s="8">
        <f>VLOOKUP($D222,饮料价格!$B$3:$E$45,4,0)</f>
        <v>3.5</v>
      </c>
      <c r="I222" s="8">
        <f t="shared" si="6"/>
        <v>420</v>
      </c>
      <c r="J222" s="8">
        <f t="shared" si="7"/>
        <v>216</v>
      </c>
    </row>
    <row r="223" spans="1:10" x14ac:dyDescent="0.15">
      <c r="A223" s="7">
        <v>42736</v>
      </c>
      <c r="B223" s="8" t="s">
        <v>102</v>
      </c>
      <c r="C223" s="8" t="s">
        <v>97</v>
      </c>
      <c r="D223" s="8" t="s">
        <v>18</v>
      </c>
      <c r="E223" s="8">
        <v>36</v>
      </c>
      <c r="F223" s="8" t="str">
        <f>VLOOKUP($D223,饮料价格!$B$3:$E$45,2,0)</f>
        <v>合</v>
      </c>
      <c r="G223" s="8">
        <f>VLOOKUP($D223,饮料价格!$B$3:$E$45,3,0)</f>
        <v>4.5</v>
      </c>
      <c r="H223" s="8">
        <f>VLOOKUP($D223,饮料价格!$B$3:$E$45,4,0)</f>
        <v>7.2</v>
      </c>
      <c r="I223" s="8">
        <f t="shared" si="6"/>
        <v>259.2</v>
      </c>
      <c r="J223" s="8">
        <f t="shared" si="7"/>
        <v>97.2</v>
      </c>
    </row>
    <row r="224" spans="1:10" x14ac:dyDescent="0.15">
      <c r="A224" s="7">
        <v>42736</v>
      </c>
      <c r="B224" s="8" t="s">
        <v>102</v>
      </c>
      <c r="C224" s="8" t="s">
        <v>97</v>
      </c>
      <c r="D224" s="8" t="s">
        <v>11</v>
      </c>
      <c r="E224" s="8">
        <v>22</v>
      </c>
      <c r="F224" s="8" t="str">
        <f>VLOOKUP($D224,饮料价格!$B$3:$E$45,2,0)</f>
        <v>瓶</v>
      </c>
      <c r="G224" s="8">
        <f>VLOOKUP($D224,饮料价格!$B$3:$E$45,3,0)</f>
        <v>1</v>
      </c>
      <c r="H224" s="8">
        <f>VLOOKUP($D224,饮料价格!$B$3:$E$45,4,0)</f>
        <v>1.3</v>
      </c>
      <c r="I224" s="8">
        <f t="shared" si="6"/>
        <v>28.6</v>
      </c>
      <c r="J224" s="8">
        <f t="shared" si="7"/>
        <v>6.6000000000000014</v>
      </c>
    </row>
    <row r="225" spans="1:10" x14ac:dyDescent="0.15">
      <c r="A225" s="7">
        <v>42736</v>
      </c>
      <c r="B225" s="8" t="s">
        <v>102</v>
      </c>
      <c r="C225" s="8" t="s">
        <v>97</v>
      </c>
      <c r="D225" s="8" t="s">
        <v>81</v>
      </c>
      <c r="E225" s="8">
        <v>130</v>
      </c>
      <c r="F225" s="8" t="str">
        <f>VLOOKUP($D225,饮料价格!$B$3:$E$45,2,0)</f>
        <v>听</v>
      </c>
      <c r="G225" s="8">
        <f>VLOOKUP($D225,饮料价格!$B$3:$E$45,3,0)</f>
        <v>3</v>
      </c>
      <c r="H225" s="8">
        <f>VLOOKUP($D225,饮料价格!$B$3:$E$45,4,0)</f>
        <v>4</v>
      </c>
      <c r="I225" s="8">
        <f t="shared" si="6"/>
        <v>520</v>
      </c>
      <c r="J225" s="8">
        <f t="shared" si="7"/>
        <v>130</v>
      </c>
    </row>
    <row r="226" spans="1:10" x14ac:dyDescent="0.15">
      <c r="A226" s="7">
        <v>42736</v>
      </c>
      <c r="B226" s="8" t="s">
        <v>102</v>
      </c>
      <c r="C226" s="8" t="s">
        <v>97</v>
      </c>
      <c r="D226" s="8" t="s">
        <v>134</v>
      </c>
      <c r="E226" s="8">
        <v>8</v>
      </c>
      <c r="F226" s="8" t="str">
        <f>VLOOKUP($D226,饮料价格!$B$3:$E$45,2,0)</f>
        <v>瓶</v>
      </c>
      <c r="G226" s="8">
        <f>VLOOKUP($D226,饮料价格!$B$3:$E$45,3,0)</f>
        <v>3.5</v>
      </c>
      <c r="H226" s="8">
        <f>VLOOKUP($D226,饮料价格!$B$3:$E$45,4,0)</f>
        <v>5</v>
      </c>
      <c r="I226" s="8">
        <f t="shared" si="6"/>
        <v>40</v>
      </c>
      <c r="J226" s="8">
        <f t="shared" si="7"/>
        <v>12</v>
      </c>
    </row>
    <row r="227" spans="1:10" x14ac:dyDescent="0.15">
      <c r="A227" s="7">
        <v>42736</v>
      </c>
      <c r="B227" s="8" t="s">
        <v>102</v>
      </c>
      <c r="C227" s="8" t="s">
        <v>97</v>
      </c>
      <c r="D227" s="8" t="s">
        <v>1</v>
      </c>
      <c r="E227" s="8">
        <v>93</v>
      </c>
      <c r="F227" s="8" t="str">
        <f>VLOOKUP($D227,饮料价格!$B$3:$E$45,2,0)</f>
        <v>听</v>
      </c>
      <c r="G227" s="8">
        <f>VLOOKUP($D227,饮料价格!$B$3:$E$45,3,0)</f>
        <v>2.5</v>
      </c>
      <c r="H227" s="8">
        <f>VLOOKUP($D227,饮料价格!$B$3:$E$45,4,0)</f>
        <v>3.5</v>
      </c>
      <c r="I227" s="8">
        <f t="shared" si="6"/>
        <v>325.5</v>
      </c>
      <c r="J227" s="8">
        <f t="shared" si="7"/>
        <v>93</v>
      </c>
    </row>
    <row r="228" spans="1:10" x14ac:dyDescent="0.15">
      <c r="A228" s="7">
        <v>42736</v>
      </c>
      <c r="B228" s="8" t="s">
        <v>102</v>
      </c>
      <c r="C228" s="8" t="s">
        <v>97</v>
      </c>
      <c r="D228" s="8" t="s">
        <v>2</v>
      </c>
      <c r="E228" s="8">
        <v>20</v>
      </c>
      <c r="F228" s="8" t="str">
        <f>VLOOKUP($D228,饮料价格!$B$3:$E$45,2,0)</f>
        <v>听</v>
      </c>
      <c r="G228" s="8">
        <f>VLOOKUP($D228,饮料价格!$B$3:$E$45,3,0)</f>
        <v>1.6</v>
      </c>
      <c r="H228" s="8">
        <f>VLOOKUP($D228,饮料价格!$B$3:$E$45,4,0)</f>
        <v>3.3</v>
      </c>
      <c r="I228" s="8">
        <f t="shared" si="6"/>
        <v>66</v>
      </c>
      <c r="J228" s="8">
        <f t="shared" si="7"/>
        <v>33.999999999999993</v>
      </c>
    </row>
    <row r="229" spans="1:10" x14ac:dyDescent="0.15">
      <c r="A229" s="7">
        <v>42736</v>
      </c>
      <c r="B229" s="8" t="s">
        <v>102</v>
      </c>
      <c r="C229" s="8" t="s">
        <v>97</v>
      </c>
      <c r="D229" s="8" t="s">
        <v>8</v>
      </c>
      <c r="E229" s="8">
        <v>18</v>
      </c>
      <c r="F229" s="8" t="str">
        <f>VLOOKUP($D229,饮料价格!$B$3:$E$45,2,0)</f>
        <v>合</v>
      </c>
      <c r="G229" s="8">
        <f>VLOOKUP($D229,饮料价格!$B$3:$E$45,3,0)</f>
        <v>7.8</v>
      </c>
      <c r="H229" s="8">
        <f>VLOOKUP($D229,饮料价格!$B$3:$E$45,4,0)</f>
        <v>9.8000000000000007</v>
      </c>
      <c r="I229" s="8">
        <f t="shared" si="6"/>
        <v>176.4</v>
      </c>
      <c r="J229" s="8">
        <f t="shared" si="7"/>
        <v>36.000000000000014</v>
      </c>
    </row>
    <row r="230" spans="1:10" x14ac:dyDescent="0.15">
      <c r="A230" s="7">
        <v>42736</v>
      </c>
      <c r="B230" s="8" t="s">
        <v>102</v>
      </c>
      <c r="C230" s="8" t="s">
        <v>97</v>
      </c>
      <c r="D230" s="8" t="s">
        <v>10</v>
      </c>
      <c r="E230" s="8">
        <v>19</v>
      </c>
      <c r="F230" s="8" t="str">
        <f>VLOOKUP($D230,饮料价格!$B$3:$E$45,2,0)</f>
        <v>听</v>
      </c>
      <c r="G230" s="8">
        <f>VLOOKUP($D230,饮料价格!$B$3:$E$45,3,0)</f>
        <v>2</v>
      </c>
      <c r="H230" s="8">
        <f>VLOOKUP($D230,饮料价格!$B$3:$E$45,4,0)</f>
        <v>3.5</v>
      </c>
      <c r="I230" s="8">
        <f t="shared" si="6"/>
        <v>66.5</v>
      </c>
      <c r="J230" s="8">
        <f t="shared" si="7"/>
        <v>28.5</v>
      </c>
    </row>
    <row r="231" spans="1:10" x14ac:dyDescent="0.15">
      <c r="A231" s="7">
        <v>42736</v>
      </c>
      <c r="B231" s="8" t="s">
        <v>102</v>
      </c>
      <c r="C231" s="8" t="s">
        <v>97</v>
      </c>
      <c r="D231" s="8" t="s">
        <v>131</v>
      </c>
      <c r="E231" s="8">
        <v>23</v>
      </c>
      <c r="F231" s="8" t="str">
        <f>VLOOKUP($D231,饮料价格!$B$3:$E$45,2,0)</f>
        <v>瓶</v>
      </c>
      <c r="G231" s="8">
        <f>VLOOKUP($D231,饮料价格!$B$3:$E$45,3,0)</f>
        <v>2</v>
      </c>
      <c r="H231" s="8">
        <f>VLOOKUP($D231,饮料价格!$B$3:$E$45,4,0)</f>
        <v>3.5</v>
      </c>
      <c r="I231" s="8">
        <f t="shared" si="6"/>
        <v>80.5</v>
      </c>
      <c r="J231" s="8">
        <f t="shared" si="7"/>
        <v>34.5</v>
      </c>
    </row>
    <row r="232" spans="1:10" x14ac:dyDescent="0.15">
      <c r="A232" s="7">
        <v>42736</v>
      </c>
      <c r="B232" s="8" t="s">
        <v>102</v>
      </c>
      <c r="C232" s="8" t="s">
        <v>97</v>
      </c>
      <c r="D232" s="8" t="s">
        <v>31</v>
      </c>
      <c r="E232" s="8">
        <v>25</v>
      </c>
      <c r="F232" s="8" t="str">
        <f>VLOOKUP($D232,饮料价格!$B$3:$E$45,2,0)</f>
        <v>瓶</v>
      </c>
      <c r="G232" s="8">
        <f>VLOOKUP($D232,饮料价格!$B$3:$E$45,3,0)</f>
        <v>1.1000000000000001</v>
      </c>
      <c r="H232" s="8">
        <f>VLOOKUP($D232,饮料价格!$B$3:$E$45,4,0)</f>
        <v>1.5</v>
      </c>
      <c r="I232" s="8">
        <f t="shared" si="6"/>
        <v>37.5</v>
      </c>
      <c r="J232" s="8">
        <f t="shared" si="7"/>
        <v>9.9999999999999982</v>
      </c>
    </row>
    <row r="233" spans="1:10" x14ac:dyDescent="0.15">
      <c r="A233" s="7">
        <v>42736</v>
      </c>
      <c r="B233" s="8" t="s">
        <v>102</v>
      </c>
      <c r="C233" s="8" t="s">
        <v>97</v>
      </c>
      <c r="D233" s="8" t="s">
        <v>28</v>
      </c>
      <c r="E233" s="8">
        <v>18</v>
      </c>
      <c r="F233" s="8" t="str">
        <f>VLOOKUP($D233,饮料价格!$B$3:$E$45,2,0)</f>
        <v>合</v>
      </c>
      <c r="G233" s="8">
        <f>VLOOKUP($D233,饮料价格!$B$3:$E$45,3,0)</f>
        <v>1.5</v>
      </c>
      <c r="H233" s="8">
        <f>VLOOKUP($D233,饮料价格!$B$3:$E$45,4,0)</f>
        <v>2.2000000000000002</v>
      </c>
      <c r="I233" s="8">
        <f t="shared" si="6"/>
        <v>39.6</v>
      </c>
      <c r="J233" s="8">
        <f t="shared" si="7"/>
        <v>12.600000000000003</v>
      </c>
    </row>
    <row r="234" spans="1:10" x14ac:dyDescent="0.15">
      <c r="A234" s="7">
        <v>42736</v>
      </c>
      <c r="B234" s="8" t="s">
        <v>102</v>
      </c>
      <c r="C234" s="8" t="s">
        <v>97</v>
      </c>
      <c r="D234" s="8" t="s">
        <v>14</v>
      </c>
      <c r="E234" s="8">
        <v>56</v>
      </c>
      <c r="F234" s="8" t="str">
        <f>VLOOKUP($D234,饮料价格!$B$3:$E$45,2,0)</f>
        <v>听</v>
      </c>
      <c r="G234" s="8">
        <f>VLOOKUP($D234,饮料价格!$B$3:$E$45,3,0)</f>
        <v>2.5</v>
      </c>
      <c r="H234" s="8">
        <f>VLOOKUP($D234,饮料价格!$B$3:$E$45,4,0)</f>
        <v>4</v>
      </c>
      <c r="I234" s="8">
        <f t="shared" si="6"/>
        <v>224</v>
      </c>
      <c r="J234" s="8">
        <f t="shared" si="7"/>
        <v>84</v>
      </c>
    </row>
    <row r="235" spans="1:10" x14ac:dyDescent="0.15">
      <c r="A235" s="7">
        <v>42736</v>
      </c>
      <c r="B235" s="8" t="s">
        <v>102</v>
      </c>
      <c r="C235" s="8" t="s">
        <v>97</v>
      </c>
      <c r="D235" s="8" t="s">
        <v>80</v>
      </c>
      <c r="E235" s="8">
        <v>13</v>
      </c>
      <c r="F235" s="8" t="str">
        <f>VLOOKUP($D235,饮料价格!$B$3:$E$45,2,0)</f>
        <v>瓶</v>
      </c>
      <c r="G235" s="8">
        <f>VLOOKUP($D235,饮料价格!$B$3:$E$45,3,0)</f>
        <v>0.9</v>
      </c>
      <c r="H235" s="8">
        <f>VLOOKUP($D235,饮料价格!$B$3:$E$45,4,0)</f>
        <v>1.2</v>
      </c>
      <c r="I235" s="8">
        <f t="shared" si="6"/>
        <v>15.6</v>
      </c>
      <c r="J235" s="8">
        <f t="shared" si="7"/>
        <v>3.899999999999999</v>
      </c>
    </row>
    <row r="236" spans="1:10" x14ac:dyDescent="0.15">
      <c r="A236" s="7">
        <v>42736</v>
      </c>
      <c r="B236" s="8" t="s">
        <v>102</v>
      </c>
      <c r="C236" s="8" t="s">
        <v>97</v>
      </c>
      <c r="D236" s="8" t="s">
        <v>24</v>
      </c>
      <c r="E236" s="8">
        <v>25</v>
      </c>
      <c r="F236" s="8" t="str">
        <f>VLOOKUP($D236,饮料价格!$B$3:$E$45,2,0)</f>
        <v>瓶</v>
      </c>
      <c r="G236" s="8">
        <f>VLOOKUP($D236,饮料价格!$B$3:$E$45,3,0)</f>
        <v>2.4</v>
      </c>
      <c r="H236" s="8">
        <f>VLOOKUP($D236,饮料价格!$B$3:$E$45,4,0)</f>
        <v>3</v>
      </c>
      <c r="I236" s="8">
        <f t="shared" si="6"/>
        <v>75</v>
      </c>
      <c r="J236" s="8">
        <f t="shared" si="7"/>
        <v>15.000000000000002</v>
      </c>
    </row>
    <row r="237" spans="1:10" x14ac:dyDescent="0.15">
      <c r="A237" s="7">
        <v>42736</v>
      </c>
      <c r="B237" s="8" t="s">
        <v>102</v>
      </c>
      <c r="C237" s="8" t="s">
        <v>97</v>
      </c>
      <c r="D237" s="8" t="s">
        <v>78</v>
      </c>
      <c r="E237" s="8">
        <v>11</v>
      </c>
      <c r="F237" s="8" t="str">
        <f>VLOOKUP($D237,饮料价格!$B$3:$E$45,2,0)</f>
        <v>瓶</v>
      </c>
      <c r="G237" s="8">
        <f>VLOOKUP($D237,饮料价格!$B$3:$E$45,3,0)</f>
        <v>1.9</v>
      </c>
      <c r="H237" s="8">
        <f>VLOOKUP($D237,饮料价格!$B$3:$E$45,4,0)</f>
        <v>2.4</v>
      </c>
      <c r="I237" s="8">
        <f t="shared" si="6"/>
        <v>26.4</v>
      </c>
      <c r="J237" s="8">
        <f t="shared" si="7"/>
        <v>5.5</v>
      </c>
    </row>
    <row r="238" spans="1:10" x14ac:dyDescent="0.15">
      <c r="A238" s="7">
        <v>42736</v>
      </c>
      <c r="B238" s="8" t="s">
        <v>102</v>
      </c>
      <c r="C238" s="8" t="s">
        <v>97</v>
      </c>
      <c r="D238" s="8" t="s">
        <v>79</v>
      </c>
      <c r="E238" s="8">
        <v>19</v>
      </c>
      <c r="F238" s="8" t="str">
        <f>VLOOKUP($D238,饮料价格!$B$3:$E$45,2,0)</f>
        <v>听</v>
      </c>
      <c r="G238" s="8">
        <f>VLOOKUP($D238,饮料价格!$B$3:$E$45,3,0)</f>
        <v>1.2</v>
      </c>
      <c r="H238" s="8">
        <f>VLOOKUP($D238,饮料价格!$B$3:$E$45,4,0)</f>
        <v>2.5</v>
      </c>
      <c r="I238" s="8">
        <f t="shared" si="6"/>
        <v>47.5</v>
      </c>
      <c r="J238" s="8">
        <f t="shared" si="7"/>
        <v>24.7</v>
      </c>
    </row>
    <row r="239" spans="1:10" x14ac:dyDescent="0.15">
      <c r="A239" s="7">
        <v>42736</v>
      </c>
      <c r="B239" s="8" t="s">
        <v>102</v>
      </c>
      <c r="C239" s="8" t="s">
        <v>97</v>
      </c>
      <c r="D239" s="8" t="s">
        <v>22</v>
      </c>
      <c r="E239" s="8">
        <v>23</v>
      </c>
      <c r="F239" s="8" t="str">
        <f>VLOOKUP($D239,饮料价格!$B$3:$E$45,2,0)</f>
        <v>合</v>
      </c>
      <c r="G239" s="8">
        <f>VLOOKUP($D239,饮料价格!$B$3:$E$45,3,0)</f>
        <v>1.7</v>
      </c>
      <c r="H239" s="8">
        <f>VLOOKUP($D239,饮料价格!$B$3:$E$45,4,0)</f>
        <v>2.2000000000000002</v>
      </c>
      <c r="I239" s="8">
        <f t="shared" si="6"/>
        <v>50.6</v>
      </c>
      <c r="J239" s="8">
        <f t="shared" si="7"/>
        <v>11.500000000000005</v>
      </c>
    </row>
    <row r="240" spans="1:10" x14ac:dyDescent="0.15">
      <c r="A240" s="7">
        <v>42736</v>
      </c>
      <c r="B240" s="8" t="s">
        <v>102</v>
      </c>
      <c r="C240" s="8" t="s">
        <v>97</v>
      </c>
      <c r="D240" s="8" t="s">
        <v>17</v>
      </c>
      <c r="E240" s="8">
        <v>55</v>
      </c>
      <c r="F240" s="8" t="str">
        <f>VLOOKUP($D240,饮料价格!$B$3:$E$45,2,0)</f>
        <v>合</v>
      </c>
      <c r="G240" s="8">
        <f>VLOOKUP($D240,饮料价格!$B$3:$E$45,3,0)</f>
        <v>4.3</v>
      </c>
      <c r="H240" s="8">
        <f>VLOOKUP($D240,饮料价格!$B$3:$E$45,4,0)</f>
        <v>6.8</v>
      </c>
      <c r="I240" s="8">
        <f t="shared" si="6"/>
        <v>374</v>
      </c>
      <c r="J240" s="8">
        <f t="shared" si="7"/>
        <v>137.5</v>
      </c>
    </row>
    <row r="241" spans="1:10" x14ac:dyDescent="0.15">
      <c r="A241" s="7">
        <v>42736</v>
      </c>
      <c r="B241" s="8" t="s">
        <v>102</v>
      </c>
      <c r="C241" s="8" t="s">
        <v>97</v>
      </c>
      <c r="D241" s="8" t="s">
        <v>133</v>
      </c>
      <c r="E241" s="8">
        <v>69</v>
      </c>
      <c r="F241" s="8" t="str">
        <f>VLOOKUP($D241,饮料价格!$B$3:$E$45,2,0)</f>
        <v>瓶</v>
      </c>
      <c r="G241" s="8">
        <f>VLOOKUP($D241,饮料价格!$B$3:$E$45,3,0)</f>
        <v>3.5</v>
      </c>
      <c r="H241" s="8">
        <f>VLOOKUP($D241,饮料价格!$B$3:$E$45,4,0)</f>
        <v>5</v>
      </c>
      <c r="I241" s="8">
        <f t="shared" si="6"/>
        <v>345</v>
      </c>
      <c r="J241" s="8">
        <f t="shared" si="7"/>
        <v>103.5</v>
      </c>
    </row>
    <row r="242" spans="1:10" x14ac:dyDescent="0.15">
      <c r="A242" s="7">
        <v>42736</v>
      </c>
      <c r="B242" s="8" t="s">
        <v>102</v>
      </c>
      <c r="C242" s="8" t="s">
        <v>97</v>
      </c>
      <c r="D242" s="8" t="s">
        <v>132</v>
      </c>
      <c r="E242" s="8">
        <v>59</v>
      </c>
      <c r="F242" s="8" t="str">
        <f>VLOOKUP($D242,饮料价格!$B$3:$E$45,2,0)</f>
        <v>瓶</v>
      </c>
      <c r="G242" s="8">
        <f>VLOOKUP($D242,饮料价格!$B$3:$E$45,3,0)</f>
        <v>2.5</v>
      </c>
      <c r="H242" s="8">
        <f>VLOOKUP($D242,饮料价格!$B$3:$E$45,4,0)</f>
        <v>4.5</v>
      </c>
      <c r="I242" s="8">
        <f t="shared" si="6"/>
        <v>265.5</v>
      </c>
      <c r="J242" s="8">
        <f t="shared" si="7"/>
        <v>118</v>
      </c>
    </row>
    <row r="243" spans="1:10" x14ac:dyDescent="0.15">
      <c r="A243" s="7">
        <v>42736</v>
      </c>
      <c r="B243" s="8" t="s">
        <v>102</v>
      </c>
      <c r="C243" s="8" t="s">
        <v>97</v>
      </c>
      <c r="D243" s="8" t="s">
        <v>12</v>
      </c>
      <c r="E243" s="8">
        <v>13</v>
      </c>
      <c r="F243" s="8" t="str">
        <f>VLOOKUP($D243,饮料价格!$B$3:$E$45,2,0)</f>
        <v>瓶</v>
      </c>
      <c r="G243" s="8">
        <f>VLOOKUP($D243,饮料价格!$B$3:$E$45,3,0)</f>
        <v>1.3</v>
      </c>
      <c r="H243" s="8">
        <f>VLOOKUP($D243,饮料价格!$B$3:$E$45,4,0)</f>
        <v>2.8</v>
      </c>
      <c r="I243" s="8">
        <f t="shared" si="6"/>
        <v>36.4</v>
      </c>
      <c r="J243" s="8">
        <f t="shared" si="7"/>
        <v>19.499999999999996</v>
      </c>
    </row>
    <row r="244" spans="1:10" x14ac:dyDescent="0.15">
      <c r="A244" s="7">
        <v>42736</v>
      </c>
      <c r="B244" s="8" t="s">
        <v>102</v>
      </c>
      <c r="C244" s="8" t="s">
        <v>97</v>
      </c>
      <c r="D244" s="8" t="s">
        <v>20</v>
      </c>
      <c r="E244" s="8">
        <v>14</v>
      </c>
      <c r="F244" s="8" t="str">
        <f>VLOOKUP($D244,饮料价格!$B$3:$E$45,2,0)</f>
        <v>瓶</v>
      </c>
      <c r="G244" s="8">
        <f>VLOOKUP($D244,饮料价格!$B$3:$E$45,3,0)</f>
        <v>1.8</v>
      </c>
      <c r="H244" s="8">
        <f>VLOOKUP($D244,饮料价格!$B$3:$E$45,4,0)</f>
        <v>2.2999999999999998</v>
      </c>
      <c r="I244" s="8">
        <f t="shared" si="6"/>
        <v>32.199999999999996</v>
      </c>
      <c r="J244" s="8">
        <f t="shared" si="7"/>
        <v>6.9999999999999964</v>
      </c>
    </row>
    <row r="245" spans="1:10" x14ac:dyDescent="0.15">
      <c r="A245" s="7">
        <v>42736</v>
      </c>
      <c r="B245" s="8" t="s">
        <v>102</v>
      </c>
      <c r="C245" s="8" t="s">
        <v>97</v>
      </c>
      <c r="D245" s="8" t="s">
        <v>82</v>
      </c>
      <c r="E245" s="8">
        <v>8</v>
      </c>
      <c r="F245" s="8" t="str">
        <f>VLOOKUP($D245,饮料价格!$B$3:$E$45,2,0)</f>
        <v>合</v>
      </c>
      <c r="G245" s="8">
        <f>VLOOKUP($D245,饮料价格!$B$3:$E$45,3,0)</f>
        <v>1.6</v>
      </c>
      <c r="H245" s="8">
        <f>VLOOKUP($D245,饮料价格!$B$3:$E$45,4,0)</f>
        <v>2.5</v>
      </c>
      <c r="I245" s="8">
        <f t="shared" si="6"/>
        <v>20</v>
      </c>
      <c r="J245" s="8">
        <f t="shared" si="7"/>
        <v>7.1999999999999993</v>
      </c>
    </row>
    <row r="246" spans="1:10" x14ac:dyDescent="0.15">
      <c r="A246" s="7">
        <v>42736</v>
      </c>
      <c r="B246" s="8" t="s">
        <v>102</v>
      </c>
      <c r="C246" s="8" t="s">
        <v>97</v>
      </c>
      <c r="D246" s="8" t="s">
        <v>13</v>
      </c>
      <c r="E246" s="8">
        <v>64</v>
      </c>
      <c r="F246" s="8" t="str">
        <f>VLOOKUP($D246,饮料价格!$B$3:$E$45,2,0)</f>
        <v>瓶</v>
      </c>
      <c r="G246" s="8">
        <f>VLOOKUP($D246,饮料价格!$B$3:$E$45,3,0)</f>
        <v>2</v>
      </c>
      <c r="H246" s="8">
        <f>VLOOKUP($D246,饮料价格!$B$3:$E$45,4,0)</f>
        <v>3.5</v>
      </c>
      <c r="I246" s="8">
        <f t="shared" si="6"/>
        <v>224</v>
      </c>
      <c r="J246" s="8">
        <f t="shared" si="7"/>
        <v>96</v>
      </c>
    </row>
    <row r="247" spans="1:10" x14ac:dyDescent="0.15">
      <c r="A247" s="7">
        <v>42736</v>
      </c>
      <c r="B247" s="8" t="s">
        <v>102</v>
      </c>
      <c r="C247" s="8" t="s">
        <v>97</v>
      </c>
      <c r="D247" s="8" t="s">
        <v>5</v>
      </c>
      <c r="E247" s="8">
        <v>21</v>
      </c>
      <c r="F247" s="8" t="str">
        <f>VLOOKUP($D247,饮料价格!$B$3:$E$45,2,0)</f>
        <v>合</v>
      </c>
      <c r="G247" s="8">
        <f>VLOOKUP($D247,饮料价格!$B$3:$E$45,3,0)</f>
        <v>1.5</v>
      </c>
      <c r="H247" s="8">
        <f>VLOOKUP($D247,饮料价格!$B$3:$E$45,4,0)</f>
        <v>2.2000000000000002</v>
      </c>
      <c r="I247" s="8">
        <f t="shared" si="6"/>
        <v>46.2</v>
      </c>
      <c r="J247" s="8">
        <f t="shared" si="7"/>
        <v>14.700000000000003</v>
      </c>
    </row>
    <row r="248" spans="1:10" x14ac:dyDescent="0.15">
      <c r="A248" s="7">
        <v>42736</v>
      </c>
      <c r="B248" s="8" t="s">
        <v>102</v>
      </c>
      <c r="C248" s="8" t="s">
        <v>97</v>
      </c>
      <c r="D248" s="8" t="s">
        <v>23</v>
      </c>
      <c r="E248" s="8">
        <v>13</v>
      </c>
      <c r="F248" s="8" t="str">
        <f>VLOOKUP($D248,饮料价格!$B$3:$E$45,2,0)</f>
        <v>瓶</v>
      </c>
      <c r="G248" s="8">
        <f>VLOOKUP($D248,饮料价格!$B$3:$E$45,3,0)</f>
        <v>2.4</v>
      </c>
      <c r="H248" s="8">
        <f>VLOOKUP($D248,饮料价格!$B$3:$E$45,4,0)</f>
        <v>3</v>
      </c>
      <c r="I248" s="8">
        <f t="shared" si="6"/>
        <v>39</v>
      </c>
      <c r="J248" s="8">
        <f t="shared" si="7"/>
        <v>7.8000000000000007</v>
      </c>
    </row>
    <row r="249" spans="1:10" x14ac:dyDescent="0.15">
      <c r="A249" s="7">
        <v>42736</v>
      </c>
      <c r="B249" s="8" t="s">
        <v>102</v>
      </c>
      <c r="C249" s="8" t="s">
        <v>97</v>
      </c>
      <c r="D249" s="8" t="s">
        <v>32</v>
      </c>
      <c r="E249" s="8">
        <v>14</v>
      </c>
      <c r="F249" s="8" t="str">
        <f>VLOOKUP($D249,饮料价格!$B$3:$E$45,2,0)</f>
        <v>瓶</v>
      </c>
      <c r="G249" s="8">
        <f>VLOOKUP($D249,饮料价格!$B$3:$E$45,3,0)</f>
        <v>2.4</v>
      </c>
      <c r="H249" s="8">
        <f>VLOOKUP($D249,饮料价格!$B$3:$E$45,4,0)</f>
        <v>3.5</v>
      </c>
      <c r="I249" s="8">
        <f t="shared" si="6"/>
        <v>49</v>
      </c>
      <c r="J249" s="8">
        <f t="shared" si="7"/>
        <v>15.400000000000002</v>
      </c>
    </row>
    <row r="250" spans="1:10" x14ac:dyDescent="0.15">
      <c r="A250" s="7">
        <v>42736</v>
      </c>
      <c r="B250" s="8" t="s">
        <v>102</v>
      </c>
      <c r="C250" s="8" t="s">
        <v>97</v>
      </c>
      <c r="D250" s="8" t="s">
        <v>25</v>
      </c>
      <c r="E250" s="8">
        <v>28</v>
      </c>
      <c r="F250" s="8" t="str">
        <f>VLOOKUP($D250,饮料价格!$B$3:$E$45,2,0)</f>
        <v>听</v>
      </c>
      <c r="G250" s="8">
        <f>VLOOKUP($D250,饮料价格!$B$3:$E$45,3,0)</f>
        <v>3</v>
      </c>
      <c r="H250" s="8">
        <f>VLOOKUP($D250,饮料价格!$B$3:$E$45,4,0)</f>
        <v>4</v>
      </c>
      <c r="I250" s="8">
        <f t="shared" si="6"/>
        <v>112</v>
      </c>
      <c r="J250" s="8">
        <f t="shared" si="7"/>
        <v>28</v>
      </c>
    </row>
    <row r="251" spans="1:10" x14ac:dyDescent="0.15">
      <c r="A251" s="7">
        <v>42736</v>
      </c>
      <c r="B251" s="8" t="s">
        <v>102</v>
      </c>
      <c r="C251" s="8" t="s">
        <v>97</v>
      </c>
      <c r="D251" s="8" t="s">
        <v>16</v>
      </c>
      <c r="E251" s="8">
        <v>81</v>
      </c>
      <c r="F251" s="8" t="str">
        <f>VLOOKUP($D251,饮料价格!$B$3:$E$45,2,0)</f>
        <v>瓶</v>
      </c>
      <c r="G251" s="8">
        <f>VLOOKUP($D251,饮料价格!$B$3:$E$45,3,0)</f>
        <v>1</v>
      </c>
      <c r="H251" s="8">
        <f>VLOOKUP($D251,饮料价格!$B$3:$E$45,4,0)</f>
        <v>1.5</v>
      </c>
      <c r="I251" s="8">
        <f t="shared" si="6"/>
        <v>121.5</v>
      </c>
      <c r="J251" s="8">
        <f t="shared" si="7"/>
        <v>40.5</v>
      </c>
    </row>
    <row r="252" spans="1:10" x14ac:dyDescent="0.15">
      <c r="A252" s="7">
        <v>42736</v>
      </c>
      <c r="B252" s="8" t="s">
        <v>102</v>
      </c>
      <c r="C252" s="8" t="s">
        <v>97</v>
      </c>
      <c r="D252" s="8" t="s">
        <v>27</v>
      </c>
      <c r="E252" s="8">
        <v>134</v>
      </c>
      <c r="F252" s="8" t="str">
        <f>VLOOKUP($D252,饮料价格!$B$3:$E$45,2,0)</f>
        <v>听</v>
      </c>
      <c r="G252" s="8">
        <f>VLOOKUP($D252,饮料价格!$B$3:$E$45,3,0)</f>
        <v>2.5</v>
      </c>
      <c r="H252" s="8">
        <f>VLOOKUP($D252,饮料价格!$B$3:$E$45,4,0)</f>
        <v>4</v>
      </c>
      <c r="I252" s="8">
        <f t="shared" si="6"/>
        <v>536</v>
      </c>
      <c r="J252" s="8">
        <f t="shared" si="7"/>
        <v>201</v>
      </c>
    </row>
    <row r="253" spans="1:10" x14ac:dyDescent="0.15">
      <c r="A253" s="7">
        <v>42736</v>
      </c>
      <c r="B253" s="8" t="s">
        <v>102</v>
      </c>
      <c r="C253" s="8" t="s">
        <v>97</v>
      </c>
      <c r="D253" s="8" t="s">
        <v>29</v>
      </c>
      <c r="E253" s="8">
        <v>32</v>
      </c>
      <c r="F253" s="8" t="str">
        <f>VLOOKUP($D253,饮料价格!$B$3:$E$45,2,0)</f>
        <v>合</v>
      </c>
      <c r="G253" s="8">
        <f>VLOOKUP($D253,饮料价格!$B$3:$E$45,3,0)</f>
        <v>1.6</v>
      </c>
      <c r="H253" s="8">
        <f>VLOOKUP($D253,饮料价格!$B$3:$E$45,4,0)</f>
        <v>2.2999999999999998</v>
      </c>
      <c r="I253" s="8">
        <f t="shared" si="6"/>
        <v>73.599999999999994</v>
      </c>
      <c r="J253" s="8">
        <f t="shared" si="7"/>
        <v>22.399999999999991</v>
      </c>
    </row>
    <row r="254" spans="1:10" x14ac:dyDescent="0.15">
      <c r="A254" s="7">
        <v>42736</v>
      </c>
      <c r="B254" s="8" t="s">
        <v>102</v>
      </c>
      <c r="C254" s="8" t="s">
        <v>97</v>
      </c>
      <c r="D254" s="8" t="s">
        <v>9</v>
      </c>
      <c r="E254" s="8">
        <v>58</v>
      </c>
      <c r="F254" s="8" t="str">
        <f>VLOOKUP($D254,饮料价格!$B$3:$E$45,2,0)</f>
        <v>听</v>
      </c>
      <c r="G254" s="8">
        <f>VLOOKUP($D254,饮料价格!$B$3:$E$45,3,0)</f>
        <v>3</v>
      </c>
      <c r="H254" s="8">
        <f>VLOOKUP($D254,饮料价格!$B$3:$E$45,4,0)</f>
        <v>4</v>
      </c>
      <c r="I254" s="8">
        <f t="shared" si="6"/>
        <v>232</v>
      </c>
      <c r="J254" s="8">
        <f t="shared" si="7"/>
        <v>58</v>
      </c>
    </row>
    <row r="255" spans="1:10" x14ac:dyDescent="0.15">
      <c r="A255" s="7">
        <v>42736</v>
      </c>
      <c r="B255" s="8" t="s">
        <v>100</v>
      </c>
      <c r="C255" s="8" t="s">
        <v>128</v>
      </c>
      <c r="D255" s="8" t="s">
        <v>82</v>
      </c>
      <c r="E255" s="8">
        <v>54</v>
      </c>
      <c r="F255" s="8" t="str">
        <f>VLOOKUP($D255,饮料价格!$B$3:$E$45,2,0)</f>
        <v>合</v>
      </c>
      <c r="G255" s="8">
        <f>VLOOKUP($D255,饮料价格!$B$3:$E$45,3,0)</f>
        <v>1.6</v>
      </c>
      <c r="H255" s="8">
        <f>VLOOKUP($D255,饮料价格!$B$3:$E$45,4,0)</f>
        <v>2.5</v>
      </c>
      <c r="I255" s="8">
        <f t="shared" si="6"/>
        <v>135</v>
      </c>
      <c r="J255" s="8">
        <f t="shared" si="7"/>
        <v>48.599999999999994</v>
      </c>
    </row>
    <row r="256" spans="1:10" x14ac:dyDescent="0.15">
      <c r="A256" s="7">
        <v>42736</v>
      </c>
      <c r="B256" s="8" t="s">
        <v>100</v>
      </c>
      <c r="C256" s="8" t="s">
        <v>128</v>
      </c>
      <c r="D256" s="8" t="s">
        <v>1</v>
      </c>
      <c r="E256" s="8">
        <v>21</v>
      </c>
      <c r="F256" s="8" t="str">
        <f>VLOOKUP($D256,饮料价格!$B$3:$E$45,2,0)</f>
        <v>听</v>
      </c>
      <c r="G256" s="8">
        <f>VLOOKUP($D256,饮料价格!$B$3:$E$45,3,0)</f>
        <v>2.5</v>
      </c>
      <c r="H256" s="8">
        <f>VLOOKUP($D256,饮料价格!$B$3:$E$45,4,0)</f>
        <v>3.5</v>
      </c>
      <c r="I256" s="8">
        <f t="shared" si="6"/>
        <v>73.5</v>
      </c>
      <c r="J256" s="8">
        <f t="shared" si="7"/>
        <v>21</v>
      </c>
    </row>
    <row r="257" spans="1:10" x14ac:dyDescent="0.15">
      <c r="A257" s="7">
        <v>42736</v>
      </c>
      <c r="B257" s="8" t="s">
        <v>100</v>
      </c>
      <c r="C257" s="8" t="s">
        <v>128</v>
      </c>
      <c r="D257" s="8" t="s">
        <v>8</v>
      </c>
      <c r="E257" s="8">
        <v>13</v>
      </c>
      <c r="F257" s="8" t="str">
        <f>VLOOKUP($D257,饮料价格!$B$3:$E$45,2,0)</f>
        <v>合</v>
      </c>
      <c r="G257" s="8">
        <f>VLOOKUP($D257,饮料价格!$B$3:$E$45,3,0)</f>
        <v>7.8</v>
      </c>
      <c r="H257" s="8">
        <f>VLOOKUP($D257,饮料价格!$B$3:$E$45,4,0)</f>
        <v>9.8000000000000007</v>
      </c>
      <c r="I257" s="8">
        <f t="shared" si="6"/>
        <v>127.4</v>
      </c>
      <c r="J257" s="8">
        <f t="shared" si="7"/>
        <v>26.000000000000011</v>
      </c>
    </row>
    <row r="258" spans="1:10" x14ac:dyDescent="0.15">
      <c r="A258" s="7">
        <v>42736</v>
      </c>
      <c r="B258" s="8" t="s">
        <v>100</v>
      </c>
      <c r="C258" s="8" t="s">
        <v>128</v>
      </c>
      <c r="D258" s="8" t="s">
        <v>79</v>
      </c>
      <c r="E258" s="8">
        <v>39</v>
      </c>
      <c r="F258" s="8" t="str">
        <f>VLOOKUP($D258,饮料价格!$B$3:$E$45,2,0)</f>
        <v>听</v>
      </c>
      <c r="G258" s="8">
        <f>VLOOKUP($D258,饮料价格!$B$3:$E$45,3,0)</f>
        <v>1.2</v>
      </c>
      <c r="H258" s="8">
        <f>VLOOKUP($D258,饮料价格!$B$3:$E$45,4,0)</f>
        <v>2.5</v>
      </c>
      <c r="I258" s="8">
        <f t="shared" si="6"/>
        <v>97.5</v>
      </c>
      <c r="J258" s="8">
        <f t="shared" si="7"/>
        <v>50.7</v>
      </c>
    </row>
    <row r="259" spans="1:10" x14ac:dyDescent="0.15">
      <c r="A259" s="7">
        <v>42736</v>
      </c>
      <c r="B259" s="8" t="s">
        <v>100</v>
      </c>
      <c r="C259" s="8" t="s">
        <v>128</v>
      </c>
      <c r="D259" s="8" t="s">
        <v>5</v>
      </c>
      <c r="E259" s="8">
        <v>78</v>
      </c>
      <c r="F259" s="8" t="str">
        <f>VLOOKUP($D259,饮料价格!$B$3:$E$45,2,0)</f>
        <v>合</v>
      </c>
      <c r="G259" s="8">
        <f>VLOOKUP($D259,饮料价格!$B$3:$E$45,3,0)</f>
        <v>1.5</v>
      </c>
      <c r="H259" s="8">
        <f>VLOOKUP($D259,饮料价格!$B$3:$E$45,4,0)</f>
        <v>2.2000000000000002</v>
      </c>
      <c r="I259" s="8">
        <f t="shared" si="6"/>
        <v>171.60000000000002</v>
      </c>
      <c r="J259" s="8">
        <f t="shared" si="7"/>
        <v>54.600000000000016</v>
      </c>
    </row>
    <row r="260" spans="1:10" x14ac:dyDescent="0.15">
      <c r="A260" s="7">
        <v>42736</v>
      </c>
      <c r="B260" s="8" t="s">
        <v>100</v>
      </c>
      <c r="C260" s="8" t="s">
        <v>128</v>
      </c>
      <c r="D260" s="8" t="s">
        <v>29</v>
      </c>
      <c r="E260" s="8">
        <v>18</v>
      </c>
      <c r="F260" s="8" t="str">
        <f>VLOOKUP($D260,饮料价格!$B$3:$E$45,2,0)</f>
        <v>合</v>
      </c>
      <c r="G260" s="8">
        <f>VLOOKUP($D260,饮料价格!$B$3:$E$45,3,0)</f>
        <v>1.6</v>
      </c>
      <c r="H260" s="8">
        <f>VLOOKUP($D260,饮料价格!$B$3:$E$45,4,0)</f>
        <v>2.2999999999999998</v>
      </c>
      <c r="I260" s="8">
        <f t="shared" ref="I260:I323" si="8">E260*H260</f>
        <v>41.4</v>
      </c>
      <c r="J260" s="8">
        <f t="shared" ref="J260:J323" si="9">(H260-G260)*E260</f>
        <v>12.599999999999994</v>
      </c>
    </row>
    <row r="261" spans="1:10" x14ac:dyDescent="0.15">
      <c r="A261" s="7">
        <v>42736</v>
      </c>
      <c r="B261" s="8" t="s">
        <v>100</v>
      </c>
      <c r="C261" s="8" t="s">
        <v>128</v>
      </c>
      <c r="D261" s="8" t="s">
        <v>7</v>
      </c>
      <c r="E261" s="8">
        <v>51</v>
      </c>
      <c r="F261" s="8" t="str">
        <f>VLOOKUP($D261,饮料价格!$B$3:$E$45,2,0)</f>
        <v>听</v>
      </c>
      <c r="G261" s="8">
        <f>VLOOKUP($D261,饮料价格!$B$3:$E$45,3,0)</f>
        <v>3.2</v>
      </c>
      <c r="H261" s="8">
        <f>VLOOKUP($D261,饮料价格!$B$3:$E$45,4,0)</f>
        <v>6</v>
      </c>
      <c r="I261" s="8">
        <f t="shared" si="8"/>
        <v>306</v>
      </c>
      <c r="J261" s="8">
        <f t="shared" si="9"/>
        <v>142.79999999999998</v>
      </c>
    </row>
    <row r="262" spans="1:10" x14ac:dyDescent="0.15">
      <c r="A262" s="7">
        <v>42736</v>
      </c>
      <c r="B262" s="8" t="s">
        <v>100</v>
      </c>
      <c r="C262" s="8" t="s">
        <v>128</v>
      </c>
      <c r="D262" s="8" t="s">
        <v>132</v>
      </c>
      <c r="E262" s="8">
        <v>13</v>
      </c>
      <c r="F262" s="8" t="str">
        <f>VLOOKUP($D262,饮料价格!$B$3:$E$45,2,0)</f>
        <v>瓶</v>
      </c>
      <c r="G262" s="8">
        <f>VLOOKUP($D262,饮料价格!$B$3:$E$45,3,0)</f>
        <v>2.5</v>
      </c>
      <c r="H262" s="8">
        <f>VLOOKUP($D262,饮料价格!$B$3:$E$45,4,0)</f>
        <v>4.5</v>
      </c>
      <c r="I262" s="8">
        <f t="shared" si="8"/>
        <v>58.5</v>
      </c>
      <c r="J262" s="8">
        <f t="shared" si="9"/>
        <v>26</v>
      </c>
    </row>
    <row r="263" spans="1:10" x14ac:dyDescent="0.15">
      <c r="A263" s="7">
        <v>42736</v>
      </c>
      <c r="B263" s="8" t="s">
        <v>100</v>
      </c>
      <c r="C263" s="8" t="s">
        <v>128</v>
      </c>
      <c r="D263" s="8" t="s">
        <v>15</v>
      </c>
      <c r="E263" s="8">
        <v>71</v>
      </c>
      <c r="F263" s="8" t="str">
        <f>VLOOKUP($D263,饮料价格!$B$3:$E$45,2,0)</f>
        <v>合</v>
      </c>
      <c r="G263" s="8">
        <f>VLOOKUP($D263,饮料价格!$B$3:$E$45,3,0)</f>
        <v>1.7</v>
      </c>
      <c r="H263" s="8">
        <f>VLOOKUP($D263,饮料价格!$B$3:$E$45,4,0)</f>
        <v>2.5</v>
      </c>
      <c r="I263" s="8">
        <f t="shared" si="8"/>
        <v>177.5</v>
      </c>
      <c r="J263" s="8">
        <f t="shared" si="9"/>
        <v>56.800000000000004</v>
      </c>
    </row>
    <row r="264" spans="1:10" x14ac:dyDescent="0.15">
      <c r="A264" s="7">
        <v>42736</v>
      </c>
      <c r="B264" s="8" t="s">
        <v>100</v>
      </c>
      <c r="C264" s="8" t="s">
        <v>128</v>
      </c>
      <c r="D264" s="8" t="s">
        <v>17</v>
      </c>
      <c r="E264" s="8">
        <v>54</v>
      </c>
      <c r="F264" s="8" t="str">
        <f>VLOOKUP($D264,饮料价格!$B$3:$E$45,2,0)</f>
        <v>合</v>
      </c>
      <c r="G264" s="8">
        <f>VLOOKUP($D264,饮料价格!$B$3:$E$45,3,0)</f>
        <v>4.3</v>
      </c>
      <c r="H264" s="8">
        <f>VLOOKUP($D264,饮料价格!$B$3:$E$45,4,0)</f>
        <v>6.8</v>
      </c>
      <c r="I264" s="8">
        <f t="shared" si="8"/>
        <v>367.2</v>
      </c>
      <c r="J264" s="8">
        <f t="shared" si="9"/>
        <v>135</v>
      </c>
    </row>
    <row r="265" spans="1:10" x14ac:dyDescent="0.15">
      <c r="A265" s="7">
        <v>42736</v>
      </c>
      <c r="B265" s="8" t="s">
        <v>100</v>
      </c>
      <c r="C265" s="8" t="s">
        <v>128</v>
      </c>
      <c r="D265" s="8" t="s">
        <v>18</v>
      </c>
      <c r="E265" s="8">
        <v>44</v>
      </c>
      <c r="F265" s="8" t="str">
        <f>VLOOKUP($D265,饮料价格!$B$3:$E$45,2,0)</f>
        <v>合</v>
      </c>
      <c r="G265" s="8">
        <f>VLOOKUP($D265,饮料价格!$B$3:$E$45,3,0)</f>
        <v>4.5</v>
      </c>
      <c r="H265" s="8">
        <f>VLOOKUP($D265,饮料价格!$B$3:$E$45,4,0)</f>
        <v>7.2</v>
      </c>
      <c r="I265" s="8">
        <f t="shared" si="8"/>
        <v>316.8</v>
      </c>
      <c r="J265" s="8">
        <f t="shared" si="9"/>
        <v>118.80000000000001</v>
      </c>
    </row>
    <row r="266" spans="1:10" x14ac:dyDescent="0.15">
      <c r="A266" s="7">
        <v>42736</v>
      </c>
      <c r="B266" s="8" t="s">
        <v>100</v>
      </c>
      <c r="C266" s="8" t="s">
        <v>128</v>
      </c>
      <c r="D266" s="8" t="s">
        <v>78</v>
      </c>
      <c r="E266" s="8">
        <v>28</v>
      </c>
      <c r="F266" s="8" t="str">
        <f>VLOOKUP($D266,饮料价格!$B$3:$E$45,2,0)</f>
        <v>瓶</v>
      </c>
      <c r="G266" s="8">
        <f>VLOOKUP($D266,饮料价格!$B$3:$E$45,3,0)</f>
        <v>1.9</v>
      </c>
      <c r="H266" s="8">
        <f>VLOOKUP($D266,饮料价格!$B$3:$E$45,4,0)</f>
        <v>2.4</v>
      </c>
      <c r="I266" s="8">
        <f t="shared" si="8"/>
        <v>67.2</v>
      </c>
      <c r="J266" s="8">
        <f t="shared" si="9"/>
        <v>14</v>
      </c>
    </row>
    <row r="267" spans="1:10" x14ac:dyDescent="0.15">
      <c r="A267" s="7">
        <v>42736</v>
      </c>
      <c r="B267" s="8" t="s">
        <v>100</v>
      </c>
      <c r="C267" s="8" t="s">
        <v>128</v>
      </c>
      <c r="D267" s="8" t="s">
        <v>133</v>
      </c>
      <c r="E267" s="8">
        <v>17</v>
      </c>
      <c r="F267" s="8" t="str">
        <f>VLOOKUP($D267,饮料价格!$B$3:$E$45,2,0)</f>
        <v>瓶</v>
      </c>
      <c r="G267" s="8">
        <f>VLOOKUP($D267,饮料价格!$B$3:$E$45,3,0)</f>
        <v>3.5</v>
      </c>
      <c r="H267" s="8">
        <f>VLOOKUP($D267,饮料价格!$B$3:$E$45,4,0)</f>
        <v>5</v>
      </c>
      <c r="I267" s="8">
        <f t="shared" si="8"/>
        <v>85</v>
      </c>
      <c r="J267" s="8">
        <f t="shared" si="9"/>
        <v>25.5</v>
      </c>
    </row>
    <row r="268" spans="1:10" x14ac:dyDescent="0.15">
      <c r="A268" s="7">
        <v>42736</v>
      </c>
      <c r="B268" s="8" t="s">
        <v>100</v>
      </c>
      <c r="C268" s="8" t="s">
        <v>128</v>
      </c>
      <c r="D268" s="8" t="s">
        <v>16</v>
      </c>
      <c r="E268" s="8">
        <v>15</v>
      </c>
      <c r="F268" s="8" t="str">
        <f>VLOOKUP($D268,饮料价格!$B$3:$E$45,2,0)</f>
        <v>瓶</v>
      </c>
      <c r="G268" s="8">
        <f>VLOOKUP($D268,饮料价格!$B$3:$E$45,3,0)</f>
        <v>1</v>
      </c>
      <c r="H268" s="8">
        <f>VLOOKUP($D268,饮料价格!$B$3:$E$45,4,0)</f>
        <v>1.5</v>
      </c>
      <c r="I268" s="8">
        <f t="shared" si="8"/>
        <v>22.5</v>
      </c>
      <c r="J268" s="8">
        <f t="shared" si="9"/>
        <v>7.5</v>
      </c>
    </row>
    <row r="269" spans="1:10" x14ac:dyDescent="0.15">
      <c r="A269" s="7">
        <v>42736</v>
      </c>
      <c r="B269" s="8" t="s">
        <v>100</v>
      </c>
      <c r="C269" s="8" t="s">
        <v>128</v>
      </c>
      <c r="D269" s="8" t="s">
        <v>21</v>
      </c>
      <c r="E269" s="8">
        <v>11</v>
      </c>
      <c r="F269" s="8" t="str">
        <f>VLOOKUP($D269,饮料价格!$B$3:$E$45,2,0)</f>
        <v>瓶</v>
      </c>
      <c r="G269" s="8">
        <f>VLOOKUP($D269,饮料价格!$B$3:$E$45,3,0)</f>
        <v>1.4</v>
      </c>
      <c r="H269" s="8">
        <f>VLOOKUP($D269,饮料价格!$B$3:$E$45,4,0)</f>
        <v>3</v>
      </c>
      <c r="I269" s="8">
        <f t="shared" si="8"/>
        <v>33</v>
      </c>
      <c r="J269" s="8">
        <f t="shared" si="9"/>
        <v>17.600000000000001</v>
      </c>
    </row>
    <row r="270" spans="1:10" x14ac:dyDescent="0.15">
      <c r="A270" s="7">
        <v>42736</v>
      </c>
      <c r="B270" s="8" t="s">
        <v>100</v>
      </c>
      <c r="C270" s="8" t="s">
        <v>128</v>
      </c>
      <c r="D270" s="8" t="s">
        <v>30</v>
      </c>
      <c r="E270" s="8">
        <v>10</v>
      </c>
      <c r="F270" s="8" t="str">
        <f>VLOOKUP($D270,饮料价格!$B$3:$E$45,2,0)</f>
        <v>瓶</v>
      </c>
      <c r="G270" s="8">
        <f>VLOOKUP($D270,饮料价格!$B$3:$E$45,3,0)</f>
        <v>0.9</v>
      </c>
      <c r="H270" s="8">
        <f>VLOOKUP($D270,饮料价格!$B$3:$E$45,4,0)</f>
        <v>1.5</v>
      </c>
      <c r="I270" s="8">
        <f t="shared" si="8"/>
        <v>15</v>
      </c>
      <c r="J270" s="8">
        <f t="shared" si="9"/>
        <v>6</v>
      </c>
    </row>
    <row r="271" spans="1:10" x14ac:dyDescent="0.15">
      <c r="A271" s="7">
        <v>42736</v>
      </c>
      <c r="B271" s="8" t="s">
        <v>100</v>
      </c>
      <c r="C271" s="8" t="s">
        <v>128</v>
      </c>
      <c r="D271" s="8" t="s">
        <v>81</v>
      </c>
      <c r="E271" s="8">
        <v>105</v>
      </c>
      <c r="F271" s="8" t="str">
        <f>VLOOKUP($D271,饮料价格!$B$3:$E$45,2,0)</f>
        <v>听</v>
      </c>
      <c r="G271" s="8">
        <f>VLOOKUP($D271,饮料价格!$B$3:$E$45,3,0)</f>
        <v>3</v>
      </c>
      <c r="H271" s="8">
        <f>VLOOKUP($D271,饮料价格!$B$3:$E$45,4,0)</f>
        <v>4</v>
      </c>
      <c r="I271" s="8">
        <f t="shared" si="8"/>
        <v>420</v>
      </c>
      <c r="J271" s="8">
        <f t="shared" si="9"/>
        <v>105</v>
      </c>
    </row>
    <row r="272" spans="1:10" x14ac:dyDescent="0.15">
      <c r="A272" s="7">
        <v>42736</v>
      </c>
      <c r="B272" s="8" t="s">
        <v>100</v>
      </c>
      <c r="C272" s="8" t="s">
        <v>128</v>
      </c>
      <c r="D272" s="8" t="s">
        <v>4</v>
      </c>
      <c r="E272" s="8">
        <v>18</v>
      </c>
      <c r="F272" s="8" t="str">
        <f>VLOOKUP($D272,饮料价格!$B$3:$E$45,2,0)</f>
        <v>合</v>
      </c>
      <c r="G272" s="8">
        <f>VLOOKUP($D272,饮料价格!$B$3:$E$45,3,0)</f>
        <v>1.3</v>
      </c>
      <c r="H272" s="8">
        <f>VLOOKUP($D272,饮料价格!$B$3:$E$45,4,0)</f>
        <v>1.9</v>
      </c>
      <c r="I272" s="8">
        <f t="shared" si="8"/>
        <v>34.199999999999996</v>
      </c>
      <c r="J272" s="8">
        <f t="shared" si="9"/>
        <v>10.799999999999997</v>
      </c>
    </row>
    <row r="273" spans="1:10" x14ac:dyDescent="0.15">
      <c r="A273" s="7">
        <v>42736</v>
      </c>
      <c r="B273" s="8" t="s">
        <v>100</v>
      </c>
      <c r="C273" s="8" t="s">
        <v>128</v>
      </c>
      <c r="D273" s="8" t="s">
        <v>28</v>
      </c>
      <c r="E273" s="8">
        <v>38</v>
      </c>
      <c r="F273" s="8" t="str">
        <f>VLOOKUP($D273,饮料价格!$B$3:$E$45,2,0)</f>
        <v>合</v>
      </c>
      <c r="G273" s="8">
        <f>VLOOKUP($D273,饮料价格!$B$3:$E$45,3,0)</f>
        <v>1.5</v>
      </c>
      <c r="H273" s="8">
        <f>VLOOKUP($D273,饮料价格!$B$3:$E$45,4,0)</f>
        <v>2.2000000000000002</v>
      </c>
      <c r="I273" s="8">
        <f t="shared" si="8"/>
        <v>83.600000000000009</v>
      </c>
      <c r="J273" s="8">
        <f t="shared" si="9"/>
        <v>26.600000000000009</v>
      </c>
    </row>
    <row r="274" spans="1:10" x14ac:dyDescent="0.15">
      <c r="A274" s="7">
        <v>42736</v>
      </c>
      <c r="B274" s="8" t="s">
        <v>100</v>
      </c>
      <c r="C274" s="8" t="s">
        <v>128</v>
      </c>
      <c r="D274" s="8" t="s">
        <v>6</v>
      </c>
      <c r="E274" s="8">
        <v>95</v>
      </c>
      <c r="F274" s="8" t="str">
        <f>VLOOKUP($D274,饮料价格!$B$3:$E$45,2,0)</f>
        <v>瓶</v>
      </c>
      <c r="G274" s="8">
        <f>VLOOKUP($D274,饮料价格!$B$3:$E$45,3,0)</f>
        <v>1.7</v>
      </c>
      <c r="H274" s="8">
        <f>VLOOKUP($D274,饮料价格!$B$3:$E$45,4,0)</f>
        <v>3.5</v>
      </c>
      <c r="I274" s="8">
        <f t="shared" si="8"/>
        <v>332.5</v>
      </c>
      <c r="J274" s="8">
        <f t="shared" si="9"/>
        <v>171</v>
      </c>
    </row>
    <row r="275" spans="1:10" x14ac:dyDescent="0.15">
      <c r="A275" s="7">
        <v>42736</v>
      </c>
      <c r="B275" s="8" t="s">
        <v>100</v>
      </c>
      <c r="C275" s="8" t="s">
        <v>128</v>
      </c>
      <c r="D275" s="8" t="s">
        <v>13</v>
      </c>
      <c r="E275" s="8">
        <v>17</v>
      </c>
      <c r="F275" s="8" t="str">
        <f>VLOOKUP($D275,饮料价格!$B$3:$E$45,2,0)</f>
        <v>瓶</v>
      </c>
      <c r="G275" s="8">
        <f>VLOOKUP($D275,饮料价格!$B$3:$E$45,3,0)</f>
        <v>2</v>
      </c>
      <c r="H275" s="8">
        <f>VLOOKUP($D275,饮料价格!$B$3:$E$45,4,0)</f>
        <v>3.5</v>
      </c>
      <c r="I275" s="8">
        <f t="shared" si="8"/>
        <v>59.5</v>
      </c>
      <c r="J275" s="8">
        <f t="shared" si="9"/>
        <v>25.5</v>
      </c>
    </row>
    <row r="276" spans="1:10" x14ac:dyDescent="0.15">
      <c r="A276" s="7">
        <v>42736</v>
      </c>
      <c r="B276" s="8" t="s">
        <v>100</v>
      </c>
      <c r="C276" s="8" t="s">
        <v>128</v>
      </c>
      <c r="D276" s="8" t="s">
        <v>134</v>
      </c>
      <c r="E276" s="8">
        <v>14</v>
      </c>
      <c r="F276" s="8" t="str">
        <f>VLOOKUP($D276,饮料价格!$B$3:$E$45,2,0)</f>
        <v>瓶</v>
      </c>
      <c r="G276" s="8">
        <f>VLOOKUP($D276,饮料价格!$B$3:$E$45,3,0)</f>
        <v>3.5</v>
      </c>
      <c r="H276" s="8">
        <f>VLOOKUP($D276,饮料价格!$B$3:$E$45,4,0)</f>
        <v>5</v>
      </c>
      <c r="I276" s="8">
        <f t="shared" si="8"/>
        <v>70</v>
      </c>
      <c r="J276" s="8">
        <f t="shared" si="9"/>
        <v>21</v>
      </c>
    </row>
    <row r="277" spans="1:10" x14ac:dyDescent="0.15">
      <c r="A277" s="7">
        <v>42736</v>
      </c>
      <c r="B277" s="8" t="s">
        <v>100</v>
      </c>
      <c r="C277" s="8" t="s">
        <v>128</v>
      </c>
      <c r="D277" s="8" t="s">
        <v>9</v>
      </c>
      <c r="E277" s="8">
        <v>54</v>
      </c>
      <c r="F277" s="8" t="str">
        <f>VLOOKUP($D277,饮料价格!$B$3:$E$45,2,0)</f>
        <v>听</v>
      </c>
      <c r="G277" s="8">
        <f>VLOOKUP($D277,饮料价格!$B$3:$E$45,3,0)</f>
        <v>3</v>
      </c>
      <c r="H277" s="8">
        <f>VLOOKUP($D277,饮料价格!$B$3:$E$45,4,0)</f>
        <v>4</v>
      </c>
      <c r="I277" s="8">
        <f t="shared" si="8"/>
        <v>216</v>
      </c>
      <c r="J277" s="8">
        <f t="shared" si="9"/>
        <v>54</v>
      </c>
    </row>
    <row r="278" spans="1:10" x14ac:dyDescent="0.15">
      <c r="A278" s="7">
        <v>42736</v>
      </c>
      <c r="B278" s="8" t="s">
        <v>100</v>
      </c>
      <c r="C278" s="8" t="s">
        <v>128</v>
      </c>
      <c r="D278" s="8" t="s">
        <v>25</v>
      </c>
      <c r="E278" s="8">
        <v>38</v>
      </c>
      <c r="F278" s="8" t="str">
        <f>VLOOKUP($D278,饮料价格!$B$3:$E$45,2,0)</f>
        <v>听</v>
      </c>
      <c r="G278" s="8">
        <f>VLOOKUP($D278,饮料价格!$B$3:$E$45,3,0)</f>
        <v>3</v>
      </c>
      <c r="H278" s="8">
        <f>VLOOKUP($D278,饮料价格!$B$3:$E$45,4,0)</f>
        <v>4</v>
      </c>
      <c r="I278" s="8">
        <f t="shared" si="8"/>
        <v>152</v>
      </c>
      <c r="J278" s="8">
        <f t="shared" si="9"/>
        <v>38</v>
      </c>
    </row>
    <row r="279" spans="1:10" x14ac:dyDescent="0.15">
      <c r="A279" s="7">
        <v>42736</v>
      </c>
      <c r="B279" s="8" t="s">
        <v>100</v>
      </c>
      <c r="C279" s="8" t="s">
        <v>128</v>
      </c>
      <c r="D279" s="8" t="s">
        <v>27</v>
      </c>
      <c r="E279" s="8">
        <v>23</v>
      </c>
      <c r="F279" s="8" t="str">
        <f>VLOOKUP($D279,饮料价格!$B$3:$E$45,2,0)</f>
        <v>听</v>
      </c>
      <c r="G279" s="8">
        <f>VLOOKUP($D279,饮料价格!$B$3:$E$45,3,0)</f>
        <v>2.5</v>
      </c>
      <c r="H279" s="8">
        <f>VLOOKUP($D279,饮料价格!$B$3:$E$45,4,0)</f>
        <v>4</v>
      </c>
      <c r="I279" s="8">
        <f t="shared" si="8"/>
        <v>92</v>
      </c>
      <c r="J279" s="8">
        <f t="shared" si="9"/>
        <v>34.5</v>
      </c>
    </row>
    <row r="280" spans="1:10" x14ac:dyDescent="0.15">
      <c r="A280" s="7">
        <v>42736</v>
      </c>
      <c r="B280" s="8" t="s">
        <v>100</v>
      </c>
      <c r="C280" s="8" t="s">
        <v>128</v>
      </c>
      <c r="D280" s="8" t="s">
        <v>131</v>
      </c>
      <c r="E280" s="8">
        <v>201</v>
      </c>
      <c r="F280" s="8" t="str">
        <f>VLOOKUP($D280,饮料价格!$B$3:$E$45,2,0)</f>
        <v>瓶</v>
      </c>
      <c r="G280" s="8">
        <f>VLOOKUP($D280,饮料价格!$B$3:$E$45,3,0)</f>
        <v>2</v>
      </c>
      <c r="H280" s="8">
        <f>VLOOKUP($D280,饮料价格!$B$3:$E$45,4,0)</f>
        <v>3.5</v>
      </c>
      <c r="I280" s="8">
        <f t="shared" si="8"/>
        <v>703.5</v>
      </c>
      <c r="J280" s="8">
        <f t="shared" si="9"/>
        <v>301.5</v>
      </c>
    </row>
    <row r="281" spans="1:10" x14ac:dyDescent="0.15">
      <c r="A281" s="7">
        <v>42736</v>
      </c>
      <c r="B281" s="8" t="s">
        <v>100</v>
      </c>
      <c r="C281" s="8" t="s">
        <v>128</v>
      </c>
      <c r="D281" s="8" t="s">
        <v>24</v>
      </c>
      <c r="E281" s="8">
        <v>128</v>
      </c>
      <c r="F281" s="8" t="str">
        <f>VLOOKUP($D281,饮料价格!$B$3:$E$45,2,0)</f>
        <v>瓶</v>
      </c>
      <c r="G281" s="8">
        <f>VLOOKUP($D281,饮料价格!$B$3:$E$45,3,0)</f>
        <v>2.4</v>
      </c>
      <c r="H281" s="8">
        <f>VLOOKUP($D281,饮料价格!$B$3:$E$45,4,0)</f>
        <v>3</v>
      </c>
      <c r="I281" s="8">
        <f t="shared" si="8"/>
        <v>384</v>
      </c>
      <c r="J281" s="8">
        <f t="shared" si="9"/>
        <v>76.800000000000011</v>
      </c>
    </row>
    <row r="282" spans="1:10" x14ac:dyDescent="0.15">
      <c r="A282" s="7">
        <v>42736</v>
      </c>
      <c r="B282" s="8" t="s">
        <v>100</v>
      </c>
      <c r="C282" s="8" t="s">
        <v>128</v>
      </c>
      <c r="D282" s="8" t="s">
        <v>73</v>
      </c>
      <c r="E282" s="8">
        <v>30</v>
      </c>
      <c r="F282" s="8" t="str">
        <f>VLOOKUP($D282,饮料价格!$B$3:$E$45,2,0)</f>
        <v>瓶</v>
      </c>
      <c r="G282" s="8">
        <f>VLOOKUP($D282,饮料价格!$B$3:$E$45,3,0)</f>
        <v>1.8</v>
      </c>
      <c r="H282" s="8">
        <f>VLOOKUP($D282,饮料价格!$B$3:$E$45,4,0)</f>
        <v>2.2999999999999998</v>
      </c>
      <c r="I282" s="8">
        <f t="shared" si="8"/>
        <v>69</v>
      </c>
      <c r="J282" s="8">
        <f t="shared" si="9"/>
        <v>14.999999999999993</v>
      </c>
    </row>
    <row r="283" spans="1:10" x14ac:dyDescent="0.15">
      <c r="A283" s="7">
        <v>42736</v>
      </c>
      <c r="B283" s="8" t="s">
        <v>100</v>
      </c>
      <c r="C283" s="8" t="s">
        <v>128</v>
      </c>
      <c r="D283" s="8" t="s">
        <v>11</v>
      </c>
      <c r="E283" s="8">
        <v>78</v>
      </c>
      <c r="F283" s="8" t="str">
        <f>VLOOKUP($D283,饮料价格!$B$3:$E$45,2,0)</f>
        <v>瓶</v>
      </c>
      <c r="G283" s="8">
        <f>VLOOKUP($D283,饮料价格!$B$3:$E$45,3,0)</f>
        <v>1</v>
      </c>
      <c r="H283" s="8">
        <f>VLOOKUP($D283,饮料价格!$B$3:$E$45,4,0)</f>
        <v>1.3</v>
      </c>
      <c r="I283" s="8">
        <f t="shared" si="8"/>
        <v>101.4</v>
      </c>
      <c r="J283" s="8">
        <f t="shared" si="9"/>
        <v>23.400000000000002</v>
      </c>
    </row>
    <row r="284" spans="1:10" x14ac:dyDescent="0.15">
      <c r="A284" s="7">
        <v>42736</v>
      </c>
      <c r="B284" s="8" t="s">
        <v>100</v>
      </c>
      <c r="C284" s="8" t="s">
        <v>128</v>
      </c>
      <c r="D284" s="8" t="s">
        <v>14</v>
      </c>
      <c r="E284" s="8">
        <v>13</v>
      </c>
      <c r="F284" s="8" t="str">
        <f>VLOOKUP($D284,饮料价格!$B$3:$E$45,2,0)</f>
        <v>听</v>
      </c>
      <c r="G284" s="8">
        <f>VLOOKUP($D284,饮料价格!$B$3:$E$45,3,0)</f>
        <v>2.5</v>
      </c>
      <c r="H284" s="8">
        <f>VLOOKUP($D284,饮料价格!$B$3:$E$45,4,0)</f>
        <v>4</v>
      </c>
      <c r="I284" s="8">
        <f t="shared" si="8"/>
        <v>52</v>
      </c>
      <c r="J284" s="8">
        <f t="shared" si="9"/>
        <v>19.5</v>
      </c>
    </row>
    <row r="285" spans="1:10" x14ac:dyDescent="0.15">
      <c r="A285" s="7">
        <v>42736</v>
      </c>
      <c r="B285" s="8" t="s">
        <v>100</v>
      </c>
      <c r="C285" s="8" t="s">
        <v>128</v>
      </c>
      <c r="D285" s="8" t="s">
        <v>23</v>
      </c>
      <c r="E285" s="8">
        <v>14</v>
      </c>
      <c r="F285" s="8" t="str">
        <f>VLOOKUP($D285,饮料价格!$B$3:$E$45,2,0)</f>
        <v>瓶</v>
      </c>
      <c r="G285" s="8">
        <f>VLOOKUP($D285,饮料价格!$B$3:$E$45,3,0)</f>
        <v>2.4</v>
      </c>
      <c r="H285" s="8">
        <f>VLOOKUP($D285,饮料价格!$B$3:$E$45,4,0)</f>
        <v>3</v>
      </c>
      <c r="I285" s="8">
        <f t="shared" si="8"/>
        <v>42</v>
      </c>
      <c r="J285" s="8">
        <f t="shared" si="9"/>
        <v>8.4000000000000021</v>
      </c>
    </row>
    <row r="286" spans="1:10" x14ac:dyDescent="0.15">
      <c r="A286" s="7">
        <v>42736</v>
      </c>
      <c r="B286" s="8" t="s">
        <v>100</v>
      </c>
      <c r="C286" s="8" t="s">
        <v>128</v>
      </c>
      <c r="D286" s="8" t="s">
        <v>80</v>
      </c>
      <c r="E286" s="8">
        <v>94</v>
      </c>
      <c r="F286" s="8" t="str">
        <f>VLOOKUP($D286,饮料价格!$B$3:$E$45,2,0)</f>
        <v>瓶</v>
      </c>
      <c r="G286" s="8">
        <f>VLOOKUP($D286,饮料价格!$B$3:$E$45,3,0)</f>
        <v>0.9</v>
      </c>
      <c r="H286" s="8">
        <f>VLOOKUP($D286,饮料价格!$B$3:$E$45,4,0)</f>
        <v>1.2</v>
      </c>
      <c r="I286" s="8">
        <f t="shared" si="8"/>
        <v>112.8</v>
      </c>
      <c r="J286" s="8">
        <f t="shared" si="9"/>
        <v>28.199999999999992</v>
      </c>
    </row>
    <row r="287" spans="1:10" x14ac:dyDescent="0.15">
      <c r="A287" s="7">
        <v>42736</v>
      </c>
      <c r="B287" s="8" t="s">
        <v>100</v>
      </c>
      <c r="C287" s="8" t="s">
        <v>128</v>
      </c>
      <c r="D287" s="8" t="s">
        <v>26</v>
      </c>
      <c r="E287" s="8">
        <v>57</v>
      </c>
      <c r="F287" s="8" t="str">
        <f>VLOOKUP($D287,饮料价格!$B$3:$E$45,2,0)</f>
        <v>瓶</v>
      </c>
      <c r="G287" s="8">
        <f>VLOOKUP($D287,饮料价格!$B$3:$E$45,3,0)</f>
        <v>1.7</v>
      </c>
      <c r="H287" s="8">
        <f>VLOOKUP($D287,饮料价格!$B$3:$E$45,4,0)</f>
        <v>2.2000000000000002</v>
      </c>
      <c r="I287" s="8">
        <f t="shared" si="8"/>
        <v>125.4</v>
      </c>
      <c r="J287" s="8">
        <f t="shared" si="9"/>
        <v>28.500000000000014</v>
      </c>
    </row>
    <row r="288" spans="1:10" x14ac:dyDescent="0.15">
      <c r="A288" s="7">
        <v>42736</v>
      </c>
      <c r="B288" s="8" t="s">
        <v>100</v>
      </c>
      <c r="C288" s="8" t="s">
        <v>128</v>
      </c>
      <c r="D288" s="8" t="s">
        <v>3</v>
      </c>
      <c r="E288" s="8">
        <v>16</v>
      </c>
      <c r="F288" s="8" t="str">
        <f>VLOOKUP($D288,饮料价格!$B$3:$E$45,2,0)</f>
        <v>听</v>
      </c>
      <c r="G288" s="8">
        <f>VLOOKUP($D288,饮料价格!$B$3:$E$45,3,0)</f>
        <v>2.5</v>
      </c>
      <c r="H288" s="8">
        <f>VLOOKUP($D288,饮料价格!$B$3:$E$45,4,0)</f>
        <v>3.5</v>
      </c>
      <c r="I288" s="8">
        <f t="shared" si="8"/>
        <v>56</v>
      </c>
      <c r="J288" s="8">
        <f t="shared" si="9"/>
        <v>16</v>
      </c>
    </row>
    <row r="289" spans="1:10" x14ac:dyDescent="0.15">
      <c r="A289" s="7">
        <v>42736</v>
      </c>
      <c r="B289" s="8" t="s">
        <v>100</v>
      </c>
      <c r="C289" s="8" t="s">
        <v>128</v>
      </c>
      <c r="D289" s="8" t="s">
        <v>19</v>
      </c>
      <c r="E289" s="8">
        <v>10</v>
      </c>
      <c r="F289" s="8" t="str">
        <f>VLOOKUP($D289,饮料价格!$B$3:$E$45,2,0)</f>
        <v>瓶</v>
      </c>
      <c r="G289" s="8">
        <f>VLOOKUP($D289,饮料价格!$B$3:$E$45,3,0)</f>
        <v>1.7</v>
      </c>
      <c r="H289" s="8">
        <f>VLOOKUP($D289,饮料价格!$B$3:$E$45,4,0)</f>
        <v>2.2000000000000002</v>
      </c>
      <c r="I289" s="8">
        <f t="shared" si="8"/>
        <v>22</v>
      </c>
      <c r="J289" s="8">
        <f t="shared" si="9"/>
        <v>5.0000000000000018</v>
      </c>
    </row>
    <row r="290" spans="1:10" x14ac:dyDescent="0.15">
      <c r="A290" s="7">
        <v>42736</v>
      </c>
      <c r="B290" s="8" t="s">
        <v>100</v>
      </c>
      <c r="C290" s="8" t="s">
        <v>128</v>
      </c>
      <c r="D290" s="8" t="s">
        <v>22</v>
      </c>
      <c r="E290" s="8">
        <v>40</v>
      </c>
      <c r="F290" s="8" t="str">
        <f>VLOOKUP($D290,饮料价格!$B$3:$E$45,2,0)</f>
        <v>合</v>
      </c>
      <c r="G290" s="8">
        <f>VLOOKUP($D290,饮料价格!$B$3:$E$45,3,0)</f>
        <v>1.7</v>
      </c>
      <c r="H290" s="8">
        <f>VLOOKUP($D290,饮料价格!$B$3:$E$45,4,0)</f>
        <v>2.2000000000000002</v>
      </c>
      <c r="I290" s="8">
        <f t="shared" si="8"/>
        <v>88</v>
      </c>
      <c r="J290" s="8">
        <f t="shared" si="9"/>
        <v>20.000000000000007</v>
      </c>
    </row>
    <row r="291" spans="1:10" x14ac:dyDescent="0.15">
      <c r="A291" s="7">
        <v>42736</v>
      </c>
      <c r="B291" s="8" t="s">
        <v>100</v>
      </c>
      <c r="C291" s="8" t="s">
        <v>128</v>
      </c>
      <c r="D291" s="8" t="s">
        <v>10</v>
      </c>
      <c r="E291" s="8">
        <v>18</v>
      </c>
      <c r="F291" s="8" t="str">
        <f>VLOOKUP($D291,饮料价格!$B$3:$E$45,2,0)</f>
        <v>听</v>
      </c>
      <c r="G291" s="8">
        <f>VLOOKUP($D291,饮料价格!$B$3:$E$45,3,0)</f>
        <v>2</v>
      </c>
      <c r="H291" s="8">
        <f>VLOOKUP($D291,饮料价格!$B$3:$E$45,4,0)</f>
        <v>3.5</v>
      </c>
      <c r="I291" s="8">
        <f t="shared" si="8"/>
        <v>63</v>
      </c>
      <c r="J291" s="8">
        <f t="shared" si="9"/>
        <v>27</v>
      </c>
    </row>
    <row r="292" spans="1:10" x14ac:dyDescent="0.15">
      <c r="A292" s="7">
        <v>42736</v>
      </c>
      <c r="B292" s="8" t="s">
        <v>100</v>
      </c>
      <c r="C292" s="8" t="s">
        <v>128</v>
      </c>
      <c r="D292" s="8" t="s">
        <v>20</v>
      </c>
      <c r="E292" s="8">
        <v>45</v>
      </c>
      <c r="F292" s="8" t="str">
        <f>VLOOKUP($D292,饮料价格!$B$3:$E$45,2,0)</f>
        <v>瓶</v>
      </c>
      <c r="G292" s="8">
        <f>VLOOKUP($D292,饮料价格!$B$3:$E$45,3,0)</f>
        <v>1.8</v>
      </c>
      <c r="H292" s="8">
        <f>VLOOKUP($D292,饮料价格!$B$3:$E$45,4,0)</f>
        <v>2.2999999999999998</v>
      </c>
      <c r="I292" s="8">
        <f t="shared" si="8"/>
        <v>103.49999999999999</v>
      </c>
      <c r="J292" s="8">
        <f t="shared" si="9"/>
        <v>22.499999999999989</v>
      </c>
    </row>
    <row r="293" spans="1:10" x14ac:dyDescent="0.15">
      <c r="A293" s="7">
        <v>42736</v>
      </c>
      <c r="B293" s="8" t="s">
        <v>100</v>
      </c>
      <c r="C293" s="8" t="s">
        <v>128</v>
      </c>
      <c r="D293" s="8" t="s">
        <v>32</v>
      </c>
      <c r="E293" s="8">
        <v>25</v>
      </c>
      <c r="F293" s="8" t="str">
        <f>VLOOKUP($D293,饮料价格!$B$3:$E$45,2,0)</f>
        <v>瓶</v>
      </c>
      <c r="G293" s="8">
        <f>VLOOKUP($D293,饮料价格!$B$3:$E$45,3,0)</f>
        <v>2.4</v>
      </c>
      <c r="H293" s="8">
        <f>VLOOKUP($D293,饮料价格!$B$3:$E$45,4,0)</f>
        <v>3.5</v>
      </c>
      <c r="I293" s="8">
        <f t="shared" si="8"/>
        <v>87.5</v>
      </c>
      <c r="J293" s="8">
        <f t="shared" si="9"/>
        <v>27.500000000000004</v>
      </c>
    </row>
    <row r="294" spans="1:10" x14ac:dyDescent="0.15">
      <c r="A294" s="7">
        <v>42736</v>
      </c>
      <c r="B294" s="8" t="s">
        <v>100</v>
      </c>
      <c r="C294" s="8" t="s">
        <v>128</v>
      </c>
      <c r="D294" s="8" t="s">
        <v>2</v>
      </c>
      <c r="E294" s="8">
        <v>22</v>
      </c>
      <c r="F294" s="8" t="str">
        <f>VLOOKUP($D294,饮料价格!$B$3:$E$45,2,0)</f>
        <v>听</v>
      </c>
      <c r="G294" s="8">
        <f>VLOOKUP($D294,饮料价格!$B$3:$E$45,3,0)</f>
        <v>1.6</v>
      </c>
      <c r="H294" s="8">
        <f>VLOOKUP($D294,饮料价格!$B$3:$E$45,4,0)</f>
        <v>3.3</v>
      </c>
      <c r="I294" s="8">
        <f t="shared" si="8"/>
        <v>72.599999999999994</v>
      </c>
      <c r="J294" s="8">
        <f t="shared" si="9"/>
        <v>37.399999999999991</v>
      </c>
    </row>
    <row r="295" spans="1:10" x14ac:dyDescent="0.15">
      <c r="A295" s="7">
        <v>42736</v>
      </c>
      <c r="B295" s="8" t="s">
        <v>100</v>
      </c>
      <c r="C295" s="8" t="s">
        <v>128</v>
      </c>
      <c r="D295" s="8" t="s">
        <v>31</v>
      </c>
      <c r="E295" s="8">
        <v>18</v>
      </c>
      <c r="F295" s="8" t="str">
        <f>VLOOKUP($D295,饮料价格!$B$3:$E$45,2,0)</f>
        <v>瓶</v>
      </c>
      <c r="G295" s="8">
        <f>VLOOKUP($D295,饮料价格!$B$3:$E$45,3,0)</f>
        <v>1.1000000000000001</v>
      </c>
      <c r="H295" s="8">
        <f>VLOOKUP($D295,饮料价格!$B$3:$E$45,4,0)</f>
        <v>1.5</v>
      </c>
      <c r="I295" s="8">
        <f t="shared" si="8"/>
        <v>27</v>
      </c>
      <c r="J295" s="8">
        <f t="shared" si="9"/>
        <v>7.1999999999999984</v>
      </c>
    </row>
    <row r="296" spans="1:10" x14ac:dyDescent="0.15">
      <c r="A296" s="7">
        <v>42736</v>
      </c>
      <c r="B296" s="8" t="s">
        <v>100</v>
      </c>
      <c r="C296" s="8" t="s">
        <v>128</v>
      </c>
      <c r="D296" s="8" t="s">
        <v>12</v>
      </c>
      <c r="E296" s="8">
        <v>55</v>
      </c>
      <c r="F296" s="8" t="str">
        <f>VLOOKUP($D296,饮料价格!$B$3:$E$45,2,0)</f>
        <v>瓶</v>
      </c>
      <c r="G296" s="8">
        <f>VLOOKUP($D296,饮料价格!$B$3:$E$45,3,0)</f>
        <v>1.3</v>
      </c>
      <c r="H296" s="8">
        <f>VLOOKUP($D296,饮料价格!$B$3:$E$45,4,0)</f>
        <v>2.8</v>
      </c>
      <c r="I296" s="8">
        <f t="shared" si="8"/>
        <v>154</v>
      </c>
      <c r="J296" s="8">
        <f t="shared" si="9"/>
        <v>82.499999999999986</v>
      </c>
    </row>
    <row r="297" spans="1:10" x14ac:dyDescent="0.15">
      <c r="A297" s="7">
        <v>42736</v>
      </c>
      <c r="B297" s="8" t="s">
        <v>100</v>
      </c>
      <c r="C297" s="8" t="s">
        <v>130</v>
      </c>
      <c r="D297" s="8" t="s">
        <v>29</v>
      </c>
      <c r="E297" s="8">
        <v>10</v>
      </c>
      <c r="F297" s="8" t="str">
        <f>VLOOKUP($D297,饮料价格!$B$3:$E$45,2,0)</f>
        <v>合</v>
      </c>
      <c r="G297" s="8">
        <f>VLOOKUP($D297,饮料价格!$B$3:$E$45,3,0)</f>
        <v>1.6</v>
      </c>
      <c r="H297" s="8">
        <f>VLOOKUP($D297,饮料价格!$B$3:$E$45,4,0)</f>
        <v>2.2999999999999998</v>
      </c>
      <c r="I297" s="8">
        <f t="shared" si="8"/>
        <v>23</v>
      </c>
      <c r="J297" s="8">
        <f t="shared" si="9"/>
        <v>6.9999999999999973</v>
      </c>
    </row>
    <row r="298" spans="1:10" x14ac:dyDescent="0.15">
      <c r="A298" s="7">
        <v>42736</v>
      </c>
      <c r="B298" s="8" t="s">
        <v>100</v>
      </c>
      <c r="C298" s="8" t="s">
        <v>130</v>
      </c>
      <c r="D298" s="8" t="s">
        <v>21</v>
      </c>
      <c r="E298" s="8">
        <v>11</v>
      </c>
      <c r="F298" s="8" t="str">
        <f>VLOOKUP($D298,饮料价格!$B$3:$E$45,2,0)</f>
        <v>瓶</v>
      </c>
      <c r="G298" s="8">
        <f>VLOOKUP($D298,饮料价格!$B$3:$E$45,3,0)</f>
        <v>1.4</v>
      </c>
      <c r="H298" s="8">
        <f>VLOOKUP($D298,饮料价格!$B$3:$E$45,4,0)</f>
        <v>3</v>
      </c>
      <c r="I298" s="8">
        <f t="shared" si="8"/>
        <v>33</v>
      </c>
      <c r="J298" s="8">
        <f t="shared" si="9"/>
        <v>17.600000000000001</v>
      </c>
    </row>
    <row r="299" spans="1:10" x14ac:dyDescent="0.15">
      <c r="A299" s="7">
        <v>42736</v>
      </c>
      <c r="B299" s="8" t="s">
        <v>100</v>
      </c>
      <c r="C299" s="8" t="s">
        <v>130</v>
      </c>
      <c r="D299" s="8" t="s">
        <v>18</v>
      </c>
      <c r="E299" s="8">
        <v>10</v>
      </c>
      <c r="F299" s="8" t="str">
        <f>VLOOKUP($D299,饮料价格!$B$3:$E$45,2,0)</f>
        <v>合</v>
      </c>
      <c r="G299" s="8">
        <f>VLOOKUP($D299,饮料价格!$B$3:$E$45,3,0)</f>
        <v>4.5</v>
      </c>
      <c r="H299" s="8">
        <f>VLOOKUP($D299,饮料价格!$B$3:$E$45,4,0)</f>
        <v>7.2</v>
      </c>
      <c r="I299" s="8">
        <f t="shared" si="8"/>
        <v>72</v>
      </c>
      <c r="J299" s="8">
        <f t="shared" si="9"/>
        <v>27</v>
      </c>
    </row>
    <row r="300" spans="1:10" x14ac:dyDescent="0.15">
      <c r="A300" s="7">
        <v>42736</v>
      </c>
      <c r="B300" s="8" t="s">
        <v>100</v>
      </c>
      <c r="C300" s="8" t="s">
        <v>130</v>
      </c>
      <c r="D300" s="8" t="s">
        <v>25</v>
      </c>
      <c r="E300" s="8">
        <v>40</v>
      </c>
      <c r="F300" s="8" t="str">
        <f>VLOOKUP($D300,饮料价格!$B$3:$E$45,2,0)</f>
        <v>听</v>
      </c>
      <c r="G300" s="8">
        <f>VLOOKUP($D300,饮料价格!$B$3:$E$45,3,0)</f>
        <v>3</v>
      </c>
      <c r="H300" s="8">
        <f>VLOOKUP($D300,饮料价格!$B$3:$E$45,4,0)</f>
        <v>4</v>
      </c>
      <c r="I300" s="8">
        <f t="shared" si="8"/>
        <v>160</v>
      </c>
      <c r="J300" s="8">
        <f t="shared" si="9"/>
        <v>40</v>
      </c>
    </row>
    <row r="301" spans="1:10" x14ac:dyDescent="0.15">
      <c r="A301" s="7">
        <v>42736</v>
      </c>
      <c r="B301" s="8" t="s">
        <v>100</v>
      </c>
      <c r="C301" s="8" t="s">
        <v>130</v>
      </c>
      <c r="D301" s="8" t="s">
        <v>24</v>
      </c>
      <c r="E301" s="8">
        <v>52</v>
      </c>
      <c r="F301" s="8" t="str">
        <f>VLOOKUP($D301,饮料价格!$B$3:$E$45,2,0)</f>
        <v>瓶</v>
      </c>
      <c r="G301" s="8">
        <f>VLOOKUP($D301,饮料价格!$B$3:$E$45,3,0)</f>
        <v>2.4</v>
      </c>
      <c r="H301" s="8">
        <f>VLOOKUP($D301,饮料价格!$B$3:$E$45,4,0)</f>
        <v>3</v>
      </c>
      <c r="I301" s="8">
        <f t="shared" si="8"/>
        <v>156</v>
      </c>
      <c r="J301" s="8">
        <f t="shared" si="9"/>
        <v>31.200000000000003</v>
      </c>
    </row>
    <row r="302" spans="1:10" x14ac:dyDescent="0.15">
      <c r="A302" s="7">
        <v>42736</v>
      </c>
      <c r="B302" s="8" t="s">
        <v>100</v>
      </c>
      <c r="C302" s="8" t="s">
        <v>130</v>
      </c>
      <c r="D302" s="8" t="s">
        <v>80</v>
      </c>
      <c r="E302" s="8">
        <v>16</v>
      </c>
      <c r="F302" s="8" t="str">
        <f>VLOOKUP($D302,饮料价格!$B$3:$E$45,2,0)</f>
        <v>瓶</v>
      </c>
      <c r="G302" s="8">
        <f>VLOOKUP($D302,饮料价格!$B$3:$E$45,3,0)</f>
        <v>0.9</v>
      </c>
      <c r="H302" s="8">
        <f>VLOOKUP($D302,饮料价格!$B$3:$E$45,4,0)</f>
        <v>1.2</v>
      </c>
      <c r="I302" s="8">
        <f t="shared" si="8"/>
        <v>19.2</v>
      </c>
      <c r="J302" s="8">
        <f t="shared" si="9"/>
        <v>4.7999999999999989</v>
      </c>
    </row>
    <row r="303" spans="1:10" x14ac:dyDescent="0.15">
      <c r="A303" s="7">
        <v>42736</v>
      </c>
      <c r="B303" s="8" t="s">
        <v>100</v>
      </c>
      <c r="C303" s="8" t="s">
        <v>130</v>
      </c>
      <c r="D303" s="8" t="s">
        <v>31</v>
      </c>
      <c r="E303" s="8">
        <v>81</v>
      </c>
      <c r="F303" s="8" t="str">
        <f>VLOOKUP($D303,饮料价格!$B$3:$E$45,2,0)</f>
        <v>瓶</v>
      </c>
      <c r="G303" s="8">
        <f>VLOOKUP($D303,饮料价格!$B$3:$E$45,3,0)</f>
        <v>1.1000000000000001</v>
      </c>
      <c r="H303" s="8">
        <f>VLOOKUP($D303,饮料价格!$B$3:$E$45,4,0)</f>
        <v>1.5</v>
      </c>
      <c r="I303" s="8">
        <f t="shared" si="8"/>
        <v>121.5</v>
      </c>
      <c r="J303" s="8">
        <f t="shared" si="9"/>
        <v>32.399999999999991</v>
      </c>
    </row>
    <row r="304" spans="1:10" x14ac:dyDescent="0.15">
      <c r="A304" s="7">
        <v>42736</v>
      </c>
      <c r="B304" s="8" t="s">
        <v>100</v>
      </c>
      <c r="C304" s="8" t="s">
        <v>130</v>
      </c>
      <c r="D304" s="8" t="s">
        <v>12</v>
      </c>
      <c r="E304" s="8">
        <v>5</v>
      </c>
      <c r="F304" s="8" t="str">
        <f>VLOOKUP($D304,饮料价格!$B$3:$E$45,2,0)</f>
        <v>瓶</v>
      </c>
      <c r="G304" s="8">
        <f>VLOOKUP($D304,饮料价格!$B$3:$E$45,3,0)</f>
        <v>1.3</v>
      </c>
      <c r="H304" s="8">
        <f>VLOOKUP($D304,饮料价格!$B$3:$E$45,4,0)</f>
        <v>2.8</v>
      </c>
      <c r="I304" s="8">
        <f t="shared" si="8"/>
        <v>14</v>
      </c>
      <c r="J304" s="8">
        <f t="shared" si="9"/>
        <v>7.4999999999999991</v>
      </c>
    </row>
    <row r="305" spans="1:10" x14ac:dyDescent="0.15">
      <c r="A305" s="7">
        <v>42736</v>
      </c>
      <c r="B305" s="8" t="s">
        <v>100</v>
      </c>
      <c r="C305" s="8" t="s">
        <v>130</v>
      </c>
      <c r="D305" s="8" t="s">
        <v>3</v>
      </c>
      <c r="E305" s="8">
        <v>8</v>
      </c>
      <c r="F305" s="8" t="str">
        <f>VLOOKUP($D305,饮料价格!$B$3:$E$45,2,0)</f>
        <v>听</v>
      </c>
      <c r="G305" s="8">
        <f>VLOOKUP($D305,饮料价格!$B$3:$E$45,3,0)</f>
        <v>2.5</v>
      </c>
      <c r="H305" s="8">
        <f>VLOOKUP($D305,饮料价格!$B$3:$E$45,4,0)</f>
        <v>3.5</v>
      </c>
      <c r="I305" s="8">
        <f t="shared" si="8"/>
        <v>28</v>
      </c>
      <c r="J305" s="8">
        <f t="shared" si="9"/>
        <v>8</v>
      </c>
    </row>
    <row r="306" spans="1:10" x14ac:dyDescent="0.15">
      <c r="A306" s="7">
        <v>42736</v>
      </c>
      <c r="B306" s="8" t="s">
        <v>100</v>
      </c>
      <c r="C306" s="8" t="s">
        <v>130</v>
      </c>
      <c r="D306" s="8" t="s">
        <v>15</v>
      </c>
      <c r="E306" s="8">
        <v>24</v>
      </c>
      <c r="F306" s="8" t="str">
        <f>VLOOKUP($D306,饮料价格!$B$3:$E$45,2,0)</f>
        <v>合</v>
      </c>
      <c r="G306" s="8">
        <f>VLOOKUP($D306,饮料价格!$B$3:$E$45,3,0)</f>
        <v>1.7</v>
      </c>
      <c r="H306" s="8">
        <f>VLOOKUP($D306,饮料价格!$B$3:$E$45,4,0)</f>
        <v>2.5</v>
      </c>
      <c r="I306" s="8">
        <f t="shared" si="8"/>
        <v>60</v>
      </c>
      <c r="J306" s="8">
        <f t="shared" si="9"/>
        <v>19.200000000000003</v>
      </c>
    </row>
    <row r="307" spans="1:10" x14ac:dyDescent="0.15">
      <c r="A307" s="7">
        <v>42736</v>
      </c>
      <c r="B307" s="8" t="s">
        <v>100</v>
      </c>
      <c r="C307" s="8" t="s">
        <v>130</v>
      </c>
      <c r="D307" s="8" t="s">
        <v>19</v>
      </c>
      <c r="E307" s="8">
        <v>24</v>
      </c>
      <c r="F307" s="8" t="str">
        <f>VLOOKUP($D307,饮料价格!$B$3:$E$45,2,0)</f>
        <v>瓶</v>
      </c>
      <c r="G307" s="8">
        <f>VLOOKUP($D307,饮料价格!$B$3:$E$45,3,0)</f>
        <v>1.7</v>
      </c>
      <c r="H307" s="8">
        <f>VLOOKUP($D307,饮料价格!$B$3:$E$45,4,0)</f>
        <v>2.2000000000000002</v>
      </c>
      <c r="I307" s="8">
        <f t="shared" si="8"/>
        <v>52.800000000000004</v>
      </c>
      <c r="J307" s="8">
        <f t="shared" si="9"/>
        <v>12.000000000000005</v>
      </c>
    </row>
    <row r="308" spans="1:10" x14ac:dyDescent="0.15">
      <c r="A308" s="7">
        <v>42736</v>
      </c>
      <c r="B308" s="8" t="s">
        <v>100</v>
      </c>
      <c r="C308" s="8" t="s">
        <v>130</v>
      </c>
      <c r="D308" s="8" t="s">
        <v>78</v>
      </c>
      <c r="E308" s="8">
        <v>26</v>
      </c>
      <c r="F308" s="8" t="str">
        <f>VLOOKUP($D308,饮料价格!$B$3:$E$45,2,0)</f>
        <v>瓶</v>
      </c>
      <c r="G308" s="8">
        <f>VLOOKUP($D308,饮料价格!$B$3:$E$45,3,0)</f>
        <v>1.9</v>
      </c>
      <c r="H308" s="8">
        <f>VLOOKUP($D308,饮料价格!$B$3:$E$45,4,0)</f>
        <v>2.4</v>
      </c>
      <c r="I308" s="8">
        <f t="shared" si="8"/>
        <v>62.4</v>
      </c>
      <c r="J308" s="8">
        <f t="shared" si="9"/>
        <v>13</v>
      </c>
    </row>
    <row r="309" spans="1:10" x14ac:dyDescent="0.15">
      <c r="A309" s="7">
        <v>42736</v>
      </c>
      <c r="B309" s="8" t="s">
        <v>100</v>
      </c>
      <c r="C309" s="8" t="s">
        <v>130</v>
      </c>
      <c r="D309" s="8" t="s">
        <v>134</v>
      </c>
      <c r="E309" s="8">
        <v>34</v>
      </c>
      <c r="F309" s="8" t="str">
        <f>VLOOKUP($D309,饮料价格!$B$3:$E$45,2,0)</f>
        <v>瓶</v>
      </c>
      <c r="G309" s="8">
        <f>VLOOKUP($D309,饮料价格!$B$3:$E$45,3,0)</f>
        <v>3.5</v>
      </c>
      <c r="H309" s="8">
        <f>VLOOKUP($D309,饮料价格!$B$3:$E$45,4,0)</f>
        <v>5</v>
      </c>
      <c r="I309" s="8">
        <f t="shared" si="8"/>
        <v>170</v>
      </c>
      <c r="J309" s="8">
        <f t="shared" si="9"/>
        <v>51</v>
      </c>
    </row>
    <row r="310" spans="1:10" x14ac:dyDescent="0.15">
      <c r="A310" s="7">
        <v>42736</v>
      </c>
      <c r="B310" s="8" t="s">
        <v>100</v>
      </c>
      <c r="C310" s="8" t="s">
        <v>130</v>
      </c>
      <c r="D310" s="8" t="s">
        <v>79</v>
      </c>
      <c r="E310" s="8">
        <v>84</v>
      </c>
      <c r="F310" s="8" t="str">
        <f>VLOOKUP($D310,饮料价格!$B$3:$E$45,2,0)</f>
        <v>听</v>
      </c>
      <c r="G310" s="8">
        <f>VLOOKUP($D310,饮料价格!$B$3:$E$45,3,0)</f>
        <v>1.2</v>
      </c>
      <c r="H310" s="8">
        <f>VLOOKUP($D310,饮料价格!$B$3:$E$45,4,0)</f>
        <v>2.5</v>
      </c>
      <c r="I310" s="8">
        <f t="shared" si="8"/>
        <v>210</v>
      </c>
      <c r="J310" s="8">
        <f t="shared" si="9"/>
        <v>109.2</v>
      </c>
    </row>
    <row r="311" spans="1:10" x14ac:dyDescent="0.15">
      <c r="A311" s="7">
        <v>42736</v>
      </c>
      <c r="B311" s="8" t="s">
        <v>100</v>
      </c>
      <c r="C311" s="8" t="s">
        <v>130</v>
      </c>
      <c r="D311" s="8" t="s">
        <v>7</v>
      </c>
      <c r="E311" s="8">
        <v>25</v>
      </c>
      <c r="F311" s="8" t="str">
        <f>VLOOKUP($D311,饮料价格!$B$3:$E$45,2,0)</f>
        <v>听</v>
      </c>
      <c r="G311" s="8">
        <f>VLOOKUP($D311,饮料价格!$B$3:$E$45,3,0)</f>
        <v>3.2</v>
      </c>
      <c r="H311" s="8">
        <f>VLOOKUP($D311,饮料价格!$B$3:$E$45,4,0)</f>
        <v>6</v>
      </c>
      <c r="I311" s="8">
        <f t="shared" si="8"/>
        <v>150</v>
      </c>
      <c r="J311" s="8">
        <f t="shared" si="9"/>
        <v>70</v>
      </c>
    </row>
    <row r="312" spans="1:10" x14ac:dyDescent="0.15">
      <c r="A312" s="7">
        <v>42736</v>
      </c>
      <c r="B312" s="8" t="s">
        <v>100</v>
      </c>
      <c r="C312" s="8" t="s">
        <v>130</v>
      </c>
      <c r="D312" s="8" t="s">
        <v>22</v>
      </c>
      <c r="E312" s="8">
        <v>55</v>
      </c>
      <c r="F312" s="8" t="str">
        <f>VLOOKUP($D312,饮料价格!$B$3:$E$45,2,0)</f>
        <v>合</v>
      </c>
      <c r="G312" s="8">
        <f>VLOOKUP($D312,饮料价格!$B$3:$E$45,3,0)</f>
        <v>1.7</v>
      </c>
      <c r="H312" s="8">
        <f>VLOOKUP($D312,饮料价格!$B$3:$E$45,4,0)</f>
        <v>2.2000000000000002</v>
      </c>
      <c r="I312" s="8">
        <f t="shared" si="8"/>
        <v>121.00000000000001</v>
      </c>
      <c r="J312" s="8">
        <f t="shared" si="9"/>
        <v>27.500000000000011</v>
      </c>
    </row>
    <row r="313" spans="1:10" x14ac:dyDescent="0.15">
      <c r="A313" s="7">
        <v>42736</v>
      </c>
      <c r="B313" s="8" t="s">
        <v>100</v>
      </c>
      <c r="C313" s="8" t="s">
        <v>130</v>
      </c>
      <c r="D313" s="8" t="s">
        <v>81</v>
      </c>
      <c r="E313" s="8">
        <v>24</v>
      </c>
      <c r="F313" s="8" t="str">
        <f>VLOOKUP($D313,饮料价格!$B$3:$E$45,2,0)</f>
        <v>听</v>
      </c>
      <c r="G313" s="8">
        <f>VLOOKUP($D313,饮料价格!$B$3:$E$45,3,0)</f>
        <v>3</v>
      </c>
      <c r="H313" s="8">
        <f>VLOOKUP($D313,饮料价格!$B$3:$E$45,4,0)</f>
        <v>4</v>
      </c>
      <c r="I313" s="8">
        <f t="shared" si="8"/>
        <v>96</v>
      </c>
      <c r="J313" s="8">
        <f t="shared" si="9"/>
        <v>24</v>
      </c>
    </row>
    <row r="314" spans="1:10" x14ac:dyDescent="0.15">
      <c r="A314" s="7">
        <v>42736</v>
      </c>
      <c r="B314" s="8" t="s">
        <v>100</v>
      </c>
      <c r="C314" s="8" t="s">
        <v>130</v>
      </c>
      <c r="D314" s="8" t="s">
        <v>73</v>
      </c>
      <c r="E314" s="8">
        <v>15</v>
      </c>
      <c r="F314" s="8" t="str">
        <f>VLOOKUP($D314,饮料价格!$B$3:$E$45,2,0)</f>
        <v>瓶</v>
      </c>
      <c r="G314" s="8">
        <f>VLOOKUP($D314,饮料价格!$B$3:$E$45,3,0)</f>
        <v>1.8</v>
      </c>
      <c r="H314" s="8">
        <f>VLOOKUP($D314,饮料价格!$B$3:$E$45,4,0)</f>
        <v>2.2999999999999998</v>
      </c>
      <c r="I314" s="8">
        <f t="shared" si="8"/>
        <v>34.5</v>
      </c>
      <c r="J314" s="8">
        <f t="shared" si="9"/>
        <v>7.4999999999999964</v>
      </c>
    </row>
    <row r="315" spans="1:10" x14ac:dyDescent="0.15">
      <c r="A315" s="7">
        <v>42736</v>
      </c>
      <c r="B315" s="8" t="s">
        <v>100</v>
      </c>
      <c r="C315" s="8" t="s">
        <v>130</v>
      </c>
      <c r="D315" s="8" t="s">
        <v>4</v>
      </c>
      <c r="E315" s="8">
        <v>17</v>
      </c>
      <c r="F315" s="8" t="str">
        <f>VLOOKUP($D315,饮料价格!$B$3:$E$45,2,0)</f>
        <v>合</v>
      </c>
      <c r="G315" s="8">
        <f>VLOOKUP($D315,饮料价格!$B$3:$E$45,3,0)</f>
        <v>1.3</v>
      </c>
      <c r="H315" s="8">
        <f>VLOOKUP($D315,饮料价格!$B$3:$E$45,4,0)</f>
        <v>1.9</v>
      </c>
      <c r="I315" s="8">
        <f t="shared" si="8"/>
        <v>32.299999999999997</v>
      </c>
      <c r="J315" s="8">
        <f t="shared" si="9"/>
        <v>10.199999999999998</v>
      </c>
    </row>
    <row r="316" spans="1:10" x14ac:dyDescent="0.15">
      <c r="A316" s="7">
        <v>42736</v>
      </c>
      <c r="B316" s="8" t="s">
        <v>100</v>
      </c>
      <c r="C316" s="8" t="s">
        <v>130</v>
      </c>
      <c r="D316" s="8" t="s">
        <v>20</v>
      </c>
      <c r="E316" s="8">
        <v>72</v>
      </c>
      <c r="F316" s="8" t="str">
        <f>VLOOKUP($D316,饮料价格!$B$3:$E$45,2,0)</f>
        <v>瓶</v>
      </c>
      <c r="G316" s="8">
        <f>VLOOKUP($D316,饮料价格!$B$3:$E$45,3,0)</f>
        <v>1.8</v>
      </c>
      <c r="H316" s="8">
        <f>VLOOKUP($D316,饮料价格!$B$3:$E$45,4,0)</f>
        <v>2.2999999999999998</v>
      </c>
      <c r="I316" s="8">
        <f t="shared" si="8"/>
        <v>165.6</v>
      </c>
      <c r="J316" s="8">
        <f t="shared" si="9"/>
        <v>35.999999999999986</v>
      </c>
    </row>
    <row r="317" spans="1:10" x14ac:dyDescent="0.15">
      <c r="A317" s="7">
        <v>42736</v>
      </c>
      <c r="B317" s="8" t="s">
        <v>100</v>
      </c>
      <c r="C317" s="8" t="s">
        <v>130</v>
      </c>
      <c r="D317" s="8" t="s">
        <v>5</v>
      </c>
      <c r="E317" s="8">
        <v>92</v>
      </c>
      <c r="F317" s="8" t="str">
        <f>VLOOKUP($D317,饮料价格!$B$3:$E$45,2,0)</f>
        <v>合</v>
      </c>
      <c r="G317" s="8">
        <f>VLOOKUP($D317,饮料价格!$B$3:$E$45,3,0)</f>
        <v>1.5</v>
      </c>
      <c r="H317" s="8">
        <f>VLOOKUP($D317,饮料价格!$B$3:$E$45,4,0)</f>
        <v>2.2000000000000002</v>
      </c>
      <c r="I317" s="8">
        <f t="shared" si="8"/>
        <v>202.4</v>
      </c>
      <c r="J317" s="8">
        <f t="shared" si="9"/>
        <v>64.40000000000002</v>
      </c>
    </row>
    <row r="318" spans="1:10" x14ac:dyDescent="0.15">
      <c r="A318" s="7">
        <v>42736</v>
      </c>
      <c r="B318" s="8" t="s">
        <v>100</v>
      </c>
      <c r="C318" s="8" t="s">
        <v>130</v>
      </c>
      <c r="D318" s="8" t="s">
        <v>17</v>
      </c>
      <c r="E318" s="8">
        <v>47</v>
      </c>
      <c r="F318" s="8" t="str">
        <f>VLOOKUP($D318,饮料价格!$B$3:$E$45,2,0)</f>
        <v>合</v>
      </c>
      <c r="G318" s="8">
        <f>VLOOKUP($D318,饮料价格!$B$3:$E$45,3,0)</f>
        <v>4.3</v>
      </c>
      <c r="H318" s="8">
        <f>VLOOKUP($D318,饮料价格!$B$3:$E$45,4,0)</f>
        <v>6.8</v>
      </c>
      <c r="I318" s="8">
        <f t="shared" si="8"/>
        <v>319.59999999999997</v>
      </c>
      <c r="J318" s="8">
        <f t="shared" si="9"/>
        <v>117.5</v>
      </c>
    </row>
    <row r="319" spans="1:10" x14ac:dyDescent="0.15">
      <c r="A319" s="7">
        <v>42736</v>
      </c>
      <c r="B319" s="8" t="s">
        <v>100</v>
      </c>
      <c r="C319" s="8" t="s">
        <v>130</v>
      </c>
      <c r="D319" s="8" t="s">
        <v>133</v>
      </c>
      <c r="E319" s="8">
        <v>29</v>
      </c>
      <c r="F319" s="8" t="str">
        <f>VLOOKUP($D319,饮料价格!$B$3:$E$45,2,0)</f>
        <v>瓶</v>
      </c>
      <c r="G319" s="8">
        <f>VLOOKUP($D319,饮料价格!$B$3:$E$45,3,0)</f>
        <v>3.5</v>
      </c>
      <c r="H319" s="8">
        <f>VLOOKUP($D319,饮料价格!$B$3:$E$45,4,0)</f>
        <v>5</v>
      </c>
      <c r="I319" s="8">
        <f t="shared" si="8"/>
        <v>145</v>
      </c>
      <c r="J319" s="8">
        <f t="shared" si="9"/>
        <v>43.5</v>
      </c>
    </row>
    <row r="320" spans="1:10" x14ac:dyDescent="0.15">
      <c r="A320" s="7">
        <v>42736</v>
      </c>
      <c r="B320" s="8" t="s">
        <v>100</v>
      </c>
      <c r="C320" s="8" t="s">
        <v>130</v>
      </c>
      <c r="D320" s="8" t="s">
        <v>30</v>
      </c>
      <c r="E320" s="8">
        <v>32</v>
      </c>
      <c r="F320" s="8" t="str">
        <f>VLOOKUP($D320,饮料价格!$B$3:$E$45,2,0)</f>
        <v>瓶</v>
      </c>
      <c r="G320" s="8">
        <f>VLOOKUP($D320,饮料价格!$B$3:$E$45,3,0)</f>
        <v>0.9</v>
      </c>
      <c r="H320" s="8">
        <f>VLOOKUP($D320,饮料价格!$B$3:$E$45,4,0)</f>
        <v>1.5</v>
      </c>
      <c r="I320" s="8">
        <f t="shared" si="8"/>
        <v>48</v>
      </c>
      <c r="J320" s="8">
        <f t="shared" si="9"/>
        <v>19.2</v>
      </c>
    </row>
    <row r="321" spans="1:10" x14ac:dyDescent="0.15">
      <c r="A321" s="7">
        <v>42736</v>
      </c>
      <c r="B321" s="8" t="s">
        <v>100</v>
      </c>
      <c r="C321" s="8" t="s">
        <v>130</v>
      </c>
      <c r="D321" s="8" t="s">
        <v>14</v>
      </c>
      <c r="E321" s="8">
        <v>66</v>
      </c>
      <c r="F321" s="8" t="str">
        <f>VLOOKUP($D321,饮料价格!$B$3:$E$45,2,0)</f>
        <v>听</v>
      </c>
      <c r="G321" s="8">
        <f>VLOOKUP($D321,饮料价格!$B$3:$E$45,3,0)</f>
        <v>2.5</v>
      </c>
      <c r="H321" s="8">
        <f>VLOOKUP($D321,饮料价格!$B$3:$E$45,4,0)</f>
        <v>4</v>
      </c>
      <c r="I321" s="8">
        <f t="shared" si="8"/>
        <v>264</v>
      </c>
      <c r="J321" s="8">
        <f t="shared" si="9"/>
        <v>99</v>
      </c>
    </row>
    <row r="322" spans="1:10" x14ac:dyDescent="0.15">
      <c r="A322" s="7">
        <v>42736</v>
      </c>
      <c r="B322" s="8" t="s">
        <v>100</v>
      </c>
      <c r="C322" s="8" t="s">
        <v>130</v>
      </c>
      <c r="D322" s="8" t="s">
        <v>13</v>
      </c>
      <c r="E322" s="8">
        <v>94</v>
      </c>
      <c r="F322" s="8" t="str">
        <f>VLOOKUP($D322,饮料价格!$B$3:$E$45,2,0)</f>
        <v>瓶</v>
      </c>
      <c r="G322" s="8">
        <f>VLOOKUP($D322,饮料价格!$B$3:$E$45,3,0)</f>
        <v>2</v>
      </c>
      <c r="H322" s="8">
        <f>VLOOKUP($D322,饮料价格!$B$3:$E$45,4,0)</f>
        <v>3.5</v>
      </c>
      <c r="I322" s="8">
        <f t="shared" si="8"/>
        <v>329</v>
      </c>
      <c r="J322" s="8">
        <f t="shared" si="9"/>
        <v>141</v>
      </c>
    </row>
    <row r="323" spans="1:10" x14ac:dyDescent="0.15">
      <c r="A323" s="7">
        <v>42736</v>
      </c>
      <c r="B323" s="8" t="s">
        <v>100</v>
      </c>
      <c r="C323" s="8" t="s">
        <v>130</v>
      </c>
      <c r="D323" s="8" t="s">
        <v>131</v>
      </c>
      <c r="E323" s="8">
        <v>103</v>
      </c>
      <c r="F323" s="8" t="str">
        <f>VLOOKUP($D323,饮料价格!$B$3:$E$45,2,0)</f>
        <v>瓶</v>
      </c>
      <c r="G323" s="8">
        <f>VLOOKUP($D323,饮料价格!$B$3:$E$45,3,0)</f>
        <v>2</v>
      </c>
      <c r="H323" s="8">
        <f>VLOOKUP($D323,饮料价格!$B$3:$E$45,4,0)</f>
        <v>3.5</v>
      </c>
      <c r="I323" s="8">
        <f t="shared" si="8"/>
        <v>360.5</v>
      </c>
      <c r="J323" s="8">
        <f t="shared" si="9"/>
        <v>154.5</v>
      </c>
    </row>
    <row r="324" spans="1:10" x14ac:dyDescent="0.15">
      <c r="A324" s="7">
        <v>42736</v>
      </c>
      <c r="B324" s="8" t="s">
        <v>100</v>
      </c>
      <c r="C324" s="8" t="s">
        <v>130</v>
      </c>
      <c r="D324" s="8" t="s">
        <v>26</v>
      </c>
      <c r="E324" s="8">
        <v>75</v>
      </c>
      <c r="F324" s="8" t="str">
        <f>VLOOKUP($D324,饮料价格!$B$3:$E$45,2,0)</f>
        <v>瓶</v>
      </c>
      <c r="G324" s="8">
        <f>VLOOKUP($D324,饮料价格!$B$3:$E$45,3,0)</f>
        <v>1.7</v>
      </c>
      <c r="H324" s="8">
        <f>VLOOKUP($D324,饮料价格!$B$3:$E$45,4,0)</f>
        <v>2.2000000000000002</v>
      </c>
      <c r="I324" s="8">
        <f t="shared" ref="I324:I387" si="10">E324*H324</f>
        <v>165</v>
      </c>
      <c r="J324" s="8">
        <f t="shared" ref="J324:J387" si="11">(H324-G324)*E324</f>
        <v>37.500000000000014</v>
      </c>
    </row>
    <row r="325" spans="1:10" x14ac:dyDescent="0.15">
      <c r="A325" s="7">
        <v>42736</v>
      </c>
      <c r="B325" s="8" t="s">
        <v>100</v>
      </c>
      <c r="C325" s="8" t="s">
        <v>130</v>
      </c>
      <c r="D325" s="8" t="s">
        <v>16</v>
      </c>
      <c r="E325" s="8">
        <v>14</v>
      </c>
      <c r="F325" s="8" t="str">
        <f>VLOOKUP($D325,饮料价格!$B$3:$E$45,2,0)</f>
        <v>瓶</v>
      </c>
      <c r="G325" s="8">
        <f>VLOOKUP($D325,饮料价格!$B$3:$E$45,3,0)</f>
        <v>1</v>
      </c>
      <c r="H325" s="8">
        <f>VLOOKUP($D325,饮料价格!$B$3:$E$45,4,0)</f>
        <v>1.5</v>
      </c>
      <c r="I325" s="8">
        <f t="shared" si="10"/>
        <v>21</v>
      </c>
      <c r="J325" s="8">
        <f t="shared" si="11"/>
        <v>7</v>
      </c>
    </row>
    <row r="326" spans="1:10" x14ac:dyDescent="0.15">
      <c r="A326" s="7">
        <v>42736</v>
      </c>
      <c r="B326" s="8" t="s">
        <v>100</v>
      </c>
      <c r="C326" s="8" t="s">
        <v>130</v>
      </c>
      <c r="D326" s="8" t="s">
        <v>82</v>
      </c>
      <c r="E326" s="8">
        <v>11</v>
      </c>
      <c r="F326" s="8" t="str">
        <f>VLOOKUP($D326,饮料价格!$B$3:$E$45,2,0)</f>
        <v>合</v>
      </c>
      <c r="G326" s="8">
        <f>VLOOKUP($D326,饮料价格!$B$3:$E$45,3,0)</f>
        <v>1.6</v>
      </c>
      <c r="H326" s="8">
        <f>VLOOKUP($D326,饮料价格!$B$3:$E$45,4,0)</f>
        <v>2.5</v>
      </c>
      <c r="I326" s="8">
        <f t="shared" si="10"/>
        <v>27.5</v>
      </c>
      <c r="J326" s="8">
        <f t="shared" si="11"/>
        <v>9.8999999999999986</v>
      </c>
    </row>
    <row r="327" spans="1:10" x14ac:dyDescent="0.15">
      <c r="A327" s="7">
        <v>42736</v>
      </c>
      <c r="B327" s="8" t="s">
        <v>100</v>
      </c>
      <c r="C327" s="8" t="s">
        <v>130</v>
      </c>
      <c r="D327" s="8" t="s">
        <v>27</v>
      </c>
      <c r="E327" s="8">
        <v>22</v>
      </c>
      <c r="F327" s="8" t="str">
        <f>VLOOKUP($D327,饮料价格!$B$3:$E$45,2,0)</f>
        <v>听</v>
      </c>
      <c r="G327" s="8">
        <f>VLOOKUP($D327,饮料价格!$B$3:$E$45,3,0)</f>
        <v>2.5</v>
      </c>
      <c r="H327" s="8">
        <f>VLOOKUP($D327,饮料价格!$B$3:$E$45,4,0)</f>
        <v>4</v>
      </c>
      <c r="I327" s="8">
        <f t="shared" si="10"/>
        <v>88</v>
      </c>
      <c r="J327" s="8">
        <f t="shared" si="11"/>
        <v>33</v>
      </c>
    </row>
    <row r="328" spans="1:10" x14ac:dyDescent="0.15">
      <c r="A328" s="7">
        <v>42736</v>
      </c>
      <c r="B328" s="8" t="s">
        <v>100</v>
      </c>
      <c r="C328" s="8" t="s">
        <v>130</v>
      </c>
      <c r="D328" s="8" t="s">
        <v>9</v>
      </c>
      <c r="E328" s="8">
        <v>62</v>
      </c>
      <c r="F328" s="8" t="str">
        <f>VLOOKUP($D328,饮料价格!$B$3:$E$45,2,0)</f>
        <v>听</v>
      </c>
      <c r="G328" s="8">
        <f>VLOOKUP($D328,饮料价格!$B$3:$E$45,3,0)</f>
        <v>3</v>
      </c>
      <c r="H328" s="8">
        <f>VLOOKUP($D328,饮料价格!$B$3:$E$45,4,0)</f>
        <v>4</v>
      </c>
      <c r="I328" s="8">
        <f t="shared" si="10"/>
        <v>248</v>
      </c>
      <c r="J328" s="8">
        <f t="shared" si="11"/>
        <v>62</v>
      </c>
    </row>
    <row r="329" spans="1:10" x14ac:dyDescent="0.15">
      <c r="A329" s="7">
        <v>42736</v>
      </c>
      <c r="B329" s="8" t="s">
        <v>100</v>
      </c>
      <c r="C329" s="8" t="s">
        <v>130</v>
      </c>
      <c r="D329" s="8" t="s">
        <v>8</v>
      </c>
      <c r="E329" s="8">
        <v>8</v>
      </c>
      <c r="F329" s="8" t="str">
        <f>VLOOKUP($D329,饮料价格!$B$3:$E$45,2,0)</f>
        <v>合</v>
      </c>
      <c r="G329" s="8">
        <f>VLOOKUP($D329,饮料价格!$B$3:$E$45,3,0)</f>
        <v>7.8</v>
      </c>
      <c r="H329" s="8">
        <f>VLOOKUP($D329,饮料价格!$B$3:$E$45,4,0)</f>
        <v>9.8000000000000007</v>
      </c>
      <c r="I329" s="8">
        <f t="shared" si="10"/>
        <v>78.400000000000006</v>
      </c>
      <c r="J329" s="8">
        <f t="shared" si="11"/>
        <v>16.000000000000007</v>
      </c>
    </row>
    <row r="330" spans="1:10" x14ac:dyDescent="0.15">
      <c r="A330" s="7">
        <v>42736</v>
      </c>
      <c r="B330" s="8" t="s">
        <v>100</v>
      </c>
      <c r="C330" s="8" t="s">
        <v>130</v>
      </c>
      <c r="D330" s="8" t="s">
        <v>1</v>
      </c>
      <c r="E330" s="8">
        <v>10</v>
      </c>
      <c r="F330" s="8" t="str">
        <f>VLOOKUP($D330,饮料价格!$B$3:$E$45,2,0)</f>
        <v>听</v>
      </c>
      <c r="G330" s="8">
        <f>VLOOKUP($D330,饮料价格!$B$3:$E$45,3,0)</f>
        <v>2.5</v>
      </c>
      <c r="H330" s="8">
        <f>VLOOKUP($D330,饮料价格!$B$3:$E$45,4,0)</f>
        <v>3.5</v>
      </c>
      <c r="I330" s="8">
        <f t="shared" si="10"/>
        <v>35</v>
      </c>
      <c r="J330" s="8">
        <f t="shared" si="11"/>
        <v>10</v>
      </c>
    </row>
    <row r="331" spans="1:10" x14ac:dyDescent="0.15">
      <c r="A331" s="7">
        <v>42736</v>
      </c>
      <c r="B331" s="8" t="s">
        <v>100</v>
      </c>
      <c r="C331" s="8" t="s">
        <v>130</v>
      </c>
      <c r="D331" s="8" t="s">
        <v>10</v>
      </c>
      <c r="E331" s="8">
        <v>80</v>
      </c>
      <c r="F331" s="8" t="str">
        <f>VLOOKUP($D331,饮料价格!$B$3:$E$45,2,0)</f>
        <v>听</v>
      </c>
      <c r="G331" s="8">
        <f>VLOOKUP($D331,饮料价格!$B$3:$E$45,3,0)</f>
        <v>2</v>
      </c>
      <c r="H331" s="8">
        <f>VLOOKUP($D331,饮料价格!$B$3:$E$45,4,0)</f>
        <v>3.5</v>
      </c>
      <c r="I331" s="8">
        <f t="shared" si="10"/>
        <v>280</v>
      </c>
      <c r="J331" s="8">
        <f t="shared" si="11"/>
        <v>120</v>
      </c>
    </row>
    <row r="332" spans="1:10" x14ac:dyDescent="0.15">
      <c r="A332" s="7">
        <v>42736</v>
      </c>
      <c r="B332" s="8" t="s">
        <v>100</v>
      </c>
      <c r="C332" s="8" t="s">
        <v>130</v>
      </c>
      <c r="D332" s="8" t="s">
        <v>28</v>
      </c>
      <c r="E332" s="8">
        <v>24</v>
      </c>
      <c r="F332" s="8" t="str">
        <f>VLOOKUP($D332,饮料价格!$B$3:$E$45,2,0)</f>
        <v>合</v>
      </c>
      <c r="G332" s="8">
        <f>VLOOKUP($D332,饮料价格!$B$3:$E$45,3,0)</f>
        <v>1.5</v>
      </c>
      <c r="H332" s="8">
        <f>VLOOKUP($D332,饮料价格!$B$3:$E$45,4,0)</f>
        <v>2.2000000000000002</v>
      </c>
      <c r="I332" s="8">
        <f t="shared" si="10"/>
        <v>52.800000000000004</v>
      </c>
      <c r="J332" s="8">
        <f t="shared" si="11"/>
        <v>16.800000000000004</v>
      </c>
    </row>
    <row r="333" spans="1:10" x14ac:dyDescent="0.15">
      <c r="A333" s="7">
        <v>42736</v>
      </c>
      <c r="B333" s="8" t="s">
        <v>100</v>
      </c>
      <c r="C333" s="8" t="s">
        <v>130</v>
      </c>
      <c r="D333" s="8" t="s">
        <v>32</v>
      </c>
      <c r="E333" s="8">
        <v>14</v>
      </c>
      <c r="F333" s="8" t="str">
        <f>VLOOKUP($D333,饮料价格!$B$3:$E$45,2,0)</f>
        <v>瓶</v>
      </c>
      <c r="G333" s="8">
        <f>VLOOKUP($D333,饮料价格!$B$3:$E$45,3,0)</f>
        <v>2.4</v>
      </c>
      <c r="H333" s="8">
        <f>VLOOKUP($D333,饮料价格!$B$3:$E$45,4,0)</f>
        <v>3.5</v>
      </c>
      <c r="I333" s="8">
        <f t="shared" si="10"/>
        <v>49</v>
      </c>
      <c r="J333" s="8">
        <f t="shared" si="11"/>
        <v>15.400000000000002</v>
      </c>
    </row>
    <row r="334" spans="1:10" x14ac:dyDescent="0.15">
      <c r="A334" s="7">
        <v>42736</v>
      </c>
      <c r="B334" s="8" t="s">
        <v>100</v>
      </c>
      <c r="C334" s="8" t="s">
        <v>130</v>
      </c>
      <c r="D334" s="8" t="s">
        <v>11</v>
      </c>
      <c r="E334" s="8">
        <v>72</v>
      </c>
      <c r="F334" s="8" t="str">
        <f>VLOOKUP($D334,饮料价格!$B$3:$E$45,2,0)</f>
        <v>瓶</v>
      </c>
      <c r="G334" s="8">
        <f>VLOOKUP($D334,饮料价格!$B$3:$E$45,3,0)</f>
        <v>1</v>
      </c>
      <c r="H334" s="8">
        <f>VLOOKUP($D334,饮料价格!$B$3:$E$45,4,0)</f>
        <v>1.3</v>
      </c>
      <c r="I334" s="8">
        <f t="shared" si="10"/>
        <v>93.600000000000009</v>
      </c>
      <c r="J334" s="8">
        <f t="shared" si="11"/>
        <v>21.6</v>
      </c>
    </row>
    <row r="335" spans="1:10" x14ac:dyDescent="0.15">
      <c r="A335" s="7">
        <v>42736</v>
      </c>
      <c r="B335" s="8" t="s">
        <v>100</v>
      </c>
      <c r="C335" s="8" t="s">
        <v>130</v>
      </c>
      <c r="D335" s="8" t="s">
        <v>2</v>
      </c>
      <c r="E335" s="8">
        <v>80</v>
      </c>
      <c r="F335" s="8" t="str">
        <f>VLOOKUP($D335,饮料价格!$B$3:$E$45,2,0)</f>
        <v>听</v>
      </c>
      <c r="G335" s="8">
        <f>VLOOKUP($D335,饮料价格!$B$3:$E$45,3,0)</f>
        <v>1.6</v>
      </c>
      <c r="H335" s="8">
        <f>VLOOKUP($D335,饮料价格!$B$3:$E$45,4,0)</f>
        <v>3.3</v>
      </c>
      <c r="I335" s="8">
        <f t="shared" si="10"/>
        <v>264</v>
      </c>
      <c r="J335" s="8">
        <f t="shared" si="11"/>
        <v>135.99999999999997</v>
      </c>
    </row>
    <row r="336" spans="1:10" x14ac:dyDescent="0.15">
      <c r="A336" s="7">
        <v>42736</v>
      </c>
      <c r="B336" s="8" t="s">
        <v>100</v>
      </c>
      <c r="C336" s="8" t="s">
        <v>130</v>
      </c>
      <c r="D336" s="8" t="s">
        <v>132</v>
      </c>
      <c r="E336" s="8">
        <v>108</v>
      </c>
      <c r="F336" s="8" t="str">
        <f>VLOOKUP($D336,饮料价格!$B$3:$E$45,2,0)</f>
        <v>瓶</v>
      </c>
      <c r="G336" s="8">
        <f>VLOOKUP($D336,饮料价格!$B$3:$E$45,3,0)</f>
        <v>2.5</v>
      </c>
      <c r="H336" s="8">
        <f>VLOOKUP($D336,饮料价格!$B$3:$E$45,4,0)</f>
        <v>4.5</v>
      </c>
      <c r="I336" s="8">
        <f t="shared" si="10"/>
        <v>486</v>
      </c>
      <c r="J336" s="8">
        <f t="shared" si="11"/>
        <v>216</v>
      </c>
    </row>
    <row r="337" spans="1:10" x14ac:dyDescent="0.15">
      <c r="A337" s="7">
        <v>42736</v>
      </c>
      <c r="B337" s="8" t="s">
        <v>100</v>
      </c>
      <c r="C337" s="8" t="s">
        <v>130</v>
      </c>
      <c r="D337" s="8" t="s">
        <v>6</v>
      </c>
      <c r="E337" s="8">
        <v>27</v>
      </c>
      <c r="F337" s="8" t="str">
        <f>VLOOKUP($D337,饮料价格!$B$3:$E$45,2,0)</f>
        <v>瓶</v>
      </c>
      <c r="G337" s="8">
        <f>VLOOKUP($D337,饮料价格!$B$3:$E$45,3,0)</f>
        <v>1.7</v>
      </c>
      <c r="H337" s="8">
        <f>VLOOKUP($D337,饮料价格!$B$3:$E$45,4,0)</f>
        <v>3.5</v>
      </c>
      <c r="I337" s="8">
        <f t="shared" si="10"/>
        <v>94.5</v>
      </c>
      <c r="J337" s="8">
        <f t="shared" si="11"/>
        <v>48.6</v>
      </c>
    </row>
    <row r="338" spans="1:10" x14ac:dyDescent="0.15">
      <c r="A338" s="7">
        <v>42736</v>
      </c>
      <c r="B338" s="8" t="s">
        <v>100</v>
      </c>
      <c r="C338" s="8" t="s">
        <v>130</v>
      </c>
      <c r="D338" s="8" t="s">
        <v>23</v>
      </c>
      <c r="E338" s="8">
        <v>19</v>
      </c>
      <c r="F338" s="8" t="str">
        <f>VLOOKUP($D338,饮料价格!$B$3:$E$45,2,0)</f>
        <v>瓶</v>
      </c>
      <c r="G338" s="8">
        <f>VLOOKUP($D338,饮料价格!$B$3:$E$45,3,0)</f>
        <v>2.4</v>
      </c>
      <c r="H338" s="8">
        <f>VLOOKUP($D338,饮料价格!$B$3:$E$45,4,0)</f>
        <v>3</v>
      </c>
      <c r="I338" s="8">
        <f t="shared" si="10"/>
        <v>57</v>
      </c>
      <c r="J338" s="8">
        <f t="shared" si="11"/>
        <v>11.400000000000002</v>
      </c>
    </row>
    <row r="339" spans="1:10" x14ac:dyDescent="0.15">
      <c r="A339" s="7">
        <v>42736</v>
      </c>
      <c r="B339" s="8" t="s">
        <v>100</v>
      </c>
      <c r="C339" s="8" t="s">
        <v>105</v>
      </c>
      <c r="D339" s="8" t="s">
        <v>9</v>
      </c>
      <c r="E339" s="8">
        <v>20</v>
      </c>
      <c r="F339" s="8" t="str">
        <f>VLOOKUP($D339,饮料价格!$B$3:$E$45,2,0)</f>
        <v>听</v>
      </c>
      <c r="G339" s="8">
        <f>VLOOKUP($D339,饮料价格!$B$3:$E$45,3,0)</f>
        <v>3</v>
      </c>
      <c r="H339" s="8">
        <f>VLOOKUP($D339,饮料价格!$B$3:$E$45,4,0)</f>
        <v>4</v>
      </c>
      <c r="I339" s="8">
        <f t="shared" si="10"/>
        <v>80</v>
      </c>
      <c r="J339" s="8">
        <f t="shared" si="11"/>
        <v>20</v>
      </c>
    </row>
    <row r="340" spans="1:10" x14ac:dyDescent="0.15">
      <c r="A340" s="7">
        <v>42736</v>
      </c>
      <c r="B340" s="8" t="s">
        <v>100</v>
      </c>
      <c r="C340" s="8" t="s">
        <v>105</v>
      </c>
      <c r="D340" s="8" t="s">
        <v>28</v>
      </c>
      <c r="E340" s="8">
        <v>64</v>
      </c>
      <c r="F340" s="8" t="str">
        <f>VLOOKUP($D340,饮料价格!$B$3:$E$45,2,0)</f>
        <v>合</v>
      </c>
      <c r="G340" s="8">
        <f>VLOOKUP($D340,饮料价格!$B$3:$E$45,3,0)</f>
        <v>1.5</v>
      </c>
      <c r="H340" s="8">
        <f>VLOOKUP($D340,饮料价格!$B$3:$E$45,4,0)</f>
        <v>2.2000000000000002</v>
      </c>
      <c r="I340" s="8">
        <f t="shared" si="10"/>
        <v>140.80000000000001</v>
      </c>
      <c r="J340" s="8">
        <f t="shared" si="11"/>
        <v>44.800000000000011</v>
      </c>
    </row>
    <row r="341" spans="1:10" x14ac:dyDescent="0.15">
      <c r="A341" s="7">
        <v>42736</v>
      </c>
      <c r="B341" s="8" t="s">
        <v>100</v>
      </c>
      <c r="C341" s="8" t="s">
        <v>105</v>
      </c>
      <c r="D341" s="8" t="s">
        <v>6</v>
      </c>
      <c r="E341" s="8">
        <v>20</v>
      </c>
      <c r="F341" s="8" t="str">
        <f>VLOOKUP($D341,饮料价格!$B$3:$E$45,2,0)</f>
        <v>瓶</v>
      </c>
      <c r="G341" s="8">
        <f>VLOOKUP($D341,饮料价格!$B$3:$E$45,3,0)</f>
        <v>1.7</v>
      </c>
      <c r="H341" s="8">
        <f>VLOOKUP($D341,饮料价格!$B$3:$E$45,4,0)</f>
        <v>3.5</v>
      </c>
      <c r="I341" s="8">
        <f t="shared" si="10"/>
        <v>70</v>
      </c>
      <c r="J341" s="8">
        <f t="shared" si="11"/>
        <v>36</v>
      </c>
    </row>
    <row r="342" spans="1:10" x14ac:dyDescent="0.15">
      <c r="A342" s="7">
        <v>42736</v>
      </c>
      <c r="B342" s="8" t="s">
        <v>100</v>
      </c>
      <c r="C342" s="8" t="s">
        <v>105</v>
      </c>
      <c r="D342" s="8" t="s">
        <v>131</v>
      </c>
      <c r="E342" s="8">
        <v>117</v>
      </c>
      <c r="F342" s="8" t="str">
        <f>VLOOKUP($D342,饮料价格!$B$3:$E$45,2,0)</f>
        <v>瓶</v>
      </c>
      <c r="G342" s="8">
        <f>VLOOKUP($D342,饮料价格!$B$3:$E$45,3,0)</f>
        <v>2</v>
      </c>
      <c r="H342" s="8">
        <f>VLOOKUP($D342,饮料价格!$B$3:$E$45,4,0)</f>
        <v>3.5</v>
      </c>
      <c r="I342" s="8">
        <f t="shared" si="10"/>
        <v>409.5</v>
      </c>
      <c r="J342" s="8">
        <f t="shared" si="11"/>
        <v>175.5</v>
      </c>
    </row>
    <row r="343" spans="1:10" x14ac:dyDescent="0.15">
      <c r="A343" s="7">
        <v>42736</v>
      </c>
      <c r="B343" s="8" t="s">
        <v>100</v>
      </c>
      <c r="C343" s="8" t="s">
        <v>105</v>
      </c>
      <c r="D343" s="8" t="s">
        <v>3</v>
      </c>
      <c r="E343" s="8">
        <v>83</v>
      </c>
      <c r="F343" s="8" t="str">
        <f>VLOOKUP($D343,饮料价格!$B$3:$E$45,2,0)</f>
        <v>听</v>
      </c>
      <c r="G343" s="8">
        <f>VLOOKUP($D343,饮料价格!$B$3:$E$45,3,0)</f>
        <v>2.5</v>
      </c>
      <c r="H343" s="8">
        <f>VLOOKUP($D343,饮料价格!$B$3:$E$45,4,0)</f>
        <v>3.5</v>
      </c>
      <c r="I343" s="8">
        <f t="shared" si="10"/>
        <v>290.5</v>
      </c>
      <c r="J343" s="8">
        <f t="shared" si="11"/>
        <v>83</v>
      </c>
    </row>
    <row r="344" spans="1:10" x14ac:dyDescent="0.15">
      <c r="A344" s="7">
        <v>42736</v>
      </c>
      <c r="B344" s="8" t="s">
        <v>100</v>
      </c>
      <c r="C344" s="8" t="s">
        <v>105</v>
      </c>
      <c r="D344" s="8" t="s">
        <v>4</v>
      </c>
      <c r="E344" s="8">
        <v>16</v>
      </c>
      <c r="F344" s="8" t="str">
        <f>VLOOKUP($D344,饮料价格!$B$3:$E$45,2,0)</f>
        <v>合</v>
      </c>
      <c r="G344" s="8">
        <f>VLOOKUP($D344,饮料价格!$B$3:$E$45,3,0)</f>
        <v>1.3</v>
      </c>
      <c r="H344" s="8">
        <f>VLOOKUP($D344,饮料价格!$B$3:$E$45,4,0)</f>
        <v>1.9</v>
      </c>
      <c r="I344" s="8">
        <f t="shared" si="10"/>
        <v>30.4</v>
      </c>
      <c r="J344" s="8">
        <f t="shared" si="11"/>
        <v>9.5999999999999979</v>
      </c>
    </row>
    <row r="345" spans="1:10" x14ac:dyDescent="0.15">
      <c r="A345" s="7">
        <v>42736</v>
      </c>
      <c r="B345" s="8" t="s">
        <v>100</v>
      </c>
      <c r="C345" s="8" t="s">
        <v>105</v>
      </c>
      <c r="D345" s="8" t="s">
        <v>79</v>
      </c>
      <c r="E345" s="8">
        <v>20</v>
      </c>
      <c r="F345" s="8" t="str">
        <f>VLOOKUP($D345,饮料价格!$B$3:$E$45,2,0)</f>
        <v>听</v>
      </c>
      <c r="G345" s="8">
        <f>VLOOKUP($D345,饮料价格!$B$3:$E$45,3,0)</f>
        <v>1.2</v>
      </c>
      <c r="H345" s="8">
        <f>VLOOKUP($D345,饮料价格!$B$3:$E$45,4,0)</f>
        <v>2.5</v>
      </c>
      <c r="I345" s="8">
        <f t="shared" si="10"/>
        <v>50</v>
      </c>
      <c r="J345" s="8">
        <f t="shared" si="11"/>
        <v>26</v>
      </c>
    </row>
    <row r="346" spans="1:10" x14ac:dyDescent="0.15">
      <c r="A346" s="7">
        <v>42736</v>
      </c>
      <c r="B346" s="8" t="s">
        <v>100</v>
      </c>
      <c r="C346" s="8" t="s">
        <v>105</v>
      </c>
      <c r="D346" s="8" t="s">
        <v>80</v>
      </c>
      <c r="E346" s="8">
        <v>26</v>
      </c>
      <c r="F346" s="8" t="str">
        <f>VLOOKUP($D346,饮料价格!$B$3:$E$45,2,0)</f>
        <v>瓶</v>
      </c>
      <c r="G346" s="8">
        <f>VLOOKUP($D346,饮料价格!$B$3:$E$45,3,0)</f>
        <v>0.9</v>
      </c>
      <c r="H346" s="8">
        <f>VLOOKUP($D346,饮料价格!$B$3:$E$45,4,0)</f>
        <v>1.2</v>
      </c>
      <c r="I346" s="8">
        <f t="shared" si="10"/>
        <v>31.2</v>
      </c>
      <c r="J346" s="8">
        <f t="shared" si="11"/>
        <v>7.799999999999998</v>
      </c>
    </row>
    <row r="347" spans="1:10" x14ac:dyDescent="0.15">
      <c r="A347" s="7">
        <v>42736</v>
      </c>
      <c r="B347" s="8" t="s">
        <v>100</v>
      </c>
      <c r="C347" s="8" t="s">
        <v>105</v>
      </c>
      <c r="D347" s="8" t="s">
        <v>73</v>
      </c>
      <c r="E347" s="8">
        <v>13</v>
      </c>
      <c r="F347" s="8" t="str">
        <f>VLOOKUP($D347,饮料价格!$B$3:$E$45,2,0)</f>
        <v>瓶</v>
      </c>
      <c r="G347" s="8">
        <f>VLOOKUP($D347,饮料价格!$B$3:$E$45,3,0)</f>
        <v>1.8</v>
      </c>
      <c r="H347" s="8">
        <f>VLOOKUP($D347,饮料价格!$B$3:$E$45,4,0)</f>
        <v>2.2999999999999998</v>
      </c>
      <c r="I347" s="8">
        <f t="shared" si="10"/>
        <v>29.9</v>
      </c>
      <c r="J347" s="8">
        <f t="shared" si="11"/>
        <v>6.4999999999999973</v>
      </c>
    </row>
    <row r="348" spans="1:10" x14ac:dyDescent="0.15">
      <c r="A348" s="7">
        <v>42736</v>
      </c>
      <c r="B348" s="8" t="s">
        <v>100</v>
      </c>
      <c r="C348" s="8" t="s">
        <v>105</v>
      </c>
      <c r="D348" s="8" t="s">
        <v>25</v>
      </c>
      <c r="E348" s="8">
        <v>25</v>
      </c>
      <c r="F348" s="8" t="str">
        <f>VLOOKUP($D348,饮料价格!$B$3:$E$45,2,0)</f>
        <v>听</v>
      </c>
      <c r="G348" s="8">
        <f>VLOOKUP($D348,饮料价格!$B$3:$E$45,3,0)</f>
        <v>3</v>
      </c>
      <c r="H348" s="8">
        <f>VLOOKUP($D348,饮料价格!$B$3:$E$45,4,0)</f>
        <v>4</v>
      </c>
      <c r="I348" s="8">
        <f t="shared" si="10"/>
        <v>100</v>
      </c>
      <c r="J348" s="8">
        <f t="shared" si="11"/>
        <v>25</v>
      </c>
    </row>
    <row r="349" spans="1:10" x14ac:dyDescent="0.15">
      <c r="A349" s="7">
        <v>42736</v>
      </c>
      <c r="B349" s="8" t="s">
        <v>100</v>
      </c>
      <c r="C349" s="8" t="s">
        <v>105</v>
      </c>
      <c r="D349" s="8" t="s">
        <v>26</v>
      </c>
      <c r="E349" s="8">
        <v>17</v>
      </c>
      <c r="F349" s="8" t="str">
        <f>VLOOKUP($D349,饮料价格!$B$3:$E$45,2,0)</f>
        <v>瓶</v>
      </c>
      <c r="G349" s="8">
        <f>VLOOKUP($D349,饮料价格!$B$3:$E$45,3,0)</f>
        <v>1.7</v>
      </c>
      <c r="H349" s="8">
        <f>VLOOKUP($D349,饮料价格!$B$3:$E$45,4,0)</f>
        <v>2.2000000000000002</v>
      </c>
      <c r="I349" s="8">
        <f t="shared" si="10"/>
        <v>37.400000000000006</v>
      </c>
      <c r="J349" s="8">
        <f t="shared" si="11"/>
        <v>8.5000000000000036</v>
      </c>
    </row>
    <row r="350" spans="1:10" x14ac:dyDescent="0.15">
      <c r="A350" s="7">
        <v>42736</v>
      </c>
      <c r="B350" s="8" t="s">
        <v>100</v>
      </c>
      <c r="C350" s="8" t="s">
        <v>105</v>
      </c>
      <c r="D350" s="8" t="s">
        <v>132</v>
      </c>
      <c r="E350" s="8">
        <v>50</v>
      </c>
      <c r="F350" s="8" t="str">
        <f>VLOOKUP($D350,饮料价格!$B$3:$E$45,2,0)</f>
        <v>瓶</v>
      </c>
      <c r="G350" s="8">
        <f>VLOOKUP($D350,饮料价格!$B$3:$E$45,3,0)</f>
        <v>2.5</v>
      </c>
      <c r="H350" s="8">
        <f>VLOOKUP($D350,饮料价格!$B$3:$E$45,4,0)</f>
        <v>4.5</v>
      </c>
      <c r="I350" s="8">
        <f t="shared" si="10"/>
        <v>225</v>
      </c>
      <c r="J350" s="8">
        <f t="shared" si="11"/>
        <v>100</v>
      </c>
    </row>
    <row r="351" spans="1:10" x14ac:dyDescent="0.15">
      <c r="A351" s="7">
        <v>42736</v>
      </c>
      <c r="B351" s="8" t="s">
        <v>100</v>
      </c>
      <c r="C351" s="8" t="s">
        <v>105</v>
      </c>
      <c r="D351" s="8" t="s">
        <v>31</v>
      </c>
      <c r="E351" s="8">
        <v>11</v>
      </c>
      <c r="F351" s="8" t="str">
        <f>VLOOKUP($D351,饮料价格!$B$3:$E$45,2,0)</f>
        <v>瓶</v>
      </c>
      <c r="G351" s="8">
        <f>VLOOKUP($D351,饮料价格!$B$3:$E$45,3,0)</f>
        <v>1.1000000000000001</v>
      </c>
      <c r="H351" s="8">
        <f>VLOOKUP($D351,饮料价格!$B$3:$E$45,4,0)</f>
        <v>1.5</v>
      </c>
      <c r="I351" s="8">
        <f t="shared" si="10"/>
        <v>16.5</v>
      </c>
      <c r="J351" s="8">
        <f t="shared" si="11"/>
        <v>4.3999999999999986</v>
      </c>
    </row>
    <row r="352" spans="1:10" x14ac:dyDescent="0.15">
      <c r="A352" s="7">
        <v>42736</v>
      </c>
      <c r="B352" s="8" t="s">
        <v>100</v>
      </c>
      <c r="C352" s="8" t="s">
        <v>105</v>
      </c>
      <c r="D352" s="8" t="s">
        <v>134</v>
      </c>
      <c r="E352" s="8">
        <v>13</v>
      </c>
      <c r="F352" s="8" t="str">
        <f>VLOOKUP($D352,饮料价格!$B$3:$E$45,2,0)</f>
        <v>瓶</v>
      </c>
      <c r="G352" s="8">
        <f>VLOOKUP($D352,饮料价格!$B$3:$E$45,3,0)</f>
        <v>3.5</v>
      </c>
      <c r="H352" s="8">
        <f>VLOOKUP($D352,饮料价格!$B$3:$E$45,4,0)</f>
        <v>5</v>
      </c>
      <c r="I352" s="8">
        <f t="shared" si="10"/>
        <v>65</v>
      </c>
      <c r="J352" s="8">
        <f t="shared" si="11"/>
        <v>19.5</v>
      </c>
    </row>
    <row r="353" spans="1:10" x14ac:dyDescent="0.15">
      <c r="A353" s="7">
        <v>42736</v>
      </c>
      <c r="B353" s="8" t="s">
        <v>100</v>
      </c>
      <c r="C353" s="8" t="s">
        <v>105</v>
      </c>
      <c r="D353" s="8" t="s">
        <v>82</v>
      </c>
      <c r="E353" s="8">
        <v>31</v>
      </c>
      <c r="F353" s="8" t="str">
        <f>VLOOKUP($D353,饮料价格!$B$3:$E$45,2,0)</f>
        <v>合</v>
      </c>
      <c r="G353" s="8">
        <f>VLOOKUP($D353,饮料价格!$B$3:$E$45,3,0)</f>
        <v>1.6</v>
      </c>
      <c r="H353" s="8">
        <f>VLOOKUP($D353,饮料价格!$B$3:$E$45,4,0)</f>
        <v>2.5</v>
      </c>
      <c r="I353" s="8">
        <f t="shared" si="10"/>
        <v>77.5</v>
      </c>
      <c r="J353" s="8">
        <f t="shared" si="11"/>
        <v>27.9</v>
      </c>
    </row>
    <row r="354" spans="1:10" x14ac:dyDescent="0.15">
      <c r="A354" s="7">
        <v>42736</v>
      </c>
      <c r="B354" s="8" t="s">
        <v>100</v>
      </c>
      <c r="C354" s="8" t="s">
        <v>105</v>
      </c>
      <c r="D354" s="8" t="s">
        <v>7</v>
      </c>
      <c r="E354" s="8">
        <v>34</v>
      </c>
      <c r="F354" s="8" t="str">
        <f>VLOOKUP($D354,饮料价格!$B$3:$E$45,2,0)</f>
        <v>听</v>
      </c>
      <c r="G354" s="8">
        <f>VLOOKUP($D354,饮料价格!$B$3:$E$45,3,0)</f>
        <v>3.2</v>
      </c>
      <c r="H354" s="8">
        <f>VLOOKUP($D354,饮料价格!$B$3:$E$45,4,0)</f>
        <v>6</v>
      </c>
      <c r="I354" s="8">
        <f t="shared" si="10"/>
        <v>204</v>
      </c>
      <c r="J354" s="8">
        <f t="shared" si="11"/>
        <v>95.199999999999989</v>
      </c>
    </row>
    <row r="355" spans="1:10" x14ac:dyDescent="0.15">
      <c r="A355" s="7">
        <v>42736</v>
      </c>
      <c r="B355" s="8" t="s">
        <v>100</v>
      </c>
      <c r="C355" s="8" t="s">
        <v>105</v>
      </c>
      <c r="D355" s="8" t="s">
        <v>133</v>
      </c>
      <c r="E355" s="8">
        <v>13</v>
      </c>
      <c r="F355" s="8" t="str">
        <f>VLOOKUP($D355,饮料价格!$B$3:$E$45,2,0)</f>
        <v>瓶</v>
      </c>
      <c r="G355" s="8">
        <f>VLOOKUP($D355,饮料价格!$B$3:$E$45,3,0)</f>
        <v>3.5</v>
      </c>
      <c r="H355" s="8">
        <f>VLOOKUP($D355,饮料价格!$B$3:$E$45,4,0)</f>
        <v>5</v>
      </c>
      <c r="I355" s="8">
        <f t="shared" si="10"/>
        <v>65</v>
      </c>
      <c r="J355" s="8">
        <f t="shared" si="11"/>
        <v>19.5</v>
      </c>
    </row>
    <row r="356" spans="1:10" x14ac:dyDescent="0.15">
      <c r="A356" s="7">
        <v>42736</v>
      </c>
      <c r="B356" s="8" t="s">
        <v>100</v>
      </c>
      <c r="C356" s="8" t="s">
        <v>105</v>
      </c>
      <c r="D356" s="8" t="s">
        <v>30</v>
      </c>
      <c r="E356" s="8">
        <v>13</v>
      </c>
      <c r="F356" s="8" t="str">
        <f>VLOOKUP($D356,饮料价格!$B$3:$E$45,2,0)</f>
        <v>瓶</v>
      </c>
      <c r="G356" s="8">
        <f>VLOOKUP($D356,饮料价格!$B$3:$E$45,3,0)</f>
        <v>0.9</v>
      </c>
      <c r="H356" s="8">
        <f>VLOOKUP($D356,饮料价格!$B$3:$E$45,4,0)</f>
        <v>1.5</v>
      </c>
      <c r="I356" s="8">
        <f t="shared" si="10"/>
        <v>19.5</v>
      </c>
      <c r="J356" s="8">
        <f t="shared" si="11"/>
        <v>7.8</v>
      </c>
    </row>
    <row r="357" spans="1:10" x14ac:dyDescent="0.15">
      <c r="A357" s="7">
        <v>42736</v>
      </c>
      <c r="B357" s="8" t="s">
        <v>100</v>
      </c>
      <c r="C357" s="8" t="s">
        <v>105</v>
      </c>
      <c r="D357" s="8" t="s">
        <v>13</v>
      </c>
      <c r="E357" s="8">
        <v>87</v>
      </c>
      <c r="F357" s="8" t="str">
        <f>VLOOKUP($D357,饮料价格!$B$3:$E$45,2,0)</f>
        <v>瓶</v>
      </c>
      <c r="G357" s="8">
        <f>VLOOKUP($D357,饮料价格!$B$3:$E$45,3,0)</f>
        <v>2</v>
      </c>
      <c r="H357" s="8">
        <f>VLOOKUP($D357,饮料价格!$B$3:$E$45,4,0)</f>
        <v>3.5</v>
      </c>
      <c r="I357" s="8">
        <f t="shared" si="10"/>
        <v>304.5</v>
      </c>
      <c r="J357" s="8">
        <f t="shared" si="11"/>
        <v>130.5</v>
      </c>
    </row>
    <row r="358" spans="1:10" x14ac:dyDescent="0.15">
      <c r="A358" s="7">
        <v>42736</v>
      </c>
      <c r="B358" s="8" t="s">
        <v>100</v>
      </c>
      <c r="C358" s="8" t="s">
        <v>105</v>
      </c>
      <c r="D358" s="8" t="s">
        <v>10</v>
      </c>
      <c r="E358" s="8">
        <v>92</v>
      </c>
      <c r="F358" s="8" t="str">
        <f>VLOOKUP($D358,饮料价格!$B$3:$E$45,2,0)</f>
        <v>听</v>
      </c>
      <c r="G358" s="8">
        <f>VLOOKUP($D358,饮料价格!$B$3:$E$45,3,0)</f>
        <v>2</v>
      </c>
      <c r="H358" s="8">
        <f>VLOOKUP($D358,饮料价格!$B$3:$E$45,4,0)</f>
        <v>3.5</v>
      </c>
      <c r="I358" s="8">
        <f t="shared" si="10"/>
        <v>322</v>
      </c>
      <c r="J358" s="8">
        <f t="shared" si="11"/>
        <v>138</v>
      </c>
    </row>
    <row r="359" spans="1:10" x14ac:dyDescent="0.15">
      <c r="A359" s="7">
        <v>42736</v>
      </c>
      <c r="B359" s="8" t="s">
        <v>100</v>
      </c>
      <c r="C359" s="8" t="s">
        <v>105</v>
      </c>
      <c r="D359" s="8" t="s">
        <v>78</v>
      </c>
      <c r="E359" s="8">
        <v>94</v>
      </c>
      <c r="F359" s="8" t="str">
        <f>VLOOKUP($D359,饮料价格!$B$3:$E$45,2,0)</f>
        <v>瓶</v>
      </c>
      <c r="G359" s="8">
        <f>VLOOKUP($D359,饮料价格!$B$3:$E$45,3,0)</f>
        <v>1.9</v>
      </c>
      <c r="H359" s="8">
        <f>VLOOKUP($D359,饮料价格!$B$3:$E$45,4,0)</f>
        <v>2.4</v>
      </c>
      <c r="I359" s="8">
        <f t="shared" si="10"/>
        <v>225.6</v>
      </c>
      <c r="J359" s="8">
        <f t="shared" si="11"/>
        <v>47</v>
      </c>
    </row>
    <row r="360" spans="1:10" x14ac:dyDescent="0.15">
      <c r="A360" s="7">
        <v>42736</v>
      </c>
      <c r="B360" s="8" t="s">
        <v>100</v>
      </c>
      <c r="C360" s="8" t="s">
        <v>105</v>
      </c>
      <c r="D360" s="8" t="s">
        <v>27</v>
      </c>
      <c r="E360" s="8">
        <v>50</v>
      </c>
      <c r="F360" s="8" t="str">
        <f>VLOOKUP($D360,饮料价格!$B$3:$E$45,2,0)</f>
        <v>听</v>
      </c>
      <c r="G360" s="8">
        <f>VLOOKUP($D360,饮料价格!$B$3:$E$45,3,0)</f>
        <v>2.5</v>
      </c>
      <c r="H360" s="8">
        <f>VLOOKUP($D360,饮料价格!$B$3:$E$45,4,0)</f>
        <v>4</v>
      </c>
      <c r="I360" s="8">
        <f t="shared" si="10"/>
        <v>200</v>
      </c>
      <c r="J360" s="8">
        <f t="shared" si="11"/>
        <v>75</v>
      </c>
    </row>
    <row r="361" spans="1:10" x14ac:dyDescent="0.15">
      <c r="A361" s="7">
        <v>42736</v>
      </c>
      <c r="B361" s="8" t="s">
        <v>100</v>
      </c>
      <c r="C361" s="8" t="s">
        <v>105</v>
      </c>
      <c r="D361" s="8" t="s">
        <v>24</v>
      </c>
      <c r="E361" s="8">
        <v>52</v>
      </c>
      <c r="F361" s="8" t="str">
        <f>VLOOKUP($D361,饮料价格!$B$3:$E$45,2,0)</f>
        <v>瓶</v>
      </c>
      <c r="G361" s="8">
        <f>VLOOKUP($D361,饮料价格!$B$3:$E$45,3,0)</f>
        <v>2.4</v>
      </c>
      <c r="H361" s="8">
        <f>VLOOKUP($D361,饮料价格!$B$3:$E$45,4,0)</f>
        <v>3</v>
      </c>
      <c r="I361" s="8">
        <f t="shared" si="10"/>
        <v>156</v>
      </c>
      <c r="J361" s="8">
        <f t="shared" si="11"/>
        <v>31.200000000000003</v>
      </c>
    </row>
    <row r="362" spans="1:10" x14ac:dyDescent="0.15">
      <c r="A362" s="7">
        <v>42736</v>
      </c>
      <c r="B362" s="8" t="s">
        <v>100</v>
      </c>
      <c r="C362" s="8" t="s">
        <v>105</v>
      </c>
      <c r="D362" s="8" t="s">
        <v>20</v>
      </c>
      <c r="E362" s="8">
        <v>53</v>
      </c>
      <c r="F362" s="8" t="str">
        <f>VLOOKUP($D362,饮料价格!$B$3:$E$45,2,0)</f>
        <v>瓶</v>
      </c>
      <c r="G362" s="8">
        <f>VLOOKUP($D362,饮料价格!$B$3:$E$45,3,0)</f>
        <v>1.8</v>
      </c>
      <c r="H362" s="8">
        <f>VLOOKUP($D362,饮料价格!$B$3:$E$45,4,0)</f>
        <v>2.2999999999999998</v>
      </c>
      <c r="I362" s="8">
        <f t="shared" si="10"/>
        <v>121.89999999999999</v>
      </c>
      <c r="J362" s="8">
        <f t="shared" si="11"/>
        <v>26.499999999999989</v>
      </c>
    </row>
    <row r="363" spans="1:10" x14ac:dyDescent="0.15">
      <c r="A363" s="7">
        <v>42736</v>
      </c>
      <c r="B363" s="8" t="s">
        <v>100</v>
      </c>
      <c r="C363" s="8" t="s">
        <v>105</v>
      </c>
      <c r="D363" s="8" t="s">
        <v>16</v>
      </c>
      <c r="E363" s="8">
        <v>43</v>
      </c>
      <c r="F363" s="8" t="str">
        <f>VLOOKUP($D363,饮料价格!$B$3:$E$45,2,0)</f>
        <v>瓶</v>
      </c>
      <c r="G363" s="8">
        <f>VLOOKUP($D363,饮料价格!$B$3:$E$45,3,0)</f>
        <v>1</v>
      </c>
      <c r="H363" s="8">
        <f>VLOOKUP($D363,饮料价格!$B$3:$E$45,4,0)</f>
        <v>1.5</v>
      </c>
      <c r="I363" s="8">
        <f t="shared" si="10"/>
        <v>64.5</v>
      </c>
      <c r="J363" s="8">
        <f t="shared" si="11"/>
        <v>21.5</v>
      </c>
    </row>
    <row r="364" spans="1:10" x14ac:dyDescent="0.15">
      <c r="A364" s="7">
        <v>42736</v>
      </c>
      <c r="B364" s="8" t="s">
        <v>100</v>
      </c>
      <c r="C364" s="8" t="s">
        <v>105</v>
      </c>
      <c r="D364" s="8" t="s">
        <v>2</v>
      </c>
      <c r="E364" s="8">
        <v>18</v>
      </c>
      <c r="F364" s="8" t="str">
        <f>VLOOKUP($D364,饮料价格!$B$3:$E$45,2,0)</f>
        <v>听</v>
      </c>
      <c r="G364" s="8">
        <f>VLOOKUP($D364,饮料价格!$B$3:$E$45,3,0)</f>
        <v>1.6</v>
      </c>
      <c r="H364" s="8">
        <f>VLOOKUP($D364,饮料价格!$B$3:$E$45,4,0)</f>
        <v>3.3</v>
      </c>
      <c r="I364" s="8">
        <f t="shared" si="10"/>
        <v>59.4</v>
      </c>
      <c r="J364" s="8">
        <f t="shared" si="11"/>
        <v>30.599999999999994</v>
      </c>
    </row>
    <row r="365" spans="1:10" x14ac:dyDescent="0.15">
      <c r="A365" s="7">
        <v>42736</v>
      </c>
      <c r="B365" s="8" t="s">
        <v>100</v>
      </c>
      <c r="C365" s="8" t="s">
        <v>105</v>
      </c>
      <c r="D365" s="8" t="s">
        <v>23</v>
      </c>
      <c r="E365" s="8">
        <v>18</v>
      </c>
      <c r="F365" s="8" t="str">
        <f>VLOOKUP($D365,饮料价格!$B$3:$E$45,2,0)</f>
        <v>瓶</v>
      </c>
      <c r="G365" s="8">
        <f>VLOOKUP($D365,饮料价格!$B$3:$E$45,3,0)</f>
        <v>2.4</v>
      </c>
      <c r="H365" s="8">
        <f>VLOOKUP($D365,饮料价格!$B$3:$E$45,4,0)</f>
        <v>3</v>
      </c>
      <c r="I365" s="8">
        <f t="shared" si="10"/>
        <v>54</v>
      </c>
      <c r="J365" s="8">
        <f t="shared" si="11"/>
        <v>10.8</v>
      </c>
    </row>
    <row r="366" spans="1:10" x14ac:dyDescent="0.15">
      <c r="A366" s="7">
        <v>42736</v>
      </c>
      <c r="B366" s="8" t="s">
        <v>100</v>
      </c>
      <c r="C366" s="8" t="s">
        <v>105</v>
      </c>
      <c r="D366" s="8" t="s">
        <v>5</v>
      </c>
      <c r="E366" s="8">
        <v>87</v>
      </c>
      <c r="F366" s="8" t="str">
        <f>VLOOKUP($D366,饮料价格!$B$3:$E$45,2,0)</f>
        <v>合</v>
      </c>
      <c r="G366" s="8">
        <f>VLOOKUP($D366,饮料价格!$B$3:$E$45,3,0)</f>
        <v>1.5</v>
      </c>
      <c r="H366" s="8">
        <f>VLOOKUP($D366,饮料价格!$B$3:$E$45,4,0)</f>
        <v>2.2000000000000002</v>
      </c>
      <c r="I366" s="8">
        <f t="shared" si="10"/>
        <v>191.4</v>
      </c>
      <c r="J366" s="8">
        <f t="shared" si="11"/>
        <v>60.900000000000013</v>
      </c>
    </row>
    <row r="367" spans="1:10" x14ac:dyDescent="0.15">
      <c r="A367" s="7">
        <v>42736</v>
      </c>
      <c r="B367" s="8" t="s">
        <v>100</v>
      </c>
      <c r="C367" s="8" t="s">
        <v>105</v>
      </c>
      <c r="D367" s="8" t="s">
        <v>18</v>
      </c>
      <c r="E367" s="8">
        <v>9</v>
      </c>
      <c r="F367" s="8" t="str">
        <f>VLOOKUP($D367,饮料价格!$B$3:$E$45,2,0)</f>
        <v>合</v>
      </c>
      <c r="G367" s="8">
        <f>VLOOKUP($D367,饮料价格!$B$3:$E$45,3,0)</f>
        <v>4.5</v>
      </c>
      <c r="H367" s="8">
        <f>VLOOKUP($D367,饮料价格!$B$3:$E$45,4,0)</f>
        <v>7.2</v>
      </c>
      <c r="I367" s="8">
        <f t="shared" si="10"/>
        <v>64.8</v>
      </c>
      <c r="J367" s="8">
        <f t="shared" si="11"/>
        <v>24.3</v>
      </c>
    </row>
    <row r="368" spans="1:10" x14ac:dyDescent="0.15">
      <c r="A368" s="7">
        <v>42736</v>
      </c>
      <c r="B368" s="8" t="s">
        <v>100</v>
      </c>
      <c r="C368" s="8" t="s">
        <v>105</v>
      </c>
      <c r="D368" s="8" t="s">
        <v>21</v>
      </c>
      <c r="E368" s="8">
        <v>103</v>
      </c>
      <c r="F368" s="8" t="str">
        <f>VLOOKUP($D368,饮料价格!$B$3:$E$45,2,0)</f>
        <v>瓶</v>
      </c>
      <c r="G368" s="8">
        <f>VLOOKUP($D368,饮料价格!$B$3:$E$45,3,0)</f>
        <v>1.4</v>
      </c>
      <c r="H368" s="8">
        <f>VLOOKUP($D368,饮料价格!$B$3:$E$45,4,0)</f>
        <v>3</v>
      </c>
      <c r="I368" s="8">
        <f t="shared" si="10"/>
        <v>309</v>
      </c>
      <c r="J368" s="8">
        <f t="shared" si="11"/>
        <v>164.8</v>
      </c>
    </row>
    <row r="369" spans="1:10" x14ac:dyDescent="0.15">
      <c r="A369" s="7">
        <v>42736</v>
      </c>
      <c r="B369" s="8" t="s">
        <v>100</v>
      </c>
      <c r="C369" s="8" t="s">
        <v>105</v>
      </c>
      <c r="D369" s="8" t="s">
        <v>15</v>
      </c>
      <c r="E369" s="8">
        <v>19</v>
      </c>
      <c r="F369" s="8" t="str">
        <f>VLOOKUP($D369,饮料价格!$B$3:$E$45,2,0)</f>
        <v>合</v>
      </c>
      <c r="G369" s="8">
        <f>VLOOKUP($D369,饮料价格!$B$3:$E$45,3,0)</f>
        <v>1.7</v>
      </c>
      <c r="H369" s="8">
        <f>VLOOKUP($D369,饮料价格!$B$3:$E$45,4,0)</f>
        <v>2.5</v>
      </c>
      <c r="I369" s="8">
        <f t="shared" si="10"/>
        <v>47.5</v>
      </c>
      <c r="J369" s="8">
        <f t="shared" si="11"/>
        <v>15.200000000000001</v>
      </c>
    </row>
    <row r="370" spans="1:10" x14ac:dyDescent="0.15">
      <c r="A370" s="7">
        <v>42736</v>
      </c>
      <c r="B370" s="8" t="s">
        <v>100</v>
      </c>
      <c r="C370" s="8" t="s">
        <v>105</v>
      </c>
      <c r="D370" s="8" t="s">
        <v>17</v>
      </c>
      <c r="E370" s="8">
        <v>88</v>
      </c>
      <c r="F370" s="8" t="str">
        <f>VLOOKUP($D370,饮料价格!$B$3:$E$45,2,0)</f>
        <v>合</v>
      </c>
      <c r="G370" s="8">
        <f>VLOOKUP($D370,饮料价格!$B$3:$E$45,3,0)</f>
        <v>4.3</v>
      </c>
      <c r="H370" s="8">
        <f>VLOOKUP($D370,饮料价格!$B$3:$E$45,4,0)</f>
        <v>6.8</v>
      </c>
      <c r="I370" s="8">
        <f t="shared" si="10"/>
        <v>598.4</v>
      </c>
      <c r="J370" s="8">
        <f t="shared" si="11"/>
        <v>220</v>
      </c>
    </row>
    <row r="371" spans="1:10" x14ac:dyDescent="0.15">
      <c r="A371" s="7">
        <v>42736</v>
      </c>
      <c r="B371" s="8" t="s">
        <v>100</v>
      </c>
      <c r="C371" s="8" t="s">
        <v>105</v>
      </c>
      <c r="D371" s="8" t="s">
        <v>81</v>
      </c>
      <c r="E371" s="8">
        <v>61</v>
      </c>
      <c r="F371" s="8" t="str">
        <f>VLOOKUP($D371,饮料价格!$B$3:$E$45,2,0)</f>
        <v>听</v>
      </c>
      <c r="G371" s="8">
        <f>VLOOKUP($D371,饮料价格!$B$3:$E$45,3,0)</f>
        <v>3</v>
      </c>
      <c r="H371" s="8">
        <f>VLOOKUP($D371,饮料价格!$B$3:$E$45,4,0)</f>
        <v>4</v>
      </c>
      <c r="I371" s="8">
        <f t="shared" si="10"/>
        <v>244</v>
      </c>
      <c r="J371" s="8">
        <f t="shared" si="11"/>
        <v>61</v>
      </c>
    </row>
    <row r="372" spans="1:10" x14ac:dyDescent="0.15">
      <c r="A372" s="7">
        <v>42736</v>
      </c>
      <c r="B372" s="8" t="s">
        <v>100</v>
      </c>
      <c r="C372" s="8" t="s">
        <v>105</v>
      </c>
      <c r="D372" s="8" t="s">
        <v>8</v>
      </c>
      <c r="E372" s="8">
        <v>34</v>
      </c>
      <c r="F372" s="8" t="str">
        <f>VLOOKUP($D372,饮料价格!$B$3:$E$45,2,0)</f>
        <v>合</v>
      </c>
      <c r="G372" s="8">
        <f>VLOOKUP($D372,饮料价格!$B$3:$E$45,3,0)</f>
        <v>7.8</v>
      </c>
      <c r="H372" s="8">
        <f>VLOOKUP($D372,饮料价格!$B$3:$E$45,4,0)</f>
        <v>9.8000000000000007</v>
      </c>
      <c r="I372" s="8">
        <f t="shared" si="10"/>
        <v>333.20000000000005</v>
      </c>
      <c r="J372" s="8">
        <f t="shared" si="11"/>
        <v>68.000000000000028</v>
      </c>
    </row>
    <row r="373" spans="1:10" x14ac:dyDescent="0.15">
      <c r="A373" s="7">
        <v>42736</v>
      </c>
      <c r="B373" s="8" t="s">
        <v>100</v>
      </c>
      <c r="C373" s="8" t="s">
        <v>105</v>
      </c>
      <c r="D373" s="8" t="s">
        <v>14</v>
      </c>
      <c r="E373" s="8">
        <v>18</v>
      </c>
      <c r="F373" s="8" t="str">
        <f>VLOOKUP($D373,饮料价格!$B$3:$E$45,2,0)</f>
        <v>听</v>
      </c>
      <c r="G373" s="8">
        <f>VLOOKUP($D373,饮料价格!$B$3:$E$45,3,0)</f>
        <v>2.5</v>
      </c>
      <c r="H373" s="8">
        <f>VLOOKUP($D373,饮料价格!$B$3:$E$45,4,0)</f>
        <v>4</v>
      </c>
      <c r="I373" s="8">
        <f t="shared" si="10"/>
        <v>72</v>
      </c>
      <c r="J373" s="8">
        <f t="shared" si="11"/>
        <v>27</v>
      </c>
    </row>
    <row r="374" spans="1:10" x14ac:dyDescent="0.15">
      <c r="A374" s="7">
        <v>42736</v>
      </c>
      <c r="B374" s="8" t="s">
        <v>100</v>
      </c>
      <c r="C374" s="8" t="s">
        <v>105</v>
      </c>
      <c r="D374" s="8" t="s">
        <v>32</v>
      </c>
      <c r="E374" s="8">
        <v>24</v>
      </c>
      <c r="F374" s="8" t="str">
        <f>VLOOKUP($D374,饮料价格!$B$3:$E$45,2,0)</f>
        <v>瓶</v>
      </c>
      <c r="G374" s="8">
        <f>VLOOKUP($D374,饮料价格!$B$3:$E$45,3,0)</f>
        <v>2.4</v>
      </c>
      <c r="H374" s="8">
        <f>VLOOKUP($D374,饮料价格!$B$3:$E$45,4,0)</f>
        <v>3.5</v>
      </c>
      <c r="I374" s="8">
        <f t="shared" si="10"/>
        <v>84</v>
      </c>
      <c r="J374" s="8">
        <f t="shared" si="11"/>
        <v>26.400000000000002</v>
      </c>
    </row>
    <row r="375" spans="1:10" x14ac:dyDescent="0.15">
      <c r="A375" s="7">
        <v>42736</v>
      </c>
      <c r="B375" s="8" t="s">
        <v>100</v>
      </c>
      <c r="C375" s="8" t="s">
        <v>105</v>
      </c>
      <c r="D375" s="8" t="s">
        <v>11</v>
      </c>
      <c r="E375" s="8">
        <v>90</v>
      </c>
      <c r="F375" s="8" t="str">
        <f>VLOOKUP($D375,饮料价格!$B$3:$E$45,2,0)</f>
        <v>瓶</v>
      </c>
      <c r="G375" s="8">
        <f>VLOOKUP($D375,饮料价格!$B$3:$E$45,3,0)</f>
        <v>1</v>
      </c>
      <c r="H375" s="8">
        <f>VLOOKUP($D375,饮料价格!$B$3:$E$45,4,0)</f>
        <v>1.3</v>
      </c>
      <c r="I375" s="8">
        <f t="shared" si="10"/>
        <v>117</v>
      </c>
      <c r="J375" s="8">
        <f t="shared" si="11"/>
        <v>27.000000000000004</v>
      </c>
    </row>
    <row r="376" spans="1:10" x14ac:dyDescent="0.15">
      <c r="A376" s="7">
        <v>42736</v>
      </c>
      <c r="B376" s="8" t="s">
        <v>100</v>
      </c>
      <c r="C376" s="8" t="s">
        <v>105</v>
      </c>
      <c r="D376" s="8" t="s">
        <v>1</v>
      </c>
      <c r="E376" s="8">
        <v>14</v>
      </c>
      <c r="F376" s="8" t="str">
        <f>VLOOKUP($D376,饮料价格!$B$3:$E$45,2,0)</f>
        <v>听</v>
      </c>
      <c r="G376" s="8">
        <f>VLOOKUP($D376,饮料价格!$B$3:$E$45,3,0)</f>
        <v>2.5</v>
      </c>
      <c r="H376" s="8">
        <f>VLOOKUP($D376,饮料价格!$B$3:$E$45,4,0)</f>
        <v>3.5</v>
      </c>
      <c r="I376" s="8">
        <f t="shared" si="10"/>
        <v>49</v>
      </c>
      <c r="J376" s="8">
        <f t="shared" si="11"/>
        <v>14</v>
      </c>
    </row>
    <row r="377" spans="1:10" x14ac:dyDescent="0.15">
      <c r="A377" s="7">
        <v>42736</v>
      </c>
      <c r="B377" s="8" t="s">
        <v>100</v>
      </c>
      <c r="C377" s="8" t="s">
        <v>105</v>
      </c>
      <c r="D377" s="8" t="s">
        <v>12</v>
      </c>
      <c r="E377" s="8">
        <v>18</v>
      </c>
      <c r="F377" s="8" t="str">
        <f>VLOOKUP($D377,饮料价格!$B$3:$E$45,2,0)</f>
        <v>瓶</v>
      </c>
      <c r="G377" s="8">
        <f>VLOOKUP($D377,饮料价格!$B$3:$E$45,3,0)</f>
        <v>1.3</v>
      </c>
      <c r="H377" s="8">
        <f>VLOOKUP($D377,饮料价格!$B$3:$E$45,4,0)</f>
        <v>2.8</v>
      </c>
      <c r="I377" s="8">
        <f t="shared" si="10"/>
        <v>50.4</v>
      </c>
      <c r="J377" s="8">
        <f t="shared" si="11"/>
        <v>26.999999999999996</v>
      </c>
    </row>
    <row r="378" spans="1:10" x14ac:dyDescent="0.15">
      <c r="A378" s="7">
        <v>42736</v>
      </c>
      <c r="B378" s="8" t="s">
        <v>100</v>
      </c>
      <c r="C378" s="8" t="s">
        <v>105</v>
      </c>
      <c r="D378" s="8" t="s">
        <v>22</v>
      </c>
      <c r="E378" s="8">
        <v>10</v>
      </c>
      <c r="F378" s="8" t="str">
        <f>VLOOKUP($D378,饮料价格!$B$3:$E$45,2,0)</f>
        <v>合</v>
      </c>
      <c r="G378" s="8">
        <f>VLOOKUP($D378,饮料价格!$B$3:$E$45,3,0)</f>
        <v>1.7</v>
      </c>
      <c r="H378" s="8">
        <f>VLOOKUP($D378,饮料价格!$B$3:$E$45,4,0)</f>
        <v>2.2000000000000002</v>
      </c>
      <c r="I378" s="8">
        <f t="shared" si="10"/>
        <v>22</v>
      </c>
      <c r="J378" s="8">
        <f t="shared" si="11"/>
        <v>5.0000000000000018</v>
      </c>
    </row>
    <row r="379" spans="1:10" x14ac:dyDescent="0.15">
      <c r="A379" s="7">
        <v>42736</v>
      </c>
      <c r="B379" s="8" t="s">
        <v>100</v>
      </c>
      <c r="C379" s="8" t="s">
        <v>105</v>
      </c>
      <c r="D379" s="8" t="s">
        <v>19</v>
      </c>
      <c r="E379" s="8">
        <v>12</v>
      </c>
      <c r="F379" s="8" t="str">
        <f>VLOOKUP($D379,饮料价格!$B$3:$E$45,2,0)</f>
        <v>瓶</v>
      </c>
      <c r="G379" s="8">
        <f>VLOOKUP($D379,饮料价格!$B$3:$E$45,3,0)</f>
        <v>1.7</v>
      </c>
      <c r="H379" s="8">
        <f>VLOOKUP($D379,饮料价格!$B$3:$E$45,4,0)</f>
        <v>2.2000000000000002</v>
      </c>
      <c r="I379" s="8">
        <f t="shared" si="10"/>
        <v>26.400000000000002</v>
      </c>
      <c r="J379" s="8">
        <f t="shared" si="11"/>
        <v>6.0000000000000027</v>
      </c>
    </row>
    <row r="380" spans="1:10" x14ac:dyDescent="0.15">
      <c r="A380" s="7">
        <v>42736</v>
      </c>
      <c r="B380" s="8" t="s">
        <v>100</v>
      </c>
      <c r="C380" s="8" t="s">
        <v>105</v>
      </c>
      <c r="D380" s="8" t="s">
        <v>29</v>
      </c>
      <c r="E380" s="8">
        <v>81</v>
      </c>
      <c r="F380" s="8" t="str">
        <f>VLOOKUP($D380,饮料价格!$B$3:$E$45,2,0)</f>
        <v>合</v>
      </c>
      <c r="G380" s="8">
        <f>VLOOKUP($D380,饮料价格!$B$3:$E$45,3,0)</f>
        <v>1.6</v>
      </c>
      <c r="H380" s="8">
        <f>VLOOKUP($D380,饮料价格!$B$3:$E$45,4,0)</f>
        <v>2.2999999999999998</v>
      </c>
      <c r="I380" s="8">
        <f t="shared" si="10"/>
        <v>186.29999999999998</v>
      </c>
      <c r="J380" s="8">
        <f t="shared" si="11"/>
        <v>56.699999999999982</v>
      </c>
    </row>
    <row r="381" spans="1:10" x14ac:dyDescent="0.15">
      <c r="A381" s="7">
        <v>42736</v>
      </c>
      <c r="B381" s="8" t="s">
        <v>100</v>
      </c>
      <c r="C381" s="8" t="s">
        <v>107</v>
      </c>
      <c r="D381" s="8" t="s">
        <v>82</v>
      </c>
      <c r="E381" s="8">
        <v>11</v>
      </c>
      <c r="F381" s="8" t="str">
        <f>VLOOKUP($D381,饮料价格!$B$3:$E$45,2,0)</f>
        <v>合</v>
      </c>
      <c r="G381" s="8">
        <f>VLOOKUP($D381,饮料价格!$B$3:$E$45,3,0)</f>
        <v>1.6</v>
      </c>
      <c r="H381" s="8">
        <f>VLOOKUP($D381,饮料价格!$B$3:$E$45,4,0)</f>
        <v>2.5</v>
      </c>
      <c r="I381" s="8">
        <f t="shared" si="10"/>
        <v>27.5</v>
      </c>
      <c r="J381" s="8">
        <f t="shared" si="11"/>
        <v>9.8999999999999986</v>
      </c>
    </row>
    <row r="382" spans="1:10" x14ac:dyDescent="0.15">
      <c r="A382" s="7">
        <v>42736</v>
      </c>
      <c r="B382" s="8" t="s">
        <v>100</v>
      </c>
      <c r="C382" s="8" t="s">
        <v>107</v>
      </c>
      <c r="D382" s="8" t="s">
        <v>17</v>
      </c>
      <c r="E382" s="8">
        <v>119</v>
      </c>
      <c r="F382" s="8" t="str">
        <f>VLOOKUP($D382,饮料价格!$B$3:$E$45,2,0)</f>
        <v>合</v>
      </c>
      <c r="G382" s="8">
        <f>VLOOKUP($D382,饮料价格!$B$3:$E$45,3,0)</f>
        <v>4.3</v>
      </c>
      <c r="H382" s="8">
        <f>VLOOKUP($D382,饮料价格!$B$3:$E$45,4,0)</f>
        <v>6.8</v>
      </c>
      <c r="I382" s="8">
        <f t="shared" si="10"/>
        <v>809.19999999999993</v>
      </c>
      <c r="J382" s="8">
        <f t="shared" si="11"/>
        <v>297.5</v>
      </c>
    </row>
    <row r="383" spans="1:10" x14ac:dyDescent="0.15">
      <c r="A383" s="7">
        <v>42736</v>
      </c>
      <c r="B383" s="8" t="s">
        <v>100</v>
      </c>
      <c r="C383" s="8" t="s">
        <v>107</v>
      </c>
      <c r="D383" s="8" t="s">
        <v>2</v>
      </c>
      <c r="E383" s="8">
        <v>14</v>
      </c>
      <c r="F383" s="8" t="str">
        <f>VLOOKUP($D383,饮料价格!$B$3:$E$45,2,0)</f>
        <v>听</v>
      </c>
      <c r="G383" s="8">
        <f>VLOOKUP($D383,饮料价格!$B$3:$E$45,3,0)</f>
        <v>1.6</v>
      </c>
      <c r="H383" s="8">
        <f>VLOOKUP($D383,饮料价格!$B$3:$E$45,4,0)</f>
        <v>3.3</v>
      </c>
      <c r="I383" s="8">
        <f t="shared" si="10"/>
        <v>46.199999999999996</v>
      </c>
      <c r="J383" s="8">
        <f t="shared" si="11"/>
        <v>23.799999999999997</v>
      </c>
    </row>
    <row r="384" spans="1:10" x14ac:dyDescent="0.15">
      <c r="A384" s="7">
        <v>42736</v>
      </c>
      <c r="B384" s="8" t="s">
        <v>100</v>
      </c>
      <c r="C384" s="8" t="s">
        <v>107</v>
      </c>
      <c r="D384" s="8" t="s">
        <v>5</v>
      </c>
      <c r="E384" s="8">
        <v>50</v>
      </c>
      <c r="F384" s="8" t="str">
        <f>VLOOKUP($D384,饮料价格!$B$3:$E$45,2,0)</f>
        <v>合</v>
      </c>
      <c r="G384" s="8">
        <f>VLOOKUP($D384,饮料价格!$B$3:$E$45,3,0)</f>
        <v>1.5</v>
      </c>
      <c r="H384" s="8">
        <f>VLOOKUP($D384,饮料价格!$B$3:$E$45,4,0)</f>
        <v>2.2000000000000002</v>
      </c>
      <c r="I384" s="8">
        <f t="shared" si="10"/>
        <v>110.00000000000001</v>
      </c>
      <c r="J384" s="8">
        <f t="shared" si="11"/>
        <v>35.000000000000007</v>
      </c>
    </row>
    <row r="385" spans="1:10" x14ac:dyDescent="0.15">
      <c r="A385" s="7">
        <v>42736</v>
      </c>
      <c r="B385" s="8" t="s">
        <v>100</v>
      </c>
      <c r="C385" s="8" t="s">
        <v>107</v>
      </c>
      <c r="D385" s="8" t="s">
        <v>4</v>
      </c>
      <c r="E385" s="8">
        <v>15</v>
      </c>
      <c r="F385" s="8" t="str">
        <f>VLOOKUP($D385,饮料价格!$B$3:$E$45,2,0)</f>
        <v>合</v>
      </c>
      <c r="G385" s="8">
        <f>VLOOKUP($D385,饮料价格!$B$3:$E$45,3,0)</f>
        <v>1.3</v>
      </c>
      <c r="H385" s="8">
        <f>VLOOKUP($D385,饮料价格!$B$3:$E$45,4,0)</f>
        <v>1.9</v>
      </c>
      <c r="I385" s="8">
        <f t="shared" si="10"/>
        <v>28.5</v>
      </c>
      <c r="J385" s="8">
        <f t="shared" si="11"/>
        <v>8.9999999999999982</v>
      </c>
    </row>
    <row r="386" spans="1:10" x14ac:dyDescent="0.15">
      <c r="A386" s="7">
        <v>42736</v>
      </c>
      <c r="B386" s="8" t="s">
        <v>100</v>
      </c>
      <c r="C386" s="8" t="s">
        <v>107</v>
      </c>
      <c r="D386" s="8" t="s">
        <v>29</v>
      </c>
      <c r="E386" s="8">
        <v>17</v>
      </c>
      <c r="F386" s="8" t="str">
        <f>VLOOKUP($D386,饮料价格!$B$3:$E$45,2,0)</f>
        <v>合</v>
      </c>
      <c r="G386" s="8">
        <f>VLOOKUP($D386,饮料价格!$B$3:$E$45,3,0)</f>
        <v>1.6</v>
      </c>
      <c r="H386" s="8">
        <f>VLOOKUP($D386,饮料价格!$B$3:$E$45,4,0)</f>
        <v>2.2999999999999998</v>
      </c>
      <c r="I386" s="8">
        <f t="shared" si="10"/>
        <v>39.099999999999994</v>
      </c>
      <c r="J386" s="8">
        <f t="shared" si="11"/>
        <v>11.899999999999995</v>
      </c>
    </row>
    <row r="387" spans="1:10" x14ac:dyDescent="0.15">
      <c r="A387" s="7">
        <v>42736</v>
      </c>
      <c r="B387" s="8" t="s">
        <v>100</v>
      </c>
      <c r="C387" s="8" t="s">
        <v>107</v>
      </c>
      <c r="D387" s="8" t="s">
        <v>24</v>
      </c>
      <c r="E387" s="8">
        <v>33</v>
      </c>
      <c r="F387" s="8" t="str">
        <f>VLOOKUP($D387,饮料价格!$B$3:$E$45,2,0)</f>
        <v>瓶</v>
      </c>
      <c r="G387" s="8">
        <f>VLOOKUP($D387,饮料价格!$B$3:$E$45,3,0)</f>
        <v>2.4</v>
      </c>
      <c r="H387" s="8">
        <f>VLOOKUP($D387,饮料价格!$B$3:$E$45,4,0)</f>
        <v>3</v>
      </c>
      <c r="I387" s="8">
        <f t="shared" si="10"/>
        <v>99</v>
      </c>
      <c r="J387" s="8">
        <f t="shared" si="11"/>
        <v>19.800000000000004</v>
      </c>
    </row>
    <row r="388" spans="1:10" x14ac:dyDescent="0.15">
      <c r="A388" s="7">
        <v>42736</v>
      </c>
      <c r="B388" s="8" t="s">
        <v>100</v>
      </c>
      <c r="C388" s="8" t="s">
        <v>107</v>
      </c>
      <c r="D388" s="8" t="s">
        <v>9</v>
      </c>
      <c r="E388" s="8">
        <v>58</v>
      </c>
      <c r="F388" s="8" t="str">
        <f>VLOOKUP($D388,饮料价格!$B$3:$E$45,2,0)</f>
        <v>听</v>
      </c>
      <c r="G388" s="8">
        <f>VLOOKUP($D388,饮料价格!$B$3:$E$45,3,0)</f>
        <v>3</v>
      </c>
      <c r="H388" s="8">
        <f>VLOOKUP($D388,饮料价格!$B$3:$E$45,4,0)</f>
        <v>4</v>
      </c>
      <c r="I388" s="8">
        <f t="shared" ref="I388:I451" si="12">E388*H388</f>
        <v>232</v>
      </c>
      <c r="J388" s="8">
        <f t="shared" ref="J388:J451" si="13">(H388-G388)*E388</f>
        <v>58</v>
      </c>
    </row>
    <row r="389" spans="1:10" x14ac:dyDescent="0.15">
      <c r="A389" s="7">
        <v>42736</v>
      </c>
      <c r="B389" s="8" t="s">
        <v>100</v>
      </c>
      <c r="C389" s="8" t="s">
        <v>107</v>
      </c>
      <c r="D389" s="8" t="s">
        <v>79</v>
      </c>
      <c r="E389" s="8">
        <v>11</v>
      </c>
      <c r="F389" s="8" t="str">
        <f>VLOOKUP($D389,饮料价格!$B$3:$E$45,2,0)</f>
        <v>听</v>
      </c>
      <c r="G389" s="8">
        <f>VLOOKUP($D389,饮料价格!$B$3:$E$45,3,0)</f>
        <v>1.2</v>
      </c>
      <c r="H389" s="8">
        <f>VLOOKUP($D389,饮料价格!$B$3:$E$45,4,0)</f>
        <v>2.5</v>
      </c>
      <c r="I389" s="8">
        <f t="shared" si="12"/>
        <v>27.5</v>
      </c>
      <c r="J389" s="8">
        <f t="shared" si="13"/>
        <v>14.3</v>
      </c>
    </row>
    <row r="390" spans="1:10" x14ac:dyDescent="0.15">
      <c r="A390" s="7">
        <v>42736</v>
      </c>
      <c r="B390" s="8" t="s">
        <v>100</v>
      </c>
      <c r="C390" s="8" t="s">
        <v>107</v>
      </c>
      <c r="D390" s="8" t="s">
        <v>25</v>
      </c>
      <c r="E390" s="8">
        <v>48</v>
      </c>
      <c r="F390" s="8" t="str">
        <f>VLOOKUP($D390,饮料价格!$B$3:$E$45,2,0)</f>
        <v>听</v>
      </c>
      <c r="G390" s="8">
        <f>VLOOKUP($D390,饮料价格!$B$3:$E$45,3,0)</f>
        <v>3</v>
      </c>
      <c r="H390" s="8">
        <f>VLOOKUP($D390,饮料价格!$B$3:$E$45,4,0)</f>
        <v>4</v>
      </c>
      <c r="I390" s="8">
        <f t="shared" si="12"/>
        <v>192</v>
      </c>
      <c r="J390" s="8">
        <f t="shared" si="13"/>
        <v>48</v>
      </c>
    </row>
    <row r="391" spans="1:10" x14ac:dyDescent="0.15">
      <c r="A391" s="7">
        <v>42736</v>
      </c>
      <c r="B391" s="8" t="s">
        <v>100</v>
      </c>
      <c r="C391" s="8" t="s">
        <v>107</v>
      </c>
      <c r="D391" s="8" t="s">
        <v>27</v>
      </c>
      <c r="E391" s="8">
        <v>14</v>
      </c>
      <c r="F391" s="8" t="str">
        <f>VLOOKUP($D391,饮料价格!$B$3:$E$45,2,0)</f>
        <v>听</v>
      </c>
      <c r="G391" s="8">
        <f>VLOOKUP($D391,饮料价格!$B$3:$E$45,3,0)</f>
        <v>2.5</v>
      </c>
      <c r="H391" s="8">
        <f>VLOOKUP($D391,饮料价格!$B$3:$E$45,4,0)</f>
        <v>4</v>
      </c>
      <c r="I391" s="8">
        <f t="shared" si="12"/>
        <v>56</v>
      </c>
      <c r="J391" s="8">
        <f t="shared" si="13"/>
        <v>21</v>
      </c>
    </row>
    <row r="392" spans="1:10" x14ac:dyDescent="0.15">
      <c r="A392" s="7">
        <v>42736</v>
      </c>
      <c r="B392" s="8" t="s">
        <v>100</v>
      </c>
      <c r="C392" s="8" t="s">
        <v>107</v>
      </c>
      <c r="D392" s="8" t="s">
        <v>16</v>
      </c>
      <c r="E392" s="8">
        <v>55</v>
      </c>
      <c r="F392" s="8" t="str">
        <f>VLOOKUP($D392,饮料价格!$B$3:$E$45,2,0)</f>
        <v>瓶</v>
      </c>
      <c r="G392" s="8">
        <f>VLOOKUP($D392,饮料价格!$B$3:$E$45,3,0)</f>
        <v>1</v>
      </c>
      <c r="H392" s="8">
        <f>VLOOKUP($D392,饮料价格!$B$3:$E$45,4,0)</f>
        <v>1.5</v>
      </c>
      <c r="I392" s="8">
        <f t="shared" si="12"/>
        <v>82.5</v>
      </c>
      <c r="J392" s="8">
        <f t="shared" si="13"/>
        <v>27.5</v>
      </c>
    </row>
    <row r="393" spans="1:10" x14ac:dyDescent="0.15">
      <c r="A393" s="7">
        <v>42736</v>
      </c>
      <c r="B393" s="8" t="s">
        <v>100</v>
      </c>
      <c r="C393" s="8" t="s">
        <v>107</v>
      </c>
      <c r="D393" s="8" t="s">
        <v>131</v>
      </c>
      <c r="E393" s="8">
        <v>132</v>
      </c>
      <c r="F393" s="8" t="str">
        <f>VLOOKUP($D393,饮料价格!$B$3:$E$45,2,0)</f>
        <v>瓶</v>
      </c>
      <c r="G393" s="8">
        <f>VLOOKUP($D393,饮料价格!$B$3:$E$45,3,0)</f>
        <v>2</v>
      </c>
      <c r="H393" s="8">
        <f>VLOOKUP($D393,饮料价格!$B$3:$E$45,4,0)</f>
        <v>3.5</v>
      </c>
      <c r="I393" s="8">
        <f t="shared" si="12"/>
        <v>462</v>
      </c>
      <c r="J393" s="8">
        <f t="shared" si="13"/>
        <v>198</v>
      </c>
    </row>
    <row r="394" spans="1:10" x14ac:dyDescent="0.15">
      <c r="A394" s="7">
        <v>42736</v>
      </c>
      <c r="B394" s="8" t="s">
        <v>100</v>
      </c>
      <c r="C394" s="8" t="s">
        <v>107</v>
      </c>
      <c r="D394" s="8" t="s">
        <v>26</v>
      </c>
      <c r="E394" s="8">
        <v>110</v>
      </c>
      <c r="F394" s="8" t="str">
        <f>VLOOKUP($D394,饮料价格!$B$3:$E$45,2,0)</f>
        <v>瓶</v>
      </c>
      <c r="G394" s="8">
        <f>VLOOKUP($D394,饮料价格!$B$3:$E$45,3,0)</f>
        <v>1.7</v>
      </c>
      <c r="H394" s="8">
        <f>VLOOKUP($D394,饮料价格!$B$3:$E$45,4,0)</f>
        <v>2.2000000000000002</v>
      </c>
      <c r="I394" s="8">
        <f t="shared" si="12"/>
        <v>242.00000000000003</v>
      </c>
      <c r="J394" s="8">
        <f t="shared" si="13"/>
        <v>55.000000000000021</v>
      </c>
    </row>
    <row r="395" spans="1:10" x14ac:dyDescent="0.15">
      <c r="A395" s="7">
        <v>42736</v>
      </c>
      <c r="B395" s="8" t="s">
        <v>100</v>
      </c>
      <c r="C395" s="8" t="s">
        <v>107</v>
      </c>
      <c r="D395" s="8" t="s">
        <v>12</v>
      </c>
      <c r="E395" s="8">
        <v>15</v>
      </c>
      <c r="F395" s="8" t="str">
        <f>VLOOKUP($D395,饮料价格!$B$3:$E$45,2,0)</f>
        <v>瓶</v>
      </c>
      <c r="G395" s="8">
        <f>VLOOKUP($D395,饮料价格!$B$3:$E$45,3,0)</f>
        <v>1.3</v>
      </c>
      <c r="H395" s="8">
        <f>VLOOKUP($D395,饮料价格!$B$3:$E$45,4,0)</f>
        <v>2.8</v>
      </c>
      <c r="I395" s="8">
        <f t="shared" si="12"/>
        <v>42</v>
      </c>
      <c r="J395" s="8">
        <f t="shared" si="13"/>
        <v>22.499999999999996</v>
      </c>
    </row>
    <row r="396" spans="1:10" x14ac:dyDescent="0.15">
      <c r="A396" s="7">
        <v>42736</v>
      </c>
      <c r="B396" s="8" t="s">
        <v>100</v>
      </c>
      <c r="C396" s="8" t="s">
        <v>107</v>
      </c>
      <c r="D396" s="8" t="s">
        <v>134</v>
      </c>
      <c r="E396" s="8">
        <v>17</v>
      </c>
      <c r="F396" s="8" t="str">
        <f>VLOOKUP($D396,饮料价格!$B$3:$E$45,2,0)</f>
        <v>瓶</v>
      </c>
      <c r="G396" s="8">
        <f>VLOOKUP($D396,饮料价格!$B$3:$E$45,3,0)</f>
        <v>3.5</v>
      </c>
      <c r="H396" s="8">
        <f>VLOOKUP($D396,饮料价格!$B$3:$E$45,4,0)</f>
        <v>5</v>
      </c>
      <c r="I396" s="8">
        <f t="shared" si="12"/>
        <v>85</v>
      </c>
      <c r="J396" s="8">
        <f t="shared" si="13"/>
        <v>25.5</v>
      </c>
    </row>
    <row r="397" spans="1:10" x14ac:dyDescent="0.15">
      <c r="A397" s="7">
        <v>42736</v>
      </c>
      <c r="B397" s="8" t="s">
        <v>100</v>
      </c>
      <c r="C397" s="8" t="s">
        <v>107</v>
      </c>
      <c r="D397" s="8" t="s">
        <v>6</v>
      </c>
      <c r="E397" s="8">
        <v>36</v>
      </c>
      <c r="F397" s="8" t="str">
        <f>VLOOKUP($D397,饮料价格!$B$3:$E$45,2,0)</f>
        <v>瓶</v>
      </c>
      <c r="G397" s="8">
        <f>VLOOKUP($D397,饮料价格!$B$3:$E$45,3,0)</f>
        <v>1.7</v>
      </c>
      <c r="H397" s="8">
        <f>VLOOKUP($D397,饮料价格!$B$3:$E$45,4,0)</f>
        <v>3.5</v>
      </c>
      <c r="I397" s="8">
        <f t="shared" si="12"/>
        <v>126</v>
      </c>
      <c r="J397" s="8">
        <f t="shared" si="13"/>
        <v>64.8</v>
      </c>
    </row>
    <row r="398" spans="1:10" x14ac:dyDescent="0.15">
      <c r="A398" s="7">
        <v>42736</v>
      </c>
      <c r="B398" s="8" t="s">
        <v>100</v>
      </c>
      <c r="C398" s="8" t="s">
        <v>107</v>
      </c>
      <c r="D398" s="8" t="s">
        <v>15</v>
      </c>
      <c r="E398" s="8">
        <v>35</v>
      </c>
      <c r="F398" s="8" t="str">
        <f>VLOOKUP($D398,饮料价格!$B$3:$E$45,2,0)</f>
        <v>合</v>
      </c>
      <c r="G398" s="8">
        <f>VLOOKUP($D398,饮料价格!$B$3:$E$45,3,0)</f>
        <v>1.7</v>
      </c>
      <c r="H398" s="8">
        <f>VLOOKUP($D398,饮料价格!$B$3:$E$45,4,0)</f>
        <v>2.5</v>
      </c>
      <c r="I398" s="8">
        <f t="shared" si="12"/>
        <v>87.5</v>
      </c>
      <c r="J398" s="8">
        <f t="shared" si="13"/>
        <v>28</v>
      </c>
    </row>
    <row r="399" spans="1:10" x14ac:dyDescent="0.15">
      <c r="A399" s="7">
        <v>42736</v>
      </c>
      <c r="B399" s="8" t="s">
        <v>100</v>
      </c>
      <c r="C399" s="8" t="s">
        <v>107</v>
      </c>
      <c r="D399" s="8" t="s">
        <v>13</v>
      </c>
      <c r="E399" s="8">
        <v>11</v>
      </c>
      <c r="F399" s="8" t="str">
        <f>VLOOKUP($D399,饮料价格!$B$3:$E$45,2,0)</f>
        <v>瓶</v>
      </c>
      <c r="G399" s="8">
        <f>VLOOKUP($D399,饮料价格!$B$3:$E$45,3,0)</f>
        <v>2</v>
      </c>
      <c r="H399" s="8">
        <f>VLOOKUP($D399,饮料价格!$B$3:$E$45,4,0)</f>
        <v>3.5</v>
      </c>
      <c r="I399" s="8">
        <f t="shared" si="12"/>
        <v>38.5</v>
      </c>
      <c r="J399" s="8">
        <f t="shared" si="13"/>
        <v>16.5</v>
      </c>
    </row>
    <row r="400" spans="1:10" x14ac:dyDescent="0.15">
      <c r="A400" s="7">
        <v>42736</v>
      </c>
      <c r="B400" s="8" t="s">
        <v>100</v>
      </c>
      <c r="C400" s="8" t="s">
        <v>107</v>
      </c>
      <c r="D400" s="8" t="s">
        <v>14</v>
      </c>
      <c r="E400" s="8">
        <v>11</v>
      </c>
      <c r="F400" s="8" t="str">
        <f>VLOOKUP($D400,饮料价格!$B$3:$E$45,2,0)</f>
        <v>听</v>
      </c>
      <c r="G400" s="8">
        <f>VLOOKUP($D400,饮料价格!$B$3:$E$45,3,0)</f>
        <v>2.5</v>
      </c>
      <c r="H400" s="8">
        <f>VLOOKUP($D400,饮料价格!$B$3:$E$45,4,0)</f>
        <v>4</v>
      </c>
      <c r="I400" s="8">
        <f t="shared" si="12"/>
        <v>44</v>
      </c>
      <c r="J400" s="8">
        <f t="shared" si="13"/>
        <v>16.5</v>
      </c>
    </row>
    <row r="401" spans="1:10" x14ac:dyDescent="0.15">
      <c r="A401" s="7">
        <v>42736</v>
      </c>
      <c r="B401" s="8" t="s">
        <v>100</v>
      </c>
      <c r="C401" s="8" t="s">
        <v>107</v>
      </c>
      <c r="D401" s="8" t="s">
        <v>80</v>
      </c>
      <c r="E401" s="8">
        <v>42</v>
      </c>
      <c r="F401" s="8" t="str">
        <f>VLOOKUP($D401,饮料价格!$B$3:$E$45,2,0)</f>
        <v>瓶</v>
      </c>
      <c r="G401" s="8">
        <f>VLOOKUP($D401,饮料价格!$B$3:$E$45,3,0)</f>
        <v>0.9</v>
      </c>
      <c r="H401" s="8">
        <f>VLOOKUP($D401,饮料价格!$B$3:$E$45,4,0)</f>
        <v>1.2</v>
      </c>
      <c r="I401" s="8">
        <f t="shared" si="12"/>
        <v>50.4</v>
      </c>
      <c r="J401" s="8">
        <f t="shared" si="13"/>
        <v>12.599999999999998</v>
      </c>
    </row>
    <row r="402" spans="1:10" x14ac:dyDescent="0.15">
      <c r="A402" s="7">
        <v>42736</v>
      </c>
      <c r="B402" s="8" t="s">
        <v>100</v>
      </c>
      <c r="C402" s="8" t="s">
        <v>107</v>
      </c>
      <c r="D402" s="8" t="s">
        <v>7</v>
      </c>
      <c r="E402" s="8">
        <v>37</v>
      </c>
      <c r="F402" s="8" t="str">
        <f>VLOOKUP($D402,饮料价格!$B$3:$E$45,2,0)</f>
        <v>听</v>
      </c>
      <c r="G402" s="8">
        <f>VLOOKUP($D402,饮料价格!$B$3:$E$45,3,0)</f>
        <v>3.2</v>
      </c>
      <c r="H402" s="8">
        <f>VLOOKUP($D402,饮料价格!$B$3:$E$45,4,0)</f>
        <v>6</v>
      </c>
      <c r="I402" s="8">
        <f t="shared" si="12"/>
        <v>222</v>
      </c>
      <c r="J402" s="8">
        <f t="shared" si="13"/>
        <v>103.6</v>
      </c>
    </row>
    <row r="403" spans="1:10" x14ac:dyDescent="0.15">
      <c r="A403" s="7">
        <v>42736</v>
      </c>
      <c r="B403" s="8" t="s">
        <v>100</v>
      </c>
      <c r="C403" s="8" t="s">
        <v>107</v>
      </c>
      <c r="D403" s="8" t="s">
        <v>1</v>
      </c>
      <c r="E403" s="8">
        <v>7</v>
      </c>
      <c r="F403" s="8" t="str">
        <f>VLOOKUP($D403,饮料价格!$B$3:$E$45,2,0)</f>
        <v>听</v>
      </c>
      <c r="G403" s="8">
        <f>VLOOKUP($D403,饮料价格!$B$3:$E$45,3,0)</f>
        <v>2.5</v>
      </c>
      <c r="H403" s="8">
        <f>VLOOKUP($D403,饮料价格!$B$3:$E$45,4,0)</f>
        <v>3.5</v>
      </c>
      <c r="I403" s="8">
        <f t="shared" si="12"/>
        <v>24.5</v>
      </c>
      <c r="J403" s="8">
        <f t="shared" si="13"/>
        <v>7</v>
      </c>
    </row>
    <row r="404" spans="1:10" x14ac:dyDescent="0.15">
      <c r="A404" s="7">
        <v>42736</v>
      </c>
      <c r="B404" s="8" t="s">
        <v>100</v>
      </c>
      <c r="C404" s="8" t="s">
        <v>107</v>
      </c>
      <c r="D404" s="8" t="s">
        <v>23</v>
      </c>
      <c r="E404" s="8">
        <v>13</v>
      </c>
      <c r="F404" s="8" t="str">
        <f>VLOOKUP($D404,饮料价格!$B$3:$E$45,2,0)</f>
        <v>瓶</v>
      </c>
      <c r="G404" s="8">
        <f>VLOOKUP($D404,饮料价格!$B$3:$E$45,3,0)</f>
        <v>2.4</v>
      </c>
      <c r="H404" s="8">
        <f>VLOOKUP($D404,饮料价格!$B$3:$E$45,4,0)</f>
        <v>3</v>
      </c>
      <c r="I404" s="8">
        <f t="shared" si="12"/>
        <v>39</v>
      </c>
      <c r="J404" s="8">
        <f t="shared" si="13"/>
        <v>7.8000000000000007</v>
      </c>
    </row>
    <row r="405" spans="1:10" x14ac:dyDescent="0.15">
      <c r="A405" s="7">
        <v>42736</v>
      </c>
      <c r="B405" s="8" t="s">
        <v>100</v>
      </c>
      <c r="C405" s="8" t="s">
        <v>107</v>
      </c>
      <c r="D405" s="8" t="s">
        <v>81</v>
      </c>
      <c r="E405" s="8">
        <v>110</v>
      </c>
      <c r="F405" s="8" t="str">
        <f>VLOOKUP($D405,饮料价格!$B$3:$E$45,2,0)</f>
        <v>听</v>
      </c>
      <c r="G405" s="8">
        <f>VLOOKUP($D405,饮料价格!$B$3:$E$45,3,0)</f>
        <v>3</v>
      </c>
      <c r="H405" s="8">
        <f>VLOOKUP($D405,饮料价格!$B$3:$E$45,4,0)</f>
        <v>4</v>
      </c>
      <c r="I405" s="8">
        <f t="shared" si="12"/>
        <v>440</v>
      </c>
      <c r="J405" s="8">
        <f t="shared" si="13"/>
        <v>110</v>
      </c>
    </row>
    <row r="406" spans="1:10" x14ac:dyDescent="0.15">
      <c r="A406" s="7">
        <v>42736</v>
      </c>
      <c r="B406" s="8" t="s">
        <v>100</v>
      </c>
      <c r="C406" s="8" t="s">
        <v>107</v>
      </c>
      <c r="D406" s="8" t="s">
        <v>10</v>
      </c>
      <c r="E406" s="8">
        <v>14</v>
      </c>
      <c r="F406" s="8" t="str">
        <f>VLOOKUP($D406,饮料价格!$B$3:$E$45,2,0)</f>
        <v>听</v>
      </c>
      <c r="G406" s="8">
        <f>VLOOKUP($D406,饮料价格!$B$3:$E$45,3,0)</f>
        <v>2</v>
      </c>
      <c r="H406" s="8">
        <f>VLOOKUP($D406,饮料价格!$B$3:$E$45,4,0)</f>
        <v>3.5</v>
      </c>
      <c r="I406" s="8">
        <f t="shared" si="12"/>
        <v>49</v>
      </c>
      <c r="J406" s="8">
        <f t="shared" si="13"/>
        <v>21</v>
      </c>
    </row>
    <row r="407" spans="1:10" x14ac:dyDescent="0.15">
      <c r="A407" s="7">
        <v>42736</v>
      </c>
      <c r="B407" s="8" t="s">
        <v>100</v>
      </c>
      <c r="C407" s="8" t="s">
        <v>107</v>
      </c>
      <c r="D407" s="8" t="s">
        <v>31</v>
      </c>
      <c r="E407" s="8">
        <v>116</v>
      </c>
      <c r="F407" s="8" t="str">
        <f>VLOOKUP($D407,饮料价格!$B$3:$E$45,2,0)</f>
        <v>瓶</v>
      </c>
      <c r="G407" s="8">
        <f>VLOOKUP($D407,饮料价格!$B$3:$E$45,3,0)</f>
        <v>1.1000000000000001</v>
      </c>
      <c r="H407" s="8">
        <f>VLOOKUP($D407,饮料价格!$B$3:$E$45,4,0)</f>
        <v>1.5</v>
      </c>
      <c r="I407" s="8">
        <f t="shared" si="12"/>
        <v>174</v>
      </c>
      <c r="J407" s="8">
        <f t="shared" si="13"/>
        <v>46.399999999999991</v>
      </c>
    </row>
    <row r="408" spans="1:10" x14ac:dyDescent="0.15">
      <c r="A408" s="7">
        <v>42736</v>
      </c>
      <c r="B408" s="8" t="s">
        <v>100</v>
      </c>
      <c r="C408" s="8" t="s">
        <v>107</v>
      </c>
      <c r="D408" s="8" t="s">
        <v>18</v>
      </c>
      <c r="E408" s="8">
        <v>21</v>
      </c>
      <c r="F408" s="8" t="str">
        <f>VLOOKUP($D408,饮料价格!$B$3:$E$45,2,0)</f>
        <v>合</v>
      </c>
      <c r="G408" s="8">
        <f>VLOOKUP($D408,饮料价格!$B$3:$E$45,3,0)</f>
        <v>4.5</v>
      </c>
      <c r="H408" s="8">
        <f>VLOOKUP($D408,饮料价格!$B$3:$E$45,4,0)</f>
        <v>7.2</v>
      </c>
      <c r="I408" s="8">
        <f t="shared" si="12"/>
        <v>151.20000000000002</v>
      </c>
      <c r="J408" s="8">
        <f t="shared" si="13"/>
        <v>56.7</v>
      </c>
    </row>
    <row r="409" spans="1:10" x14ac:dyDescent="0.15">
      <c r="A409" s="7">
        <v>42736</v>
      </c>
      <c r="B409" s="8" t="s">
        <v>100</v>
      </c>
      <c r="C409" s="8" t="s">
        <v>107</v>
      </c>
      <c r="D409" s="8" t="s">
        <v>3</v>
      </c>
      <c r="E409" s="8">
        <v>75</v>
      </c>
      <c r="F409" s="8" t="str">
        <f>VLOOKUP($D409,饮料价格!$B$3:$E$45,2,0)</f>
        <v>听</v>
      </c>
      <c r="G409" s="8">
        <f>VLOOKUP($D409,饮料价格!$B$3:$E$45,3,0)</f>
        <v>2.5</v>
      </c>
      <c r="H409" s="8">
        <f>VLOOKUP($D409,饮料价格!$B$3:$E$45,4,0)</f>
        <v>3.5</v>
      </c>
      <c r="I409" s="8">
        <f t="shared" si="12"/>
        <v>262.5</v>
      </c>
      <c r="J409" s="8">
        <f t="shared" si="13"/>
        <v>75</v>
      </c>
    </row>
    <row r="410" spans="1:10" x14ac:dyDescent="0.15">
      <c r="A410" s="7">
        <v>42736</v>
      </c>
      <c r="B410" s="8" t="s">
        <v>100</v>
      </c>
      <c r="C410" s="8" t="s">
        <v>107</v>
      </c>
      <c r="D410" s="8" t="s">
        <v>30</v>
      </c>
      <c r="E410" s="8">
        <v>13</v>
      </c>
      <c r="F410" s="8" t="str">
        <f>VLOOKUP($D410,饮料价格!$B$3:$E$45,2,0)</f>
        <v>瓶</v>
      </c>
      <c r="G410" s="8">
        <f>VLOOKUP($D410,饮料价格!$B$3:$E$45,3,0)</f>
        <v>0.9</v>
      </c>
      <c r="H410" s="8">
        <f>VLOOKUP($D410,饮料价格!$B$3:$E$45,4,0)</f>
        <v>1.5</v>
      </c>
      <c r="I410" s="8">
        <f t="shared" si="12"/>
        <v>19.5</v>
      </c>
      <c r="J410" s="8">
        <f t="shared" si="13"/>
        <v>7.8</v>
      </c>
    </row>
    <row r="411" spans="1:10" x14ac:dyDescent="0.15">
      <c r="A411" s="7">
        <v>42736</v>
      </c>
      <c r="B411" s="8" t="s">
        <v>100</v>
      </c>
      <c r="C411" s="8" t="s">
        <v>107</v>
      </c>
      <c r="D411" s="8" t="s">
        <v>73</v>
      </c>
      <c r="E411" s="8">
        <v>25</v>
      </c>
      <c r="F411" s="8" t="str">
        <f>VLOOKUP($D411,饮料价格!$B$3:$E$45,2,0)</f>
        <v>瓶</v>
      </c>
      <c r="G411" s="8">
        <f>VLOOKUP($D411,饮料价格!$B$3:$E$45,3,0)</f>
        <v>1.8</v>
      </c>
      <c r="H411" s="8">
        <f>VLOOKUP($D411,饮料价格!$B$3:$E$45,4,0)</f>
        <v>2.2999999999999998</v>
      </c>
      <c r="I411" s="8">
        <f t="shared" si="12"/>
        <v>57.499999999999993</v>
      </c>
      <c r="J411" s="8">
        <f t="shared" si="13"/>
        <v>12.499999999999995</v>
      </c>
    </row>
    <row r="412" spans="1:10" x14ac:dyDescent="0.15">
      <c r="A412" s="7">
        <v>42736</v>
      </c>
      <c r="B412" s="8" t="s">
        <v>100</v>
      </c>
      <c r="C412" s="8" t="s">
        <v>107</v>
      </c>
      <c r="D412" s="8" t="s">
        <v>28</v>
      </c>
      <c r="E412" s="8">
        <v>8</v>
      </c>
      <c r="F412" s="8" t="str">
        <f>VLOOKUP($D412,饮料价格!$B$3:$E$45,2,0)</f>
        <v>合</v>
      </c>
      <c r="G412" s="8">
        <f>VLOOKUP($D412,饮料价格!$B$3:$E$45,3,0)</f>
        <v>1.5</v>
      </c>
      <c r="H412" s="8">
        <f>VLOOKUP($D412,饮料价格!$B$3:$E$45,4,0)</f>
        <v>2.2000000000000002</v>
      </c>
      <c r="I412" s="8">
        <f t="shared" si="12"/>
        <v>17.600000000000001</v>
      </c>
      <c r="J412" s="8">
        <f t="shared" si="13"/>
        <v>5.6000000000000014</v>
      </c>
    </row>
    <row r="413" spans="1:10" x14ac:dyDescent="0.15">
      <c r="A413" s="7">
        <v>42736</v>
      </c>
      <c r="B413" s="8" t="s">
        <v>100</v>
      </c>
      <c r="C413" s="8" t="s">
        <v>107</v>
      </c>
      <c r="D413" s="8" t="s">
        <v>132</v>
      </c>
      <c r="E413" s="8">
        <v>101</v>
      </c>
      <c r="F413" s="8" t="str">
        <f>VLOOKUP($D413,饮料价格!$B$3:$E$45,2,0)</f>
        <v>瓶</v>
      </c>
      <c r="G413" s="8">
        <f>VLOOKUP($D413,饮料价格!$B$3:$E$45,3,0)</f>
        <v>2.5</v>
      </c>
      <c r="H413" s="8">
        <f>VLOOKUP($D413,饮料价格!$B$3:$E$45,4,0)</f>
        <v>4.5</v>
      </c>
      <c r="I413" s="8">
        <f t="shared" si="12"/>
        <v>454.5</v>
      </c>
      <c r="J413" s="8">
        <f t="shared" si="13"/>
        <v>202</v>
      </c>
    </row>
    <row r="414" spans="1:10" x14ac:dyDescent="0.15">
      <c r="A414" s="7">
        <v>42736</v>
      </c>
      <c r="B414" s="8" t="s">
        <v>100</v>
      </c>
      <c r="C414" s="8" t="s">
        <v>107</v>
      </c>
      <c r="D414" s="8" t="s">
        <v>78</v>
      </c>
      <c r="E414" s="8">
        <v>17</v>
      </c>
      <c r="F414" s="8" t="str">
        <f>VLOOKUP($D414,饮料价格!$B$3:$E$45,2,0)</f>
        <v>瓶</v>
      </c>
      <c r="G414" s="8">
        <f>VLOOKUP($D414,饮料价格!$B$3:$E$45,3,0)</f>
        <v>1.9</v>
      </c>
      <c r="H414" s="8">
        <f>VLOOKUP($D414,饮料价格!$B$3:$E$45,4,0)</f>
        <v>2.4</v>
      </c>
      <c r="I414" s="8">
        <f t="shared" si="12"/>
        <v>40.799999999999997</v>
      </c>
      <c r="J414" s="8">
        <f t="shared" si="13"/>
        <v>8.5</v>
      </c>
    </row>
    <row r="415" spans="1:10" x14ac:dyDescent="0.15">
      <c r="A415" s="7">
        <v>42736</v>
      </c>
      <c r="B415" s="8" t="s">
        <v>100</v>
      </c>
      <c r="C415" s="8" t="s">
        <v>107</v>
      </c>
      <c r="D415" s="8" t="s">
        <v>21</v>
      </c>
      <c r="E415" s="8">
        <v>86</v>
      </c>
      <c r="F415" s="8" t="str">
        <f>VLOOKUP($D415,饮料价格!$B$3:$E$45,2,0)</f>
        <v>瓶</v>
      </c>
      <c r="G415" s="8">
        <f>VLOOKUP($D415,饮料价格!$B$3:$E$45,3,0)</f>
        <v>1.4</v>
      </c>
      <c r="H415" s="8">
        <f>VLOOKUP($D415,饮料价格!$B$3:$E$45,4,0)</f>
        <v>3</v>
      </c>
      <c r="I415" s="8">
        <f t="shared" si="12"/>
        <v>258</v>
      </c>
      <c r="J415" s="8">
        <f t="shared" si="13"/>
        <v>137.6</v>
      </c>
    </row>
    <row r="416" spans="1:10" x14ac:dyDescent="0.15">
      <c r="A416" s="7">
        <v>42736</v>
      </c>
      <c r="B416" s="8" t="s">
        <v>100</v>
      </c>
      <c r="C416" s="8" t="s">
        <v>107</v>
      </c>
      <c r="D416" s="8" t="s">
        <v>8</v>
      </c>
      <c r="E416" s="8">
        <v>16</v>
      </c>
      <c r="F416" s="8" t="str">
        <f>VLOOKUP($D416,饮料价格!$B$3:$E$45,2,0)</f>
        <v>合</v>
      </c>
      <c r="G416" s="8">
        <f>VLOOKUP($D416,饮料价格!$B$3:$E$45,3,0)</f>
        <v>7.8</v>
      </c>
      <c r="H416" s="8">
        <f>VLOOKUP($D416,饮料价格!$B$3:$E$45,4,0)</f>
        <v>9.8000000000000007</v>
      </c>
      <c r="I416" s="8">
        <f t="shared" si="12"/>
        <v>156.80000000000001</v>
      </c>
      <c r="J416" s="8">
        <f t="shared" si="13"/>
        <v>32.000000000000014</v>
      </c>
    </row>
    <row r="417" spans="1:10" x14ac:dyDescent="0.15">
      <c r="A417" s="7">
        <v>42736</v>
      </c>
      <c r="B417" s="8" t="s">
        <v>100</v>
      </c>
      <c r="C417" s="8" t="s">
        <v>107</v>
      </c>
      <c r="D417" s="8" t="s">
        <v>22</v>
      </c>
      <c r="E417" s="8">
        <v>13</v>
      </c>
      <c r="F417" s="8" t="str">
        <f>VLOOKUP($D417,饮料价格!$B$3:$E$45,2,0)</f>
        <v>合</v>
      </c>
      <c r="G417" s="8">
        <f>VLOOKUP($D417,饮料价格!$B$3:$E$45,3,0)</f>
        <v>1.7</v>
      </c>
      <c r="H417" s="8">
        <f>VLOOKUP($D417,饮料价格!$B$3:$E$45,4,0)</f>
        <v>2.2000000000000002</v>
      </c>
      <c r="I417" s="8">
        <f t="shared" si="12"/>
        <v>28.6</v>
      </c>
      <c r="J417" s="8">
        <f t="shared" si="13"/>
        <v>6.5000000000000027</v>
      </c>
    </row>
    <row r="418" spans="1:10" x14ac:dyDescent="0.15">
      <c r="A418" s="7">
        <v>42736</v>
      </c>
      <c r="B418" s="8" t="s">
        <v>100</v>
      </c>
      <c r="C418" s="8" t="s">
        <v>107</v>
      </c>
      <c r="D418" s="8" t="s">
        <v>32</v>
      </c>
      <c r="E418" s="8">
        <v>33</v>
      </c>
      <c r="F418" s="8" t="str">
        <f>VLOOKUP($D418,饮料价格!$B$3:$E$45,2,0)</f>
        <v>瓶</v>
      </c>
      <c r="G418" s="8">
        <f>VLOOKUP($D418,饮料价格!$B$3:$E$45,3,0)</f>
        <v>2.4</v>
      </c>
      <c r="H418" s="8">
        <f>VLOOKUP($D418,饮料价格!$B$3:$E$45,4,0)</f>
        <v>3.5</v>
      </c>
      <c r="I418" s="8">
        <f t="shared" si="12"/>
        <v>115.5</v>
      </c>
      <c r="J418" s="8">
        <f t="shared" si="13"/>
        <v>36.300000000000004</v>
      </c>
    </row>
    <row r="419" spans="1:10" x14ac:dyDescent="0.15">
      <c r="A419" s="7">
        <v>42736</v>
      </c>
      <c r="B419" s="8" t="s">
        <v>100</v>
      </c>
      <c r="C419" s="8" t="s">
        <v>107</v>
      </c>
      <c r="D419" s="8" t="s">
        <v>19</v>
      </c>
      <c r="E419" s="8">
        <v>91</v>
      </c>
      <c r="F419" s="8" t="str">
        <f>VLOOKUP($D419,饮料价格!$B$3:$E$45,2,0)</f>
        <v>瓶</v>
      </c>
      <c r="G419" s="8">
        <f>VLOOKUP($D419,饮料价格!$B$3:$E$45,3,0)</f>
        <v>1.7</v>
      </c>
      <c r="H419" s="8">
        <f>VLOOKUP($D419,饮料价格!$B$3:$E$45,4,0)</f>
        <v>2.2000000000000002</v>
      </c>
      <c r="I419" s="8">
        <f t="shared" si="12"/>
        <v>200.20000000000002</v>
      </c>
      <c r="J419" s="8">
        <f t="shared" si="13"/>
        <v>45.500000000000021</v>
      </c>
    </row>
    <row r="420" spans="1:10" x14ac:dyDescent="0.15">
      <c r="A420" s="7">
        <v>42736</v>
      </c>
      <c r="B420" s="8" t="s">
        <v>100</v>
      </c>
      <c r="C420" s="8" t="s">
        <v>107</v>
      </c>
      <c r="D420" s="8" t="s">
        <v>11</v>
      </c>
      <c r="E420" s="8">
        <v>54</v>
      </c>
      <c r="F420" s="8" t="str">
        <f>VLOOKUP($D420,饮料价格!$B$3:$E$45,2,0)</f>
        <v>瓶</v>
      </c>
      <c r="G420" s="8">
        <f>VLOOKUP($D420,饮料价格!$B$3:$E$45,3,0)</f>
        <v>1</v>
      </c>
      <c r="H420" s="8">
        <f>VLOOKUP($D420,饮料价格!$B$3:$E$45,4,0)</f>
        <v>1.3</v>
      </c>
      <c r="I420" s="8">
        <f t="shared" si="12"/>
        <v>70.2</v>
      </c>
      <c r="J420" s="8">
        <f t="shared" si="13"/>
        <v>16.200000000000003</v>
      </c>
    </row>
    <row r="421" spans="1:10" x14ac:dyDescent="0.15">
      <c r="A421" s="7">
        <v>42736</v>
      </c>
      <c r="B421" s="8" t="s">
        <v>100</v>
      </c>
      <c r="C421" s="8" t="s">
        <v>107</v>
      </c>
      <c r="D421" s="8" t="s">
        <v>20</v>
      </c>
      <c r="E421" s="8">
        <v>11</v>
      </c>
      <c r="F421" s="8" t="str">
        <f>VLOOKUP($D421,饮料价格!$B$3:$E$45,2,0)</f>
        <v>瓶</v>
      </c>
      <c r="G421" s="8">
        <f>VLOOKUP($D421,饮料价格!$B$3:$E$45,3,0)</f>
        <v>1.8</v>
      </c>
      <c r="H421" s="8">
        <f>VLOOKUP($D421,饮料价格!$B$3:$E$45,4,0)</f>
        <v>2.2999999999999998</v>
      </c>
      <c r="I421" s="8">
        <f t="shared" si="12"/>
        <v>25.299999999999997</v>
      </c>
      <c r="J421" s="8">
        <f t="shared" si="13"/>
        <v>5.4999999999999973</v>
      </c>
    </row>
    <row r="422" spans="1:10" x14ac:dyDescent="0.15">
      <c r="A422" s="7">
        <v>42736</v>
      </c>
      <c r="B422" s="8" t="s">
        <v>100</v>
      </c>
      <c r="C422" s="8" t="s">
        <v>107</v>
      </c>
      <c r="D422" s="8" t="s">
        <v>133</v>
      </c>
      <c r="E422" s="8">
        <v>15</v>
      </c>
      <c r="F422" s="8" t="str">
        <f>VLOOKUP($D422,饮料价格!$B$3:$E$45,2,0)</f>
        <v>瓶</v>
      </c>
      <c r="G422" s="8">
        <f>VLOOKUP($D422,饮料价格!$B$3:$E$45,3,0)</f>
        <v>3.5</v>
      </c>
      <c r="H422" s="8">
        <f>VLOOKUP($D422,饮料价格!$B$3:$E$45,4,0)</f>
        <v>5</v>
      </c>
      <c r="I422" s="8">
        <f t="shared" si="12"/>
        <v>75</v>
      </c>
      <c r="J422" s="8">
        <f t="shared" si="13"/>
        <v>22.5</v>
      </c>
    </row>
    <row r="423" spans="1:10" x14ac:dyDescent="0.15">
      <c r="A423" s="7">
        <v>42736</v>
      </c>
      <c r="B423" s="8" t="s">
        <v>100</v>
      </c>
      <c r="C423" s="8" t="s">
        <v>108</v>
      </c>
      <c r="D423" s="8" t="s">
        <v>81</v>
      </c>
      <c r="E423" s="8">
        <v>32</v>
      </c>
      <c r="F423" s="8" t="str">
        <f>VLOOKUP($D423,饮料价格!$B$3:$E$45,2,0)</f>
        <v>听</v>
      </c>
      <c r="G423" s="8">
        <f>VLOOKUP($D423,饮料价格!$B$3:$E$45,3,0)</f>
        <v>3</v>
      </c>
      <c r="H423" s="8">
        <f>VLOOKUP($D423,饮料价格!$B$3:$E$45,4,0)</f>
        <v>4</v>
      </c>
      <c r="I423" s="8">
        <f t="shared" si="12"/>
        <v>128</v>
      </c>
      <c r="J423" s="8">
        <f t="shared" si="13"/>
        <v>32</v>
      </c>
    </row>
    <row r="424" spans="1:10" x14ac:dyDescent="0.15">
      <c r="A424" s="7">
        <v>42736</v>
      </c>
      <c r="B424" s="8" t="s">
        <v>100</v>
      </c>
      <c r="C424" s="8" t="s">
        <v>108</v>
      </c>
      <c r="D424" s="8" t="s">
        <v>6</v>
      </c>
      <c r="E424" s="8">
        <v>27</v>
      </c>
      <c r="F424" s="8" t="str">
        <f>VLOOKUP($D424,饮料价格!$B$3:$E$45,2,0)</f>
        <v>瓶</v>
      </c>
      <c r="G424" s="8">
        <f>VLOOKUP($D424,饮料价格!$B$3:$E$45,3,0)</f>
        <v>1.7</v>
      </c>
      <c r="H424" s="8">
        <f>VLOOKUP($D424,饮料价格!$B$3:$E$45,4,0)</f>
        <v>3.5</v>
      </c>
      <c r="I424" s="8">
        <f t="shared" si="12"/>
        <v>94.5</v>
      </c>
      <c r="J424" s="8">
        <f t="shared" si="13"/>
        <v>48.6</v>
      </c>
    </row>
    <row r="425" spans="1:10" x14ac:dyDescent="0.15">
      <c r="A425" s="7">
        <v>42736</v>
      </c>
      <c r="B425" s="8" t="s">
        <v>100</v>
      </c>
      <c r="C425" s="8" t="s">
        <v>108</v>
      </c>
      <c r="D425" s="8" t="s">
        <v>9</v>
      </c>
      <c r="E425" s="8">
        <v>26</v>
      </c>
      <c r="F425" s="8" t="str">
        <f>VLOOKUP($D425,饮料价格!$B$3:$E$45,2,0)</f>
        <v>听</v>
      </c>
      <c r="G425" s="8">
        <f>VLOOKUP($D425,饮料价格!$B$3:$E$45,3,0)</f>
        <v>3</v>
      </c>
      <c r="H425" s="8">
        <f>VLOOKUP($D425,饮料价格!$B$3:$E$45,4,0)</f>
        <v>4</v>
      </c>
      <c r="I425" s="8">
        <f t="shared" si="12"/>
        <v>104</v>
      </c>
      <c r="J425" s="8">
        <f t="shared" si="13"/>
        <v>26</v>
      </c>
    </row>
    <row r="426" spans="1:10" x14ac:dyDescent="0.15">
      <c r="A426" s="7">
        <v>42736</v>
      </c>
      <c r="B426" s="8" t="s">
        <v>100</v>
      </c>
      <c r="C426" s="8" t="s">
        <v>108</v>
      </c>
      <c r="D426" s="8" t="s">
        <v>10</v>
      </c>
      <c r="E426" s="8">
        <v>21</v>
      </c>
      <c r="F426" s="8" t="str">
        <f>VLOOKUP($D426,饮料价格!$B$3:$E$45,2,0)</f>
        <v>听</v>
      </c>
      <c r="G426" s="8">
        <f>VLOOKUP($D426,饮料价格!$B$3:$E$45,3,0)</f>
        <v>2</v>
      </c>
      <c r="H426" s="8">
        <f>VLOOKUP($D426,饮料价格!$B$3:$E$45,4,0)</f>
        <v>3.5</v>
      </c>
      <c r="I426" s="8">
        <f t="shared" si="12"/>
        <v>73.5</v>
      </c>
      <c r="J426" s="8">
        <f t="shared" si="13"/>
        <v>31.5</v>
      </c>
    </row>
    <row r="427" spans="1:10" x14ac:dyDescent="0.15">
      <c r="A427" s="7">
        <v>42736</v>
      </c>
      <c r="B427" s="8" t="s">
        <v>100</v>
      </c>
      <c r="C427" s="8" t="s">
        <v>108</v>
      </c>
      <c r="D427" s="8" t="s">
        <v>22</v>
      </c>
      <c r="E427" s="8">
        <v>52</v>
      </c>
      <c r="F427" s="8" t="str">
        <f>VLOOKUP($D427,饮料价格!$B$3:$E$45,2,0)</f>
        <v>合</v>
      </c>
      <c r="G427" s="8">
        <f>VLOOKUP($D427,饮料价格!$B$3:$E$45,3,0)</f>
        <v>1.7</v>
      </c>
      <c r="H427" s="8">
        <f>VLOOKUP($D427,饮料价格!$B$3:$E$45,4,0)</f>
        <v>2.2000000000000002</v>
      </c>
      <c r="I427" s="8">
        <f t="shared" si="12"/>
        <v>114.4</v>
      </c>
      <c r="J427" s="8">
        <f t="shared" si="13"/>
        <v>26.000000000000011</v>
      </c>
    </row>
    <row r="428" spans="1:10" x14ac:dyDescent="0.15">
      <c r="A428" s="7">
        <v>42736</v>
      </c>
      <c r="B428" s="8" t="s">
        <v>100</v>
      </c>
      <c r="C428" s="8" t="s">
        <v>108</v>
      </c>
      <c r="D428" s="8" t="s">
        <v>79</v>
      </c>
      <c r="E428" s="8">
        <v>56</v>
      </c>
      <c r="F428" s="8" t="str">
        <f>VLOOKUP($D428,饮料价格!$B$3:$E$45,2,0)</f>
        <v>听</v>
      </c>
      <c r="G428" s="8">
        <f>VLOOKUP($D428,饮料价格!$B$3:$E$45,3,0)</f>
        <v>1.2</v>
      </c>
      <c r="H428" s="8">
        <f>VLOOKUP($D428,饮料价格!$B$3:$E$45,4,0)</f>
        <v>2.5</v>
      </c>
      <c r="I428" s="8">
        <f t="shared" si="12"/>
        <v>140</v>
      </c>
      <c r="J428" s="8">
        <f t="shared" si="13"/>
        <v>72.8</v>
      </c>
    </row>
    <row r="429" spans="1:10" x14ac:dyDescent="0.15">
      <c r="A429" s="7">
        <v>42736</v>
      </c>
      <c r="B429" s="8" t="s">
        <v>100</v>
      </c>
      <c r="C429" s="8" t="s">
        <v>108</v>
      </c>
      <c r="D429" s="8" t="s">
        <v>78</v>
      </c>
      <c r="E429" s="8">
        <v>23</v>
      </c>
      <c r="F429" s="8" t="str">
        <f>VLOOKUP($D429,饮料价格!$B$3:$E$45,2,0)</f>
        <v>瓶</v>
      </c>
      <c r="G429" s="8">
        <f>VLOOKUP($D429,饮料价格!$B$3:$E$45,3,0)</f>
        <v>1.9</v>
      </c>
      <c r="H429" s="8">
        <f>VLOOKUP($D429,饮料价格!$B$3:$E$45,4,0)</f>
        <v>2.4</v>
      </c>
      <c r="I429" s="8">
        <f t="shared" si="12"/>
        <v>55.199999999999996</v>
      </c>
      <c r="J429" s="8">
        <f t="shared" si="13"/>
        <v>11.5</v>
      </c>
    </row>
    <row r="430" spans="1:10" x14ac:dyDescent="0.15">
      <c r="A430" s="7">
        <v>42736</v>
      </c>
      <c r="B430" s="8" t="s">
        <v>100</v>
      </c>
      <c r="C430" s="8" t="s">
        <v>108</v>
      </c>
      <c r="D430" s="8" t="s">
        <v>11</v>
      </c>
      <c r="E430" s="8">
        <v>9</v>
      </c>
      <c r="F430" s="8" t="str">
        <f>VLOOKUP($D430,饮料价格!$B$3:$E$45,2,0)</f>
        <v>瓶</v>
      </c>
      <c r="G430" s="8">
        <f>VLOOKUP($D430,饮料价格!$B$3:$E$45,3,0)</f>
        <v>1</v>
      </c>
      <c r="H430" s="8">
        <f>VLOOKUP($D430,饮料价格!$B$3:$E$45,4,0)</f>
        <v>1.3</v>
      </c>
      <c r="I430" s="8">
        <f t="shared" si="12"/>
        <v>11.700000000000001</v>
      </c>
      <c r="J430" s="8">
        <f t="shared" si="13"/>
        <v>2.7</v>
      </c>
    </row>
    <row r="431" spans="1:10" x14ac:dyDescent="0.15">
      <c r="A431" s="7">
        <v>42736</v>
      </c>
      <c r="B431" s="8" t="s">
        <v>100</v>
      </c>
      <c r="C431" s="8" t="s">
        <v>108</v>
      </c>
      <c r="D431" s="8" t="s">
        <v>27</v>
      </c>
      <c r="E431" s="8">
        <v>11</v>
      </c>
      <c r="F431" s="8" t="str">
        <f>VLOOKUP($D431,饮料价格!$B$3:$E$45,2,0)</f>
        <v>听</v>
      </c>
      <c r="G431" s="8">
        <f>VLOOKUP($D431,饮料价格!$B$3:$E$45,3,0)</f>
        <v>2.5</v>
      </c>
      <c r="H431" s="8">
        <f>VLOOKUP($D431,饮料价格!$B$3:$E$45,4,0)</f>
        <v>4</v>
      </c>
      <c r="I431" s="8">
        <f t="shared" si="12"/>
        <v>44</v>
      </c>
      <c r="J431" s="8">
        <f t="shared" si="13"/>
        <v>16.5</v>
      </c>
    </row>
    <row r="432" spans="1:10" x14ac:dyDescent="0.15">
      <c r="A432" s="7">
        <v>42736</v>
      </c>
      <c r="B432" s="8" t="s">
        <v>100</v>
      </c>
      <c r="C432" s="8" t="s">
        <v>108</v>
      </c>
      <c r="D432" s="8" t="s">
        <v>3</v>
      </c>
      <c r="E432" s="8">
        <v>14</v>
      </c>
      <c r="F432" s="8" t="str">
        <f>VLOOKUP($D432,饮料价格!$B$3:$E$45,2,0)</f>
        <v>听</v>
      </c>
      <c r="G432" s="8">
        <f>VLOOKUP($D432,饮料价格!$B$3:$E$45,3,0)</f>
        <v>2.5</v>
      </c>
      <c r="H432" s="8">
        <f>VLOOKUP($D432,饮料价格!$B$3:$E$45,4,0)</f>
        <v>3.5</v>
      </c>
      <c r="I432" s="8">
        <f t="shared" si="12"/>
        <v>49</v>
      </c>
      <c r="J432" s="8">
        <f t="shared" si="13"/>
        <v>14</v>
      </c>
    </row>
    <row r="433" spans="1:10" x14ac:dyDescent="0.15">
      <c r="A433" s="7">
        <v>42736</v>
      </c>
      <c r="B433" s="8" t="s">
        <v>100</v>
      </c>
      <c r="C433" s="8" t="s">
        <v>108</v>
      </c>
      <c r="D433" s="8" t="s">
        <v>131</v>
      </c>
      <c r="E433" s="8">
        <v>78</v>
      </c>
      <c r="F433" s="8" t="str">
        <f>VLOOKUP($D433,饮料价格!$B$3:$E$45,2,0)</f>
        <v>瓶</v>
      </c>
      <c r="G433" s="8">
        <f>VLOOKUP($D433,饮料价格!$B$3:$E$45,3,0)</f>
        <v>2</v>
      </c>
      <c r="H433" s="8">
        <f>VLOOKUP($D433,饮料价格!$B$3:$E$45,4,0)</f>
        <v>3.5</v>
      </c>
      <c r="I433" s="8">
        <f t="shared" si="12"/>
        <v>273</v>
      </c>
      <c r="J433" s="8">
        <f t="shared" si="13"/>
        <v>117</v>
      </c>
    </row>
    <row r="434" spans="1:10" x14ac:dyDescent="0.15">
      <c r="A434" s="7">
        <v>42736</v>
      </c>
      <c r="B434" s="8" t="s">
        <v>100</v>
      </c>
      <c r="C434" s="8" t="s">
        <v>108</v>
      </c>
      <c r="D434" s="8" t="s">
        <v>133</v>
      </c>
      <c r="E434" s="8">
        <v>7</v>
      </c>
      <c r="F434" s="8" t="str">
        <f>VLOOKUP($D434,饮料价格!$B$3:$E$45,2,0)</f>
        <v>瓶</v>
      </c>
      <c r="G434" s="8">
        <f>VLOOKUP($D434,饮料价格!$B$3:$E$45,3,0)</f>
        <v>3.5</v>
      </c>
      <c r="H434" s="8">
        <f>VLOOKUP($D434,饮料价格!$B$3:$E$45,4,0)</f>
        <v>5</v>
      </c>
      <c r="I434" s="8">
        <f t="shared" si="12"/>
        <v>35</v>
      </c>
      <c r="J434" s="8">
        <f t="shared" si="13"/>
        <v>10.5</v>
      </c>
    </row>
    <row r="435" spans="1:10" x14ac:dyDescent="0.15">
      <c r="A435" s="7">
        <v>42736</v>
      </c>
      <c r="B435" s="8" t="s">
        <v>100</v>
      </c>
      <c r="C435" s="8" t="s">
        <v>108</v>
      </c>
      <c r="D435" s="8" t="s">
        <v>28</v>
      </c>
      <c r="E435" s="8">
        <v>137</v>
      </c>
      <c r="F435" s="8" t="str">
        <f>VLOOKUP($D435,饮料价格!$B$3:$E$45,2,0)</f>
        <v>合</v>
      </c>
      <c r="G435" s="8">
        <f>VLOOKUP($D435,饮料价格!$B$3:$E$45,3,0)</f>
        <v>1.5</v>
      </c>
      <c r="H435" s="8">
        <f>VLOOKUP($D435,饮料价格!$B$3:$E$45,4,0)</f>
        <v>2.2000000000000002</v>
      </c>
      <c r="I435" s="8">
        <f t="shared" si="12"/>
        <v>301.40000000000003</v>
      </c>
      <c r="J435" s="8">
        <f t="shared" si="13"/>
        <v>95.90000000000002</v>
      </c>
    </row>
    <row r="436" spans="1:10" x14ac:dyDescent="0.15">
      <c r="A436" s="7">
        <v>42736</v>
      </c>
      <c r="B436" s="8" t="s">
        <v>100</v>
      </c>
      <c r="C436" s="8" t="s">
        <v>108</v>
      </c>
      <c r="D436" s="8" t="s">
        <v>31</v>
      </c>
      <c r="E436" s="8">
        <v>6</v>
      </c>
      <c r="F436" s="8" t="str">
        <f>VLOOKUP($D436,饮料价格!$B$3:$E$45,2,0)</f>
        <v>瓶</v>
      </c>
      <c r="G436" s="8">
        <f>VLOOKUP($D436,饮料价格!$B$3:$E$45,3,0)</f>
        <v>1.1000000000000001</v>
      </c>
      <c r="H436" s="8">
        <f>VLOOKUP($D436,饮料价格!$B$3:$E$45,4,0)</f>
        <v>1.5</v>
      </c>
      <c r="I436" s="8">
        <f t="shared" si="12"/>
        <v>9</v>
      </c>
      <c r="J436" s="8">
        <f t="shared" si="13"/>
        <v>2.3999999999999995</v>
      </c>
    </row>
    <row r="437" spans="1:10" x14ac:dyDescent="0.15">
      <c r="A437" s="7">
        <v>42736</v>
      </c>
      <c r="B437" s="8" t="s">
        <v>100</v>
      </c>
      <c r="C437" s="8" t="s">
        <v>108</v>
      </c>
      <c r="D437" s="8" t="s">
        <v>73</v>
      </c>
      <c r="E437" s="8">
        <v>38</v>
      </c>
      <c r="F437" s="8" t="str">
        <f>VLOOKUP($D437,饮料价格!$B$3:$E$45,2,0)</f>
        <v>瓶</v>
      </c>
      <c r="G437" s="8">
        <f>VLOOKUP($D437,饮料价格!$B$3:$E$45,3,0)</f>
        <v>1.8</v>
      </c>
      <c r="H437" s="8">
        <f>VLOOKUP($D437,饮料价格!$B$3:$E$45,4,0)</f>
        <v>2.2999999999999998</v>
      </c>
      <c r="I437" s="8">
        <f t="shared" si="12"/>
        <v>87.399999999999991</v>
      </c>
      <c r="J437" s="8">
        <f t="shared" si="13"/>
        <v>18.999999999999993</v>
      </c>
    </row>
    <row r="438" spans="1:10" x14ac:dyDescent="0.15">
      <c r="A438" s="7">
        <v>42736</v>
      </c>
      <c r="B438" s="8" t="s">
        <v>100</v>
      </c>
      <c r="C438" s="8" t="s">
        <v>108</v>
      </c>
      <c r="D438" s="8" t="s">
        <v>12</v>
      </c>
      <c r="E438" s="8">
        <v>6</v>
      </c>
      <c r="F438" s="8" t="str">
        <f>VLOOKUP($D438,饮料价格!$B$3:$E$45,2,0)</f>
        <v>瓶</v>
      </c>
      <c r="G438" s="8">
        <f>VLOOKUP($D438,饮料价格!$B$3:$E$45,3,0)</f>
        <v>1.3</v>
      </c>
      <c r="H438" s="8">
        <f>VLOOKUP($D438,饮料价格!$B$3:$E$45,4,0)</f>
        <v>2.8</v>
      </c>
      <c r="I438" s="8">
        <f t="shared" si="12"/>
        <v>16.799999999999997</v>
      </c>
      <c r="J438" s="8">
        <f t="shared" si="13"/>
        <v>8.9999999999999982</v>
      </c>
    </row>
    <row r="439" spans="1:10" x14ac:dyDescent="0.15">
      <c r="A439" s="7">
        <v>42736</v>
      </c>
      <c r="B439" s="8" t="s">
        <v>100</v>
      </c>
      <c r="C439" s="8" t="s">
        <v>108</v>
      </c>
      <c r="D439" s="8" t="s">
        <v>4</v>
      </c>
      <c r="E439" s="8">
        <v>15</v>
      </c>
      <c r="F439" s="8" t="str">
        <f>VLOOKUP($D439,饮料价格!$B$3:$E$45,2,0)</f>
        <v>合</v>
      </c>
      <c r="G439" s="8">
        <f>VLOOKUP($D439,饮料价格!$B$3:$E$45,3,0)</f>
        <v>1.3</v>
      </c>
      <c r="H439" s="8">
        <f>VLOOKUP($D439,饮料价格!$B$3:$E$45,4,0)</f>
        <v>1.9</v>
      </c>
      <c r="I439" s="8">
        <f t="shared" si="12"/>
        <v>28.5</v>
      </c>
      <c r="J439" s="8">
        <f t="shared" si="13"/>
        <v>8.9999999999999982</v>
      </c>
    </row>
    <row r="440" spans="1:10" x14ac:dyDescent="0.15">
      <c r="A440" s="7">
        <v>42736</v>
      </c>
      <c r="B440" s="8" t="s">
        <v>100</v>
      </c>
      <c r="C440" s="8" t="s">
        <v>108</v>
      </c>
      <c r="D440" s="8" t="s">
        <v>25</v>
      </c>
      <c r="E440" s="8">
        <v>124</v>
      </c>
      <c r="F440" s="8" t="str">
        <f>VLOOKUP($D440,饮料价格!$B$3:$E$45,2,0)</f>
        <v>听</v>
      </c>
      <c r="G440" s="8">
        <f>VLOOKUP($D440,饮料价格!$B$3:$E$45,3,0)</f>
        <v>3</v>
      </c>
      <c r="H440" s="8">
        <f>VLOOKUP($D440,饮料价格!$B$3:$E$45,4,0)</f>
        <v>4</v>
      </c>
      <c r="I440" s="8">
        <f t="shared" si="12"/>
        <v>496</v>
      </c>
      <c r="J440" s="8">
        <f t="shared" si="13"/>
        <v>124</v>
      </c>
    </row>
    <row r="441" spans="1:10" x14ac:dyDescent="0.15">
      <c r="A441" s="7">
        <v>42736</v>
      </c>
      <c r="B441" s="8" t="s">
        <v>100</v>
      </c>
      <c r="C441" s="8" t="s">
        <v>108</v>
      </c>
      <c r="D441" s="8" t="s">
        <v>82</v>
      </c>
      <c r="E441" s="8">
        <v>22</v>
      </c>
      <c r="F441" s="8" t="str">
        <f>VLOOKUP($D441,饮料价格!$B$3:$E$45,2,0)</f>
        <v>合</v>
      </c>
      <c r="G441" s="8">
        <f>VLOOKUP($D441,饮料价格!$B$3:$E$45,3,0)</f>
        <v>1.6</v>
      </c>
      <c r="H441" s="8">
        <f>VLOOKUP($D441,饮料价格!$B$3:$E$45,4,0)</f>
        <v>2.5</v>
      </c>
      <c r="I441" s="8">
        <f t="shared" si="12"/>
        <v>55</v>
      </c>
      <c r="J441" s="8">
        <f t="shared" si="13"/>
        <v>19.799999999999997</v>
      </c>
    </row>
    <row r="442" spans="1:10" x14ac:dyDescent="0.15">
      <c r="A442" s="7">
        <v>42736</v>
      </c>
      <c r="B442" s="8" t="s">
        <v>100</v>
      </c>
      <c r="C442" s="8" t="s">
        <v>108</v>
      </c>
      <c r="D442" s="8" t="s">
        <v>16</v>
      </c>
      <c r="E442" s="8">
        <v>83</v>
      </c>
      <c r="F442" s="8" t="str">
        <f>VLOOKUP($D442,饮料价格!$B$3:$E$45,2,0)</f>
        <v>瓶</v>
      </c>
      <c r="G442" s="8">
        <f>VLOOKUP($D442,饮料价格!$B$3:$E$45,3,0)</f>
        <v>1</v>
      </c>
      <c r="H442" s="8">
        <f>VLOOKUP($D442,饮料价格!$B$3:$E$45,4,0)</f>
        <v>1.5</v>
      </c>
      <c r="I442" s="8">
        <f t="shared" si="12"/>
        <v>124.5</v>
      </c>
      <c r="J442" s="8">
        <f t="shared" si="13"/>
        <v>41.5</v>
      </c>
    </row>
    <row r="443" spans="1:10" x14ac:dyDescent="0.15">
      <c r="A443" s="7">
        <v>42736</v>
      </c>
      <c r="B443" s="8" t="s">
        <v>100</v>
      </c>
      <c r="C443" s="8" t="s">
        <v>108</v>
      </c>
      <c r="D443" s="8" t="s">
        <v>1</v>
      </c>
      <c r="E443" s="8">
        <v>130</v>
      </c>
      <c r="F443" s="8" t="str">
        <f>VLOOKUP($D443,饮料价格!$B$3:$E$45,2,0)</f>
        <v>听</v>
      </c>
      <c r="G443" s="8">
        <f>VLOOKUP($D443,饮料价格!$B$3:$E$45,3,0)</f>
        <v>2.5</v>
      </c>
      <c r="H443" s="8">
        <f>VLOOKUP($D443,饮料价格!$B$3:$E$45,4,0)</f>
        <v>3.5</v>
      </c>
      <c r="I443" s="8">
        <f t="shared" si="12"/>
        <v>455</v>
      </c>
      <c r="J443" s="8">
        <f t="shared" si="13"/>
        <v>130</v>
      </c>
    </row>
    <row r="444" spans="1:10" x14ac:dyDescent="0.15">
      <c r="A444" s="7">
        <v>42736</v>
      </c>
      <c r="B444" s="8" t="s">
        <v>100</v>
      </c>
      <c r="C444" s="8" t="s">
        <v>108</v>
      </c>
      <c r="D444" s="8" t="s">
        <v>32</v>
      </c>
      <c r="E444" s="8">
        <v>58</v>
      </c>
      <c r="F444" s="8" t="str">
        <f>VLOOKUP($D444,饮料价格!$B$3:$E$45,2,0)</f>
        <v>瓶</v>
      </c>
      <c r="G444" s="8">
        <f>VLOOKUP($D444,饮料价格!$B$3:$E$45,3,0)</f>
        <v>2.4</v>
      </c>
      <c r="H444" s="8">
        <f>VLOOKUP($D444,饮料价格!$B$3:$E$45,4,0)</f>
        <v>3.5</v>
      </c>
      <c r="I444" s="8">
        <f t="shared" si="12"/>
        <v>203</v>
      </c>
      <c r="J444" s="8">
        <f t="shared" si="13"/>
        <v>63.800000000000004</v>
      </c>
    </row>
    <row r="445" spans="1:10" x14ac:dyDescent="0.15">
      <c r="A445" s="7">
        <v>42736</v>
      </c>
      <c r="B445" s="8" t="s">
        <v>100</v>
      </c>
      <c r="C445" s="8" t="s">
        <v>108</v>
      </c>
      <c r="D445" s="8" t="s">
        <v>8</v>
      </c>
      <c r="E445" s="8">
        <v>20</v>
      </c>
      <c r="F445" s="8" t="str">
        <f>VLOOKUP($D445,饮料价格!$B$3:$E$45,2,0)</f>
        <v>合</v>
      </c>
      <c r="G445" s="8">
        <f>VLOOKUP($D445,饮料价格!$B$3:$E$45,3,0)</f>
        <v>7.8</v>
      </c>
      <c r="H445" s="8">
        <f>VLOOKUP($D445,饮料价格!$B$3:$E$45,4,0)</f>
        <v>9.8000000000000007</v>
      </c>
      <c r="I445" s="8">
        <f t="shared" si="12"/>
        <v>196</v>
      </c>
      <c r="J445" s="8">
        <f t="shared" si="13"/>
        <v>40.000000000000014</v>
      </c>
    </row>
    <row r="446" spans="1:10" x14ac:dyDescent="0.15">
      <c r="A446" s="7">
        <v>42736</v>
      </c>
      <c r="B446" s="8" t="s">
        <v>100</v>
      </c>
      <c r="C446" s="8" t="s">
        <v>108</v>
      </c>
      <c r="D446" s="8" t="s">
        <v>15</v>
      </c>
      <c r="E446" s="8">
        <v>9</v>
      </c>
      <c r="F446" s="8" t="str">
        <f>VLOOKUP($D446,饮料价格!$B$3:$E$45,2,0)</f>
        <v>合</v>
      </c>
      <c r="G446" s="8">
        <f>VLOOKUP($D446,饮料价格!$B$3:$E$45,3,0)</f>
        <v>1.7</v>
      </c>
      <c r="H446" s="8">
        <f>VLOOKUP($D446,饮料价格!$B$3:$E$45,4,0)</f>
        <v>2.5</v>
      </c>
      <c r="I446" s="8">
        <f t="shared" si="12"/>
        <v>22.5</v>
      </c>
      <c r="J446" s="8">
        <f t="shared" si="13"/>
        <v>7.2</v>
      </c>
    </row>
    <row r="447" spans="1:10" x14ac:dyDescent="0.15">
      <c r="A447" s="7">
        <v>42736</v>
      </c>
      <c r="B447" s="8" t="s">
        <v>100</v>
      </c>
      <c r="C447" s="8" t="s">
        <v>108</v>
      </c>
      <c r="D447" s="8" t="s">
        <v>23</v>
      </c>
      <c r="E447" s="8">
        <v>18</v>
      </c>
      <c r="F447" s="8" t="str">
        <f>VLOOKUP($D447,饮料价格!$B$3:$E$45,2,0)</f>
        <v>瓶</v>
      </c>
      <c r="G447" s="8">
        <f>VLOOKUP($D447,饮料价格!$B$3:$E$45,3,0)</f>
        <v>2.4</v>
      </c>
      <c r="H447" s="8">
        <f>VLOOKUP($D447,饮料价格!$B$3:$E$45,4,0)</f>
        <v>3</v>
      </c>
      <c r="I447" s="8">
        <f t="shared" si="12"/>
        <v>54</v>
      </c>
      <c r="J447" s="8">
        <f t="shared" si="13"/>
        <v>10.8</v>
      </c>
    </row>
    <row r="448" spans="1:10" x14ac:dyDescent="0.15">
      <c r="A448" s="7">
        <v>42736</v>
      </c>
      <c r="B448" s="8" t="s">
        <v>100</v>
      </c>
      <c r="C448" s="8" t="s">
        <v>108</v>
      </c>
      <c r="D448" s="8" t="s">
        <v>29</v>
      </c>
      <c r="E448" s="8">
        <v>48</v>
      </c>
      <c r="F448" s="8" t="str">
        <f>VLOOKUP($D448,饮料价格!$B$3:$E$45,2,0)</f>
        <v>合</v>
      </c>
      <c r="G448" s="8">
        <f>VLOOKUP($D448,饮料价格!$B$3:$E$45,3,0)</f>
        <v>1.6</v>
      </c>
      <c r="H448" s="8">
        <f>VLOOKUP($D448,饮料价格!$B$3:$E$45,4,0)</f>
        <v>2.2999999999999998</v>
      </c>
      <c r="I448" s="8">
        <f t="shared" si="12"/>
        <v>110.39999999999999</v>
      </c>
      <c r="J448" s="8">
        <f t="shared" si="13"/>
        <v>33.599999999999987</v>
      </c>
    </row>
    <row r="449" spans="1:10" x14ac:dyDescent="0.15">
      <c r="A449" s="7">
        <v>42736</v>
      </c>
      <c r="B449" s="8" t="s">
        <v>100</v>
      </c>
      <c r="C449" s="8" t="s">
        <v>108</v>
      </c>
      <c r="D449" s="8" t="s">
        <v>134</v>
      </c>
      <c r="E449" s="8">
        <v>91</v>
      </c>
      <c r="F449" s="8" t="str">
        <f>VLOOKUP($D449,饮料价格!$B$3:$E$45,2,0)</f>
        <v>瓶</v>
      </c>
      <c r="G449" s="8">
        <f>VLOOKUP($D449,饮料价格!$B$3:$E$45,3,0)</f>
        <v>3.5</v>
      </c>
      <c r="H449" s="8">
        <f>VLOOKUP($D449,饮料价格!$B$3:$E$45,4,0)</f>
        <v>5</v>
      </c>
      <c r="I449" s="8">
        <f t="shared" si="12"/>
        <v>455</v>
      </c>
      <c r="J449" s="8">
        <f t="shared" si="13"/>
        <v>136.5</v>
      </c>
    </row>
    <row r="450" spans="1:10" x14ac:dyDescent="0.15">
      <c r="A450" s="7">
        <v>42736</v>
      </c>
      <c r="B450" s="8" t="s">
        <v>100</v>
      </c>
      <c r="C450" s="8" t="s">
        <v>108</v>
      </c>
      <c r="D450" s="8" t="s">
        <v>24</v>
      </c>
      <c r="E450" s="8">
        <v>44</v>
      </c>
      <c r="F450" s="8" t="str">
        <f>VLOOKUP($D450,饮料价格!$B$3:$E$45,2,0)</f>
        <v>瓶</v>
      </c>
      <c r="G450" s="8">
        <f>VLOOKUP($D450,饮料价格!$B$3:$E$45,3,0)</f>
        <v>2.4</v>
      </c>
      <c r="H450" s="8">
        <f>VLOOKUP($D450,饮料价格!$B$3:$E$45,4,0)</f>
        <v>3</v>
      </c>
      <c r="I450" s="8">
        <f t="shared" si="12"/>
        <v>132</v>
      </c>
      <c r="J450" s="8">
        <f t="shared" si="13"/>
        <v>26.400000000000006</v>
      </c>
    </row>
    <row r="451" spans="1:10" x14ac:dyDescent="0.15">
      <c r="A451" s="7">
        <v>42736</v>
      </c>
      <c r="B451" s="8" t="s">
        <v>100</v>
      </c>
      <c r="C451" s="8" t="s">
        <v>108</v>
      </c>
      <c r="D451" s="8" t="s">
        <v>7</v>
      </c>
      <c r="E451" s="8">
        <v>136</v>
      </c>
      <c r="F451" s="8" t="str">
        <f>VLOOKUP($D451,饮料价格!$B$3:$E$45,2,0)</f>
        <v>听</v>
      </c>
      <c r="G451" s="8">
        <f>VLOOKUP($D451,饮料价格!$B$3:$E$45,3,0)</f>
        <v>3.2</v>
      </c>
      <c r="H451" s="8">
        <f>VLOOKUP($D451,饮料价格!$B$3:$E$45,4,0)</f>
        <v>6</v>
      </c>
      <c r="I451" s="8">
        <f t="shared" si="12"/>
        <v>816</v>
      </c>
      <c r="J451" s="8">
        <f t="shared" si="13"/>
        <v>380.79999999999995</v>
      </c>
    </row>
    <row r="452" spans="1:10" x14ac:dyDescent="0.15">
      <c r="A452" s="7">
        <v>42736</v>
      </c>
      <c r="B452" s="8" t="s">
        <v>100</v>
      </c>
      <c r="C452" s="8" t="s">
        <v>108</v>
      </c>
      <c r="D452" s="8" t="s">
        <v>21</v>
      </c>
      <c r="E452" s="8">
        <v>62</v>
      </c>
      <c r="F452" s="8" t="str">
        <f>VLOOKUP($D452,饮料价格!$B$3:$E$45,2,0)</f>
        <v>瓶</v>
      </c>
      <c r="G452" s="8">
        <f>VLOOKUP($D452,饮料价格!$B$3:$E$45,3,0)</f>
        <v>1.4</v>
      </c>
      <c r="H452" s="8">
        <f>VLOOKUP($D452,饮料价格!$B$3:$E$45,4,0)</f>
        <v>3</v>
      </c>
      <c r="I452" s="8">
        <f t="shared" ref="I452:I515" si="14">E452*H452</f>
        <v>186</v>
      </c>
      <c r="J452" s="8">
        <f t="shared" ref="J452:J515" si="15">(H452-G452)*E452</f>
        <v>99.2</v>
      </c>
    </row>
    <row r="453" spans="1:10" x14ac:dyDescent="0.15">
      <c r="A453" s="7">
        <v>42736</v>
      </c>
      <c r="B453" s="8" t="s">
        <v>100</v>
      </c>
      <c r="C453" s="8" t="s">
        <v>108</v>
      </c>
      <c r="D453" s="8" t="s">
        <v>26</v>
      </c>
      <c r="E453" s="8">
        <v>33</v>
      </c>
      <c r="F453" s="8" t="str">
        <f>VLOOKUP($D453,饮料价格!$B$3:$E$45,2,0)</f>
        <v>瓶</v>
      </c>
      <c r="G453" s="8">
        <f>VLOOKUP($D453,饮料价格!$B$3:$E$45,3,0)</f>
        <v>1.7</v>
      </c>
      <c r="H453" s="8">
        <f>VLOOKUP($D453,饮料价格!$B$3:$E$45,4,0)</f>
        <v>2.2000000000000002</v>
      </c>
      <c r="I453" s="8">
        <f t="shared" si="14"/>
        <v>72.600000000000009</v>
      </c>
      <c r="J453" s="8">
        <f t="shared" si="15"/>
        <v>16.500000000000007</v>
      </c>
    </row>
    <row r="454" spans="1:10" x14ac:dyDescent="0.15">
      <c r="A454" s="7">
        <v>42736</v>
      </c>
      <c r="B454" s="8" t="s">
        <v>100</v>
      </c>
      <c r="C454" s="8" t="s">
        <v>108</v>
      </c>
      <c r="D454" s="8" t="s">
        <v>13</v>
      </c>
      <c r="E454" s="8">
        <v>27</v>
      </c>
      <c r="F454" s="8" t="str">
        <f>VLOOKUP($D454,饮料价格!$B$3:$E$45,2,0)</f>
        <v>瓶</v>
      </c>
      <c r="G454" s="8">
        <f>VLOOKUP($D454,饮料价格!$B$3:$E$45,3,0)</f>
        <v>2</v>
      </c>
      <c r="H454" s="8">
        <f>VLOOKUP($D454,饮料价格!$B$3:$E$45,4,0)</f>
        <v>3.5</v>
      </c>
      <c r="I454" s="8">
        <f t="shared" si="14"/>
        <v>94.5</v>
      </c>
      <c r="J454" s="8">
        <f t="shared" si="15"/>
        <v>40.5</v>
      </c>
    </row>
    <row r="455" spans="1:10" x14ac:dyDescent="0.15">
      <c r="A455" s="7">
        <v>42736</v>
      </c>
      <c r="B455" s="8" t="s">
        <v>100</v>
      </c>
      <c r="C455" s="8" t="s">
        <v>108</v>
      </c>
      <c r="D455" s="8" t="s">
        <v>14</v>
      </c>
      <c r="E455" s="8">
        <v>35</v>
      </c>
      <c r="F455" s="8" t="str">
        <f>VLOOKUP($D455,饮料价格!$B$3:$E$45,2,0)</f>
        <v>听</v>
      </c>
      <c r="G455" s="8">
        <f>VLOOKUP($D455,饮料价格!$B$3:$E$45,3,0)</f>
        <v>2.5</v>
      </c>
      <c r="H455" s="8">
        <f>VLOOKUP($D455,饮料价格!$B$3:$E$45,4,0)</f>
        <v>4</v>
      </c>
      <c r="I455" s="8">
        <f t="shared" si="14"/>
        <v>140</v>
      </c>
      <c r="J455" s="8">
        <f t="shared" si="15"/>
        <v>52.5</v>
      </c>
    </row>
    <row r="456" spans="1:10" x14ac:dyDescent="0.15">
      <c r="A456" s="7">
        <v>42736</v>
      </c>
      <c r="B456" s="8" t="s">
        <v>100</v>
      </c>
      <c r="C456" s="8" t="s">
        <v>108</v>
      </c>
      <c r="D456" s="8" t="s">
        <v>30</v>
      </c>
      <c r="E456" s="8">
        <v>53</v>
      </c>
      <c r="F456" s="8" t="str">
        <f>VLOOKUP($D456,饮料价格!$B$3:$E$45,2,0)</f>
        <v>瓶</v>
      </c>
      <c r="G456" s="8">
        <f>VLOOKUP($D456,饮料价格!$B$3:$E$45,3,0)</f>
        <v>0.9</v>
      </c>
      <c r="H456" s="8">
        <f>VLOOKUP($D456,饮料价格!$B$3:$E$45,4,0)</f>
        <v>1.5</v>
      </c>
      <c r="I456" s="8">
        <f t="shared" si="14"/>
        <v>79.5</v>
      </c>
      <c r="J456" s="8">
        <f t="shared" si="15"/>
        <v>31.799999999999997</v>
      </c>
    </row>
    <row r="457" spans="1:10" x14ac:dyDescent="0.15">
      <c r="A457" s="7">
        <v>42736</v>
      </c>
      <c r="B457" s="8" t="s">
        <v>100</v>
      </c>
      <c r="C457" s="8" t="s">
        <v>108</v>
      </c>
      <c r="D457" s="8" t="s">
        <v>132</v>
      </c>
      <c r="E457" s="8">
        <v>17</v>
      </c>
      <c r="F457" s="8" t="str">
        <f>VLOOKUP($D457,饮料价格!$B$3:$E$45,2,0)</f>
        <v>瓶</v>
      </c>
      <c r="G457" s="8">
        <f>VLOOKUP($D457,饮料价格!$B$3:$E$45,3,0)</f>
        <v>2.5</v>
      </c>
      <c r="H457" s="8">
        <f>VLOOKUP($D457,饮料价格!$B$3:$E$45,4,0)</f>
        <v>4.5</v>
      </c>
      <c r="I457" s="8">
        <f t="shared" si="14"/>
        <v>76.5</v>
      </c>
      <c r="J457" s="8">
        <f t="shared" si="15"/>
        <v>34</v>
      </c>
    </row>
    <row r="458" spans="1:10" x14ac:dyDescent="0.15">
      <c r="A458" s="7">
        <v>42736</v>
      </c>
      <c r="B458" s="8" t="s">
        <v>100</v>
      </c>
      <c r="C458" s="8" t="s">
        <v>108</v>
      </c>
      <c r="D458" s="8" t="s">
        <v>2</v>
      </c>
      <c r="E458" s="8">
        <v>53</v>
      </c>
      <c r="F458" s="8" t="str">
        <f>VLOOKUP($D458,饮料价格!$B$3:$E$45,2,0)</f>
        <v>听</v>
      </c>
      <c r="G458" s="8">
        <f>VLOOKUP($D458,饮料价格!$B$3:$E$45,3,0)</f>
        <v>1.6</v>
      </c>
      <c r="H458" s="8">
        <f>VLOOKUP($D458,饮料价格!$B$3:$E$45,4,0)</f>
        <v>3.3</v>
      </c>
      <c r="I458" s="8">
        <f t="shared" si="14"/>
        <v>174.89999999999998</v>
      </c>
      <c r="J458" s="8">
        <f t="shared" si="15"/>
        <v>90.09999999999998</v>
      </c>
    </row>
    <row r="459" spans="1:10" x14ac:dyDescent="0.15">
      <c r="A459" s="7">
        <v>42736</v>
      </c>
      <c r="B459" s="8" t="s">
        <v>100</v>
      </c>
      <c r="C459" s="8" t="s">
        <v>108</v>
      </c>
      <c r="D459" s="8" t="s">
        <v>5</v>
      </c>
      <c r="E459" s="8">
        <v>55</v>
      </c>
      <c r="F459" s="8" t="str">
        <f>VLOOKUP($D459,饮料价格!$B$3:$E$45,2,0)</f>
        <v>合</v>
      </c>
      <c r="G459" s="8">
        <f>VLOOKUP($D459,饮料价格!$B$3:$E$45,3,0)</f>
        <v>1.5</v>
      </c>
      <c r="H459" s="8">
        <f>VLOOKUP($D459,饮料价格!$B$3:$E$45,4,0)</f>
        <v>2.2000000000000002</v>
      </c>
      <c r="I459" s="8">
        <f t="shared" si="14"/>
        <v>121.00000000000001</v>
      </c>
      <c r="J459" s="8">
        <f t="shared" si="15"/>
        <v>38.500000000000007</v>
      </c>
    </row>
    <row r="460" spans="1:10" x14ac:dyDescent="0.15">
      <c r="A460" s="7">
        <v>42736</v>
      </c>
      <c r="B460" s="8" t="s">
        <v>100</v>
      </c>
      <c r="C460" s="8" t="s">
        <v>108</v>
      </c>
      <c r="D460" s="8" t="s">
        <v>20</v>
      </c>
      <c r="E460" s="8">
        <v>25</v>
      </c>
      <c r="F460" s="8" t="str">
        <f>VLOOKUP($D460,饮料价格!$B$3:$E$45,2,0)</f>
        <v>瓶</v>
      </c>
      <c r="G460" s="8">
        <f>VLOOKUP($D460,饮料价格!$B$3:$E$45,3,0)</f>
        <v>1.8</v>
      </c>
      <c r="H460" s="8">
        <f>VLOOKUP($D460,饮料价格!$B$3:$E$45,4,0)</f>
        <v>2.2999999999999998</v>
      </c>
      <c r="I460" s="8">
        <f t="shared" si="14"/>
        <v>57.499999999999993</v>
      </c>
      <c r="J460" s="8">
        <f t="shared" si="15"/>
        <v>12.499999999999995</v>
      </c>
    </row>
    <row r="461" spans="1:10" x14ac:dyDescent="0.15">
      <c r="A461" s="7">
        <v>42736</v>
      </c>
      <c r="B461" s="8" t="s">
        <v>100</v>
      </c>
      <c r="C461" s="8" t="s">
        <v>108</v>
      </c>
      <c r="D461" s="8" t="s">
        <v>17</v>
      </c>
      <c r="E461" s="8">
        <v>34</v>
      </c>
      <c r="F461" s="8" t="str">
        <f>VLOOKUP($D461,饮料价格!$B$3:$E$45,2,0)</f>
        <v>合</v>
      </c>
      <c r="G461" s="8">
        <f>VLOOKUP($D461,饮料价格!$B$3:$E$45,3,0)</f>
        <v>4.3</v>
      </c>
      <c r="H461" s="8">
        <f>VLOOKUP($D461,饮料价格!$B$3:$E$45,4,0)</f>
        <v>6.8</v>
      </c>
      <c r="I461" s="8">
        <f t="shared" si="14"/>
        <v>231.2</v>
      </c>
      <c r="J461" s="8">
        <f t="shared" si="15"/>
        <v>85</v>
      </c>
    </row>
    <row r="462" spans="1:10" x14ac:dyDescent="0.15">
      <c r="A462" s="7">
        <v>42736</v>
      </c>
      <c r="B462" s="8" t="s">
        <v>100</v>
      </c>
      <c r="C462" s="8" t="s">
        <v>108</v>
      </c>
      <c r="D462" s="8" t="s">
        <v>80</v>
      </c>
      <c r="E462" s="8">
        <v>19</v>
      </c>
      <c r="F462" s="8" t="str">
        <f>VLOOKUP($D462,饮料价格!$B$3:$E$45,2,0)</f>
        <v>瓶</v>
      </c>
      <c r="G462" s="8">
        <f>VLOOKUP($D462,饮料价格!$B$3:$E$45,3,0)</f>
        <v>0.9</v>
      </c>
      <c r="H462" s="8">
        <f>VLOOKUP($D462,饮料价格!$B$3:$E$45,4,0)</f>
        <v>1.2</v>
      </c>
      <c r="I462" s="8">
        <f t="shared" si="14"/>
        <v>22.8</v>
      </c>
      <c r="J462" s="8">
        <f t="shared" si="15"/>
        <v>5.6999999999999984</v>
      </c>
    </row>
    <row r="463" spans="1:10" x14ac:dyDescent="0.15">
      <c r="A463" s="7">
        <v>42736</v>
      </c>
      <c r="B463" s="8" t="s">
        <v>100</v>
      </c>
      <c r="C463" s="8" t="s">
        <v>108</v>
      </c>
      <c r="D463" s="8" t="s">
        <v>19</v>
      </c>
      <c r="E463" s="8">
        <v>59</v>
      </c>
      <c r="F463" s="8" t="str">
        <f>VLOOKUP($D463,饮料价格!$B$3:$E$45,2,0)</f>
        <v>瓶</v>
      </c>
      <c r="G463" s="8">
        <f>VLOOKUP($D463,饮料价格!$B$3:$E$45,3,0)</f>
        <v>1.7</v>
      </c>
      <c r="H463" s="8">
        <f>VLOOKUP($D463,饮料价格!$B$3:$E$45,4,0)</f>
        <v>2.2000000000000002</v>
      </c>
      <c r="I463" s="8">
        <f t="shared" si="14"/>
        <v>129.80000000000001</v>
      </c>
      <c r="J463" s="8">
        <f t="shared" si="15"/>
        <v>29.500000000000014</v>
      </c>
    </row>
    <row r="464" spans="1:10" x14ac:dyDescent="0.15">
      <c r="A464" s="7">
        <v>42736</v>
      </c>
      <c r="B464" s="8" t="s">
        <v>100</v>
      </c>
      <c r="C464" s="8" t="s">
        <v>108</v>
      </c>
      <c r="D464" s="8" t="s">
        <v>18</v>
      </c>
      <c r="E464" s="8">
        <v>93</v>
      </c>
      <c r="F464" s="8" t="str">
        <f>VLOOKUP($D464,饮料价格!$B$3:$E$45,2,0)</f>
        <v>合</v>
      </c>
      <c r="G464" s="8">
        <f>VLOOKUP($D464,饮料价格!$B$3:$E$45,3,0)</f>
        <v>4.5</v>
      </c>
      <c r="H464" s="8">
        <f>VLOOKUP($D464,饮料价格!$B$3:$E$45,4,0)</f>
        <v>7.2</v>
      </c>
      <c r="I464" s="8">
        <f t="shared" si="14"/>
        <v>669.6</v>
      </c>
      <c r="J464" s="8">
        <f t="shared" si="15"/>
        <v>251.10000000000002</v>
      </c>
    </row>
    <row r="465" spans="1:10" x14ac:dyDescent="0.15">
      <c r="A465" s="7">
        <v>42736</v>
      </c>
      <c r="B465" s="8" t="s">
        <v>100</v>
      </c>
      <c r="C465" s="8" t="s">
        <v>106</v>
      </c>
      <c r="D465" s="8" t="s">
        <v>1</v>
      </c>
      <c r="E465" s="8">
        <v>11</v>
      </c>
      <c r="F465" s="8" t="str">
        <f>VLOOKUP($D465,饮料价格!$B$3:$E$45,2,0)</f>
        <v>听</v>
      </c>
      <c r="G465" s="8">
        <f>VLOOKUP($D465,饮料价格!$B$3:$E$45,3,0)</f>
        <v>2.5</v>
      </c>
      <c r="H465" s="8">
        <f>VLOOKUP($D465,饮料价格!$B$3:$E$45,4,0)</f>
        <v>3.5</v>
      </c>
      <c r="I465" s="8">
        <f t="shared" si="14"/>
        <v>38.5</v>
      </c>
      <c r="J465" s="8">
        <f t="shared" si="15"/>
        <v>11</v>
      </c>
    </row>
    <row r="466" spans="1:10" x14ac:dyDescent="0.15">
      <c r="A466" s="7">
        <v>42736</v>
      </c>
      <c r="B466" s="8" t="s">
        <v>100</v>
      </c>
      <c r="C466" s="8" t="s">
        <v>106</v>
      </c>
      <c r="D466" s="8" t="s">
        <v>29</v>
      </c>
      <c r="E466" s="8">
        <v>22</v>
      </c>
      <c r="F466" s="8" t="str">
        <f>VLOOKUP($D466,饮料价格!$B$3:$E$45,2,0)</f>
        <v>合</v>
      </c>
      <c r="G466" s="8">
        <f>VLOOKUP($D466,饮料价格!$B$3:$E$45,3,0)</f>
        <v>1.6</v>
      </c>
      <c r="H466" s="8">
        <f>VLOOKUP($D466,饮料价格!$B$3:$E$45,4,0)</f>
        <v>2.2999999999999998</v>
      </c>
      <c r="I466" s="8">
        <f t="shared" si="14"/>
        <v>50.599999999999994</v>
      </c>
      <c r="J466" s="8">
        <f t="shared" si="15"/>
        <v>15.399999999999995</v>
      </c>
    </row>
    <row r="467" spans="1:10" x14ac:dyDescent="0.15">
      <c r="A467" s="7">
        <v>42736</v>
      </c>
      <c r="B467" s="8" t="s">
        <v>100</v>
      </c>
      <c r="C467" s="8" t="s">
        <v>106</v>
      </c>
      <c r="D467" s="8" t="s">
        <v>80</v>
      </c>
      <c r="E467" s="8">
        <v>117</v>
      </c>
      <c r="F467" s="8" t="str">
        <f>VLOOKUP($D467,饮料价格!$B$3:$E$45,2,0)</f>
        <v>瓶</v>
      </c>
      <c r="G467" s="8">
        <f>VLOOKUP($D467,饮料价格!$B$3:$E$45,3,0)</f>
        <v>0.9</v>
      </c>
      <c r="H467" s="8">
        <f>VLOOKUP($D467,饮料价格!$B$3:$E$45,4,0)</f>
        <v>1.2</v>
      </c>
      <c r="I467" s="8">
        <f t="shared" si="14"/>
        <v>140.4</v>
      </c>
      <c r="J467" s="8">
        <f t="shared" si="15"/>
        <v>35.099999999999994</v>
      </c>
    </row>
    <row r="468" spans="1:10" x14ac:dyDescent="0.15">
      <c r="A468" s="7">
        <v>42736</v>
      </c>
      <c r="B468" s="8" t="s">
        <v>100</v>
      </c>
      <c r="C468" s="8" t="s">
        <v>106</v>
      </c>
      <c r="D468" s="8" t="s">
        <v>21</v>
      </c>
      <c r="E468" s="8">
        <v>32</v>
      </c>
      <c r="F468" s="8" t="str">
        <f>VLOOKUP($D468,饮料价格!$B$3:$E$45,2,0)</f>
        <v>瓶</v>
      </c>
      <c r="G468" s="8">
        <f>VLOOKUP($D468,饮料价格!$B$3:$E$45,3,0)</f>
        <v>1.4</v>
      </c>
      <c r="H468" s="8">
        <f>VLOOKUP($D468,饮料价格!$B$3:$E$45,4,0)</f>
        <v>3</v>
      </c>
      <c r="I468" s="8">
        <f t="shared" si="14"/>
        <v>96</v>
      </c>
      <c r="J468" s="8">
        <f t="shared" si="15"/>
        <v>51.2</v>
      </c>
    </row>
    <row r="469" spans="1:10" x14ac:dyDescent="0.15">
      <c r="A469" s="7">
        <v>42736</v>
      </c>
      <c r="B469" s="8" t="s">
        <v>100</v>
      </c>
      <c r="C469" s="8" t="s">
        <v>106</v>
      </c>
      <c r="D469" s="8" t="s">
        <v>134</v>
      </c>
      <c r="E469" s="8">
        <v>84</v>
      </c>
      <c r="F469" s="8" t="str">
        <f>VLOOKUP($D469,饮料价格!$B$3:$E$45,2,0)</f>
        <v>瓶</v>
      </c>
      <c r="G469" s="8">
        <f>VLOOKUP($D469,饮料价格!$B$3:$E$45,3,0)</f>
        <v>3.5</v>
      </c>
      <c r="H469" s="8">
        <f>VLOOKUP($D469,饮料价格!$B$3:$E$45,4,0)</f>
        <v>5</v>
      </c>
      <c r="I469" s="8">
        <f t="shared" si="14"/>
        <v>420</v>
      </c>
      <c r="J469" s="8">
        <f t="shared" si="15"/>
        <v>126</v>
      </c>
    </row>
    <row r="470" spans="1:10" x14ac:dyDescent="0.15">
      <c r="A470" s="7">
        <v>42736</v>
      </c>
      <c r="B470" s="8" t="s">
        <v>100</v>
      </c>
      <c r="C470" s="8" t="s">
        <v>106</v>
      </c>
      <c r="D470" s="8" t="s">
        <v>81</v>
      </c>
      <c r="E470" s="8">
        <v>13</v>
      </c>
      <c r="F470" s="8" t="str">
        <f>VLOOKUP($D470,饮料价格!$B$3:$E$45,2,0)</f>
        <v>听</v>
      </c>
      <c r="G470" s="8">
        <f>VLOOKUP($D470,饮料价格!$B$3:$E$45,3,0)</f>
        <v>3</v>
      </c>
      <c r="H470" s="8">
        <f>VLOOKUP($D470,饮料价格!$B$3:$E$45,4,0)</f>
        <v>4</v>
      </c>
      <c r="I470" s="8">
        <f t="shared" si="14"/>
        <v>52</v>
      </c>
      <c r="J470" s="8">
        <f t="shared" si="15"/>
        <v>13</v>
      </c>
    </row>
    <row r="471" spans="1:10" x14ac:dyDescent="0.15">
      <c r="A471" s="7">
        <v>42736</v>
      </c>
      <c r="B471" s="8" t="s">
        <v>100</v>
      </c>
      <c r="C471" s="8" t="s">
        <v>106</v>
      </c>
      <c r="D471" s="8" t="s">
        <v>5</v>
      </c>
      <c r="E471" s="8">
        <v>30</v>
      </c>
      <c r="F471" s="8" t="str">
        <f>VLOOKUP($D471,饮料价格!$B$3:$E$45,2,0)</f>
        <v>合</v>
      </c>
      <c r="G471" s="8">
        <f>VLOOKUP($D471,饮料价格!$B$3:$E$45,3,0)</f>
        <v>1.5</v>
      </c>
      <c r="H471" s="8">
        <f>VLOOKUP($D471,饮料价格!$B$3:$E$45,4,0)</f>
        <v>2.2000000000000002</v>
      </c>
      <c r="I471" s="8">
        <f t="shared" si="14"/>
        <v>66</v>
      </c>
      <c r="J471" s="8">
        <f t="shared" si="15"/>
        <v>21.000000000000007</v>
      </c>
    </row>
    <row r="472" spans="1:10" x14ac:dyDescent="0.15">
      <c r="A472" s="7">
        <v>42736</v>
      </c>
      <c r="B472" s="8" t="s">
        <v>100</v>
      </c>
      <c r="C472" s="8" t="s">
        <v>106</v>
      </c>
      <c r="D472" s="8" t="s">
        <v>73</v>
      </c>
      <c r="E472" s="8">
        <v>37</v>
      </c>
      <c r="F472" s="8" t="str">
        <f>VLOOKUP($D472,饮料价格!$B$3:$E$45,2,0)</f>
        <v>瓶</v>
      </c>
      <c r="G472" s="8">
        <f>VLOOKUP($D472,饮料价格!$B$3:$E$45,3,0)</f>
        <v>1.8</v>
      </c>
      <c r="H472" s="8">
        <f>VLOOKUP($D472,饮料价格!$B$3:$E$45,4,0)</f>
        <v>2.2999999999999998</v>
      </c>
      <c r="I472" s="8">
        <f t="shared" si="14"/>
        <v>85.1</v>
      </c>
      <c r="J472" s="8">
        <f t="shared" si="15"/>
        <v>18.499999999999993</v>
      </c>
    </row>
    <row r="473" spans="1:10" x14ac:dyDescent="0.15">
      <c r="A473" s="7">
        <v>42736</v>
      </c>
      <c r="B473" s="8" t="s">
        <v>100</v>
      </c>
      <c r="C473" s="8" t="s">
        <v>106</v>
      </c>
      <c r="D473" s="8" t="s">
        <v>3</v>
      </c>
      <c r="E473" s="8">
        <v>73</v>
      </c>
      <c r="F473" s="8" t="str">
        <f>VLOOKUP($D473,饮料价格!$B$3:$E$45,2,0)</f>
        <v>听</v>
      </c>
      <c r="G473" s="8">
        <f>VLOOKUP($D473,饮料价格!$B$3:$E$45,3,0)</f>
        <v>2.5</v>
      </c>
      <c r="H473" s="8">
        <f>VLOOKUP($D473,饮料价格!$B$3:$E$45,4,0)</f>
        <v>3.5</v>
      </c>
      <c r="I473" s="8">
        <f t="shared" si="14"/>
        <v>255.5</v>
      </c>
      <c r="J473" s="8">
        <f t="shared" si="15"/>
        <v>73</v>
      </c>
    </row>
    <row r="474" spans="1:10" x14ac:dyDescent="0.15">
      <c r="A474" s="7">
        <v>42736</v>
      </c>
      <c r="B474" s="8" t="s">
        <v>100</v>
      </c>
      <c r="C474" s="8" t="s">
        <v>106</v>
      </c>
      <c r="D474" s="8" t="s">
        <v>11</v>
      </c>
      <c r="E474" s="8">
        <v>24</v>
      </c>
      <c r="F474" s="8" t="str">
        <f>VLOOKUP($D474,饮料价格!$B$3:$E$45,2,0)</f>
        <v>瓶</v>
      </c>
      <c r="G474" s="8">
        <f>VLOOKUP($D474,饮料价格!$B$3:$E$45,3,0)</f>
        <v>1</v>
      </c>
      <c r="H474" s="8">
        <f>VLOOKUP($D474,饮料价格!$B$3:$E$45,4,0)</f>
        <v>1.3</v>
      </c>
      <c r="I474" s="8">
        <f t="shared" si="14"/>
        <v>31.200000000000003</v>
      </c>
      <c r="J474" s="8">
        <f t="shared" si="15"/>
        <v>7.2000000000000011</v>
      </c>
    </row>
    <row r="475" spans="1:10" x14ac:dyDescent="0.15">
      <c r="A475" s="7">
        <v>42736</v>
      </c>
      <c r="B475" s="8" t="s">
        <v>100</v>
      </c>
      <c r="C475" s="8" t="s">
        <v>106</v>
      </c>
      <c r="D475" s="8" t="s">
        <v>9</v>
      </c>
      <c r="E475" s="8">
        <v>23</v>
      </c>
      <c r="F475" s="8" t="str">
        <f>VLOOKUP($D475,饮料价格!$B$3:$E$45,2,0)</f>
        <v>听</v>
      </c>
      <c r="G475" s="8">
        <f>VLOOKUP($D475,饮料价格!$B$3:$E$45,3,0)</f>
        <v>3</v>
      </c>
      <c r="H475" s="8">
        <f>VLOOKUP($D475,饮料价格!$B$3:$E$45,4,0)</f>
        <v>4</v>
      </c>
      <c r="I475" s="8">
        <f t="shared" si="14"/>
        <v>92</v>
      </c>
      <c r="J475" s="8">
        <f t="shared" si="15"/>
        <v>23</v>
      </c>
    </row>
    <row r="476" spans="1:10" x14ac:dyDescent="0.15">
      <c r="A476" s="7">
        <v>42736</v>
      </c>
      <c r="B476" s="8" t="s">
        <v>100</v>
      </c>
      <c r="C476" s="8" t="s">
        <v>106</v>
      </c>
      <c r="D476" s="8" t="s">
        <v>82</v>
      </c>
      <c r="E476" s="8">
        <v>28</v>
      </c>
      <c r="F476" s="8" t="str">
        <f>VLOOKUP($D476,饮料价格!$B$3:$E$45,2,0)</f>
        <v>合</v>
      </c>
      <c r="G476" s="8">
        <f>VLOOKUP($D476,饮料价格!$B$3:$E$45,3,0)</f>
        <v>1.6</v>
      </c>
      <c r="H476" s="8">
        <f>VLOOKUP($D476,饮料价格!$B$3:$E$45,4,0)</f>
        <v>2.5</v>
      </c>
      <c r="I476" s="8">
        <f t="shared" si="14"/>
        <v>70</v>
      </c>
      <c r="J476" s="8">
        <f t="shared" si="15"/>
        <v>25.199999999999996</v>
      </c>
    </row>
    <row r="477" spans="1:10" x14ac:dyDescent="0.15">
      <c r="A477" s="7">
        <v>42736</v>
      </c>
      <c r="B477" s="8" t="s">
        <v>100</v>
      </c>
      <c r="C477" s="8" t="s">
        <v>106</v>
      </c>
      <c r="D477" s="8" t="s">
        <v>23</v>
      </c>
      <c r="E477" s="8">
        <v>21</v>
      </c>
      <c r="F477" s="8" t="str">
        <f>VLOOKUP($D477,饮料价格!$B$3:$E$45,2,0)</f>
        <v>瓶</v>
      </c>
      <c r="G477" s="8">
        <f>VLOOKUP($D477,饮料价格!$B$3:$E$45,3,0)</f>
        <v>2.4</v>
      </c>
      <c r="H477" s="8">
        <f>VLOOKUP($D477,饮料价格!$B$3:$E$45,4,0)</f>
        <v>3</v>
      </c>
      <c r="I477" s="8">
        <f t="shared" si="14"/>
        <v>63</v>
      </c>
      <c r="J477" s="8">
        <f t="shared" si="15"/>
        <v>12.600000000000001</v>
      </c>
    </row>
    <row r="478" spans="1:10" x14ac:dyDescent="0.15">
      <c r="A478" s="7">
        <v>42736</v>
      </c>
      <c r="B478" s="8" t="s">
        <v>100</v>
      </c>
      <c r="C478" s="8" t="s">
        <v>106</v>
      </c>
      <c r="D478" s="8" t="s">
        <v>12</v>
      </c>
      <c r="E478" s="8">
        <v>7</v>
      </c>
      <c r="F478" s="8" t="str">
        <f>VLOOKUP($D478,饮料价格!$B$3:$E$45,2,0)</f>
        <v>瓶</v>
      </c>
      <c r="G478" s="8">
        <f>VLOOKUP($D478,饮料价格!$B$3:$E$45,3,0)</f>
        <v>1.3</v>
      </c>
      <c r="H478" s="8">
        <f>VLOOKUP($D478,饮料价格!$B$3:$E$45,4,0)</f>
        <v>2.8</v>
      </c>
      <c r="I478" s="8">
        <f t="shared" si="14"/>
        <v>19.599999999999998</v>
      </c>
      <c r="J478" s="8">
        <f t="shared" si="15"/>
        <v>10.499999999999998</v>
      </c>
    </row>
    <row r="479" spans="1:10" x14ac:dyDescent="0.15">
      <c r="A479" s="7">
        <v>42736</v>
      </c>
      <c r="B479" s="8" t="s">
        <v>100</v>
      </c>
      <c r="C479" s="8" t="s">
        <v>106</v>
      </c>
      <c r="D479" s="8" t="s">
        <v>133</v>
      </c>
      <c r="E479" s="8">
        <v>23</v>
      </c>
      <c r="F479" s="8" t="str">
        <f>VLOOKUP($D479,饮料价格!$B$3:$E$45,2,0)</f>
        <v>瓶</v>
      </c>
      <c r="G479" s="8">
        <f>VLOOKUP($D479,饮料价格!$B$3:$E$45,3,0)</f>
        <v>3.5</v>
      </c>
      <c r="H479" s="8">
        <f>VLOOKUP($D479,饮料价格!$B$3:$E$45,4,0)</f>
        <v>5</v>
      </c>
      <c r="I479" s="8">
        <f t="shared" si="14"/>
        <v>115</v>
      </c>
      <c r="J479" s="8">
        <f t="shared" si="15"/>
        <v>34.5</v>
      </c>
    </row>
    <row r="480" spans="1:10" x14ac:dyDescent="0.15">
      <c r="A480" s="7">
        <v>42736</v>
      </c>
      <c r="B480" s="8" t="s">
        <v>100</v>
      </c>
      <c r="C480" s="8" t="s">
        <v>106</v>
      </c>
      <c r="D480" s="8" t="s">
        <v>15</v>
      </c>
      <c r="E480" s="8">
        <v>7</v>
      </c>
      <c r="F480" s="8" t="str">
        <f>VLOOKUP($D480,饮料价格!$B$3:$E$45,2,0)</f>
        <v>合</v>
      </c>
      <c r="G480" s="8">
        <f>VLOOKUP($D480,饮料价格!$B$3:$E$45,3,0)</f>
        <v>1.7</v>
      </c>
      <c r="H480" s="8">
        <f>VLOOKUP($D480,饮料价格!$B$3:$E$45,4,0)</f>
        <v>2.5</v>
      </c>
      <c r="I480" s="8">
        <f t="shared" si="14"/>
        <v>17.5</v>
      </c>
      <c r="J480" s="8">
        <f t="shared" si="15"/>
        <v>5.6000000000000005</v>
      </c>
    </row>
    <row r="481" spans="1:10" x14ac:dyDescent="0.15">
      <c r="A481" s="7">
        <v>42736</v>
      </c>
      <c r="B481" s="8" t="s">
        <v>100</v>
      </c>
      <c r="C481" s="8" t="s">
        <v>106</v>
      </c>
      <c r="D481" s="8" t="s">
        <v>18</v>
      </c>
      <c r="E481" s="8">
        <v>19</v>
      </c>
      <c r="F481" s="8" t="str">
        <f>VLOOKUP($D481,饮料价格!$B$3:$E$45,2,0)</f>
        <v>合</v>
      </c>
      <c r="G481" s="8">
        <f>VLOOKUP($D481,饮料价格!$B$3:$E$45,3,0)</f>
        <v>4.5</v>
      </c>
      <c r="H481" s="8">
        <f>VLOOKUP($D481,饮料价格!$B$3:$E$45,4,0)</f>
        <v>7.2</v>
      </c>
      <c r="I481" s="8">
        <f t="shared" si="14"/>
        <v>136.80000000000001</v>
      </c>
      <c r="J481" s="8">
        <f t="shared" si="15"/>
        <v>51.300000000000004</v>
      </c>
    </row>
    <row r="482" spans="1:10" x14ac:dyDescent="0.15">
      <c r="A482" s="7">
        <v>42736</v>
      </c>
      <c r="B482" s="8" t="s">
        <v>100</v>
      </c>
      <c r="C482" s="8" t="s">
        <v>106</v>
      </c>
      <c r="D482" s="8" t="s">
        <v>79</v>
      </c>
      <c r="E482" s="8">
        <v>15</v>
      </c>
      <c r="F482" s="8" t="str">
        <f>VLOOKUP($D482,饮料价格!$B$3:$E$45,2,0)</f>
        <v>听</v>
      </c>
      <c r="G482" s="8">
        <f>VLOOKUP($D482,饮料价格!$B$3:$E$45,3,0)</f>
        <v>1.2</v>
      </c>
      <c r="H482" s="8">
        <f>VLOOKUP($D482,饮料价格!$B$3:$E$45,4,0)</f>
        <v>2.5</v>
      </c>
      <c r="I482" s="8">
        <f t="shared" si="14"/>
        <v>37.5</v>
      </c>
      <c r="J482" s="8">
        <f t="shared" si="15"/>
        <v>19.5</v>
      </c>
    </row>
    <row r="483" spans="1:10" x14ac:dyDescent="0.15">
      <c r="A483" s="7">
        <v>42736</v>
      </c>
      <c r="B483" s="8" t="s">
        <v>100</v>
      </c>
      <c r="C483" s="8" t="s">
        <v>106</v>
      </c>
      <c r="D483" s="8" t="s">
        <v>78</v>
      </c>
      <c r="E483" s="8">
        <v>65</v>
      </c>
      <c r="F483" s="8" t="str">
        <f>VLOOKUP($D483,饮料价格!$B$3:$E$45,2,0)</f>
        <v>瓶</v>
      </c>
      <c r="G483" s="8">
        <f>VLOOKUP($D483,饮料价格!$B$3:$E$45,3,0)</f>
        <v>1.9</v>
      </c>
      <c r="H483" s="8">
        <f>VLOOKUP($D483,饮料价格!$B$3:$E$45,4,0)</f>
        <v>2.4</v>
      </c>
      <c r="I483" s="8">
        <f t="shared" si="14"/>
        <v>156</v>
      </c>
      <c r="J483" s="8">
        <f t="shared" si="15"/>
        <v>32.5</v>
      </c>
    </row>
    <row r="484" spans="1:10" x14ac:dyDescent="0.15">
      <c r="A484" s="7">
        <v>42736</v>
      </c>
      <c r="B484" s="8" t="s">
        <v>100</v>
      </c>
      <c r="C484" s="8" t="s">
        <v>106</v>
      </c>
      <c r="D484" s="8" t="s">
        <v>7</v>
      </c>
      <c r="E484" s="8">
        <v>10</v>
      </c>
      <c r="F484" s="8" t="str">
        <f>VLOOKUP($D484,饮料价格!$B$3:$E$45,2,0)</f>
        <v>听</v>
      </c>
      <c r="G484" s="8">
        <f>VLOOKUP($D484,饮料价格!$B$3:$E$45,3,0)</f>
        <v>3.2</v>
      </c>
      <c r="H484" s="8">
        <f>VLOOKUP($D484,饮料价格!$B$3:$E$45,4,0)</f>
        <v>6</v>
      </c>
      <c r="I484" s="8">
        <f t="shared" si="14"/>
        <v>60</v>
      </c>
      <c r="J484" s="8">
        <f t="shared" si="15"/>
        <v>28</v>
      </c>
    </row>
    <row r="485" spans="1:10" x14ac:dyDescent="0.15">
      <c r="A485" s="7">
        <v>42736</v>
      </c>
      <c r="B485" s="8" t="s">
        <v>100</v>
      </c>
      <c r="C485" s="8" t="s">
        <v>106</v>
      </c>
      <c r="D485" s="8" t="s">
        <v>6</v>
      </c>
      <c r="E485" s="8">
        <v>121</v>
      </c>
      <c r="F485" s="8" t="str">
        <f>VLOOKUP($D485,饮料价格!$B$3:$E$45,2,0)</f>
        <v>瓶</v>
      </c>
      <c r="G485" s="8">
        <f>VLOOKUP($D485,饮料价格!$B$3:$E$45,3,0)</f>
        <v>1.7</v>
      </c>
      <c r="H485" s="8">
        <f>VLOOKUP($D485,饮料价格!$B$3:$E$45,4,0)</f>
        <v>3.5</v>
      </c>
      <c r="I485" s="8">
        <f t="shared" si="14"/>
        <v>423.5</v>
      </c>
      <c r="J485" s="8">
        <f t="shared" si="15"/>
        <v>217.8</v>
      </c>
    </row>
    <row r="486" spans="1:10" x14ac:dyDescent="0.15">
      <c r="A486" s="7">
        <v>42736</v>
      </c>
      <c r="B486" s="8" t="s">
        <v>100</v>
      </c>
      <c r="C486" s="8" t="s">
        <v>106</v>
      </c>
      <c r="D486" s="8" t="s">
        <v>32</v>
      </c>
      <c r="E486" s="8">
        <v>22</v>
      </c>
      <c r="F486" s="8" t="str">
        <f>VLOOKUP($D486,饮料价格!$B$3:$E$45,2,0)</f>
        <v>瓶</v>
      </c>
      <c r="G486" s="8">
        <f>VLOOKUP($D486,饮料价格!$B$3:$E$45,3,0)</f>
        <v>2.4</v>
      </c>
      <c r="H486" s="8">
        <f>VLOOKUP($D486,饮料价格!$B$3:$E$45,4,0)</f>
        <v>3.5</v>
      </c>
      <c r="I486" s="8">
        <f t="shared" si="14"/>
        <v>77</v>
      </c>
      <c r="J486" s="8">
        <f t="shared" si="15"/>
        <v>24.200000000000003</v>
      </c>
    </row>
    <row r="487" spans="1:10" x14ac:dyDescent="0.15">
      <c r="A487" s="7">
        <v>42736</v>
      </c>
      <c r="B487" s="8" t="s">
        <v>100</v>
      </c>
      <c r="C487" s="8" t="s">
        <v>106</v>
      </c>
      <c r="D487" s="8" t="s">
        <v>14</v>
      </c>
      <c r="E487" s="8">
        <v>36</v>
      </c>
      <c r="F487" s="8" t="str">
        <f>VLOOKUP($D487,饮料价格!$B$3:$E$45,2,0)</f>
        <v>听</v>
      </c>
      <c r="G487" s="8">
        <f>VLOOKUP($D487,饮料价格!$B$3:$E$45,3,0)</f>
        <v>2.5</v>
      </c>
      <c r="H487" s="8">
        <f>VLOOKUP($D487,饮料价格!$B$3:$E$45,4,0)</f>
        <v>4</v>
      </c>
      <c r="I487" s="8">
        <f t="shared" si="14"/>
        <v>144</v>
      </c>
      <c r="J487" s="8">
        <f t="shared" si="15"/>
        <v>54</v>
      </c>
    </row>
    <row r="488" spans="1:10" x14ac:dyDescent="0.15">
      <c r="A488" s="7">
        <v>42736</v>
      </c>
      <c r="B488" s="8" t="s">
        <v>100</v>
      </c>
      <c r="C488" s="8" t="s">
        <v>106</v>
      </c>
      <c r="D488" s="8" t="s">
        <v>10</v>
      </c>
      <c r="E488" s="8">
        <v>123</v>
      </c>
      <c r="F488" s="8" t="str">
        <f>VLOOKUP($D488,饮料价格!$B$3:$E$45,2,0)</f>
        <v>听</v>
      </c>
      <c r="G488" s="8">
        <f>VLOOKUP($D488,饮料价格!$B$3:$E$45,3,0)</f>
        <v>2</v>
      </c>
      <c r="H488" s="8">
        <f>VLOOKUP($D488,饮料价格!$B$3:$E$45,4,0)</f>
        <v>3.5</v>
      </c>
      <c r="I488" s="8">
        <f t="shared" si="14"/>
        <v>430.5</v>
      </c>
      <c r="J488" s="8">
        <f t="shared" si="15"/>
        <v>184.5</v>
      </c>
    </row>
    <row r="489" spans="1:10" x14ac:dyDescent="0.15">
      <c r="A489" s="7">
        <v>42736</v>
      </c>
      <c r="B489" s="8" t="s">
        <v>100</v>
      </c>
      <c r="C489" s="8" t="s">
        <v>106</v>
      </c>
      <c r="D489" s="8" t="s">
        <v>132</v>
      </c>
      <c r="E489" s="8">
        <v>6</v>
      </c>
      <c r="F489" s="8" t="str">
        <f>VLOOKUP($D489,饮料价格!$B$3:$E$45,2,0)</f>
        <v>瓶</v>
      </c>
      <c r="G489" s="8">
        <f>VLOOKUP($D489,饮料价格!$B$3:$E$45,3,0)</f>
        <v>2.5</v>
      </c>
      <c r="H489" s="8">
        <f>VLOOKUP($D489,饮料价格!$B$3:$E$45,4,0)</f>
        <v>4.5</v>
      </c>
      <c r="I489" s="8">
        <f t="shared" si="14"/>
        <v>27</v>
      </c>
      <c r="J489" s="8">
        <f t="shared" si="15"/>
        <v>12</v>
      </c>
    </row>
    <row r="490" spans="1:10" x14ac:dyDescent="0.15">
      <c r="A490" s="7">
        <v>42736</v>
      </c>
      <c r="B490" s="8" t="s">
        <v>100</v>
      </c>
      <c r="C490" s="8" t="s">
        <v>106</v>
      </c>
      <c r="D490" s="8" t="s">
        <v>19</v>
      </c>
      <c r="E490" s="8">
        <v>8</v>
      </c>
      <c r="F490" s="8" t="str">
        <f>VLOOKUP($D490,饮料价格!$B$3:$E$45,2,0)</f>
        <v>瓶</v>
      </c>
      <c r="G490" s="8">
        <f>VLOOKUP($D490,饮料价格!$B$3:$E$45,3,0)</f>
        <v>1.7</v>
      </c>
      <c r="H490" s="8">
        <f>VLOOKUP($D490,饮料价格!$B$3:$E$45,4,0)</f>
        <v>2.2000000000000002</v>
      </c>
      <c r="I490" s="8">
        <f t="shared" si="14"/>
        <v>17.600000000000001</v>
      </c>
      <c r="J490" s="8">
        <f t="shared" si="15"/>
        <v>4.0000000000000018</v>
      </c>
    </row>
    <row r="491" spans="1:10" x14ac:dyDescent="0.15">
      <c r="A491" s="7">
        <v>42736</v>
      </c>
      <c r="B491" s="8" t="s">
        <v>100</v>
      </c>
      <c r="C491" s="8" t="s">
        <v>106</v>
      </c>
      <c r="D491" s="8" t="s">
        <v>8</v>
      </c>
      <c r="E491" s="8">
        <v>20</v>
      </c>
      <c r="F491" s="8" t="str">
        <f>VLOOKUP($D491,饮料价格!$B$3:$E$45,2,0)</f>
        <v>合</v>
      </c>
      <c r="G491" s="8">
        <f>VLOOKUP($D491,饮料价格!$B$3:$E$45,3,0)</f>
        <v>7.8</v>
      </c>
      <c r="H491" s="8">
        <f>VLOOKUP($D491,饮料价格!$B$3:$E$45,4,0)</f>
        <v>9.8000000000000007</v>
      </c>
      <c r="I491" s="8">
        <f t="shared" si="14"/>
        <v>196</v>
      </c>
      <c r="J491" s="8">
        <f t="shared" si="15"/>
        <v>40.000000000000014</v>
      </c>
    </row>
    <row r="492" spans="1:10" x14ac:dyDescent="0.15">
      <c r="A492" s="7">
        <v>42736</v>
      </c>
      <c r="B492" s="8" t="s">
        <v>100</v>
      </c>
      <c r="C492" s="8" t="s">
        <v>106</v>
      </c>
      <c r="D492" s="8" t="s">
        <v>20</v>
      </c>
      <c r="E492" s="8">
        <v>34</v>
      </c>
      <c r="F492" s="8" t="str">
        <f>VLOOKUP($D492,饮料价格!$B$3:$E$45,2,0)</f>
        <v>瓶</v>
      </c>
      <c r="G492" s="8">
        <f>VLOOKUP($D492,饮料价格!$B$3:$E$45,3,0)</f>
        <v>1.8</v>
      </c>
      <c r="H492" s="8">
        <f>VLOOKUP($D492,饮料价格!$B$3:$E$45,4,0)</f>
        <v>2.2999999999999998</v>
      </c>
      <c r="I492" s="8">
        <f t="shared" si="14"/>
        <v>78.199999999999989</v>
      </c>
      <c r="J492" s="8">
        <f t="shared" si="15"/>
        <v>16.999999999999993</v>
      </c>
    </row>
    <row r="493" spans="1:10" x14ac:dyDescent="0.15">
      <c r="A493" s="7">
        <v>42736</v>
      </c>
      <c r="B493" s="8" t="s">
        <v>100</v>
      </c>
      <c r="C493" s="8" t="s">
        <v>106</v>
      </c>
      <c r="D493" s="8" t="s">
        <v>22</v>
      </c>
      <c r="E493" s="8">
        <v>12</v>
      </c>
      <c r="F493" s="8" t="str">
        <f>VLOOKUP($D493,饮料价格!$B$3:$E$45,2,0)</f>
        <v>合</v>
      </c>
      <c r="G493" s="8">
        <f>VLOOKUP($D493,饮料价格!$B$3:$E$45,3,0)</f>
        <v>1.7</v>
      </c>
      <c r="H493" s="8">
        <f>VLOOKUP($D493,饮料价格!$B$3:$E$45,4,0)</f>
        <v>2.2000000000000002</v>
      </c>
      <c r="I493" s="8">
        <f t="shared" si="14"/>
        <v>26.400000000000002</v>
      </c>
      <c r="J493" s="8">
        <f t="shared" si="15"/>
        <v>6.0000000000000027</v>
      </c>
    </row>
    <row r="494" spans="1:10" x14ac:dyDescent="0.15">
      <c r="A494" s="7">
        <v>42736</v>
      </c>
      <c r="B494" s="8" t="s">
        <v>100</v>
      </c>
      <c r="C494" s="8" t="s">
        <v>106</v>
      </c>
      <c r="D494" s="8" t="s">
        <v>13</v>
      </c>
      <c r="E494" s="8">
        <v>11</v>
      </c>
      <c r="F494" s="8" t="str">
        <f>VLOOKUP($D494,饮料价格!$B$3:$E$45,2,0)</f>
        <v>瓶</v>
      </c>
      <c r="G494" s="8">
        <f>VLOOKUP($D494,饮料价格!$B$3:$E$45,3,0)</f>
        <v>2</v>
      </c>
      <c r="H494" s="8">
        <f>VLOOKUP($D494,饮料价格!$B$3:$E$45,4,0)</f>
        <v>3.5</v>
      </c>
      <c r="I494" s="8">
        <f t="shared" si="14"/>
        <v>38.5</v>
      </c>
      <c r="J494" s="8">
        <f t="shared" si="15"/>
        <v>16.5</v>
      </c>
    </row>
    <row r="495" spans="1:10" x14ac:dyDescent="0.15">
      <c r="A495" s="7">
        <v>42736</v>
      </c>
      <c r="B495" s="8" t="s">
        <v>100</v>
      </c>
      <c r="C495" s="8" t="s">
        <v>106</v>
      </c>
      <c r="D495" s="8" t="s">
        <v>27</v>
      </c>
      <c r="E495" s="8">
        <v>26</v>
      </c>
      <c r="F495" s="8" t="str">
        <f>VLOOKUP($D495,饮料价格!$B$3:$E$45,2,0)</f>
        <v>听</v>
      </c>
      <c r="G495" s="8">
        <f>VLOOKUP($D495,饮料价格!$B$3:$E$45,3,0)</f>
        <v>2.5</v>
      </c>
      <c r="H495" s="8">
        <f>VLOOKUP($D495,饮料价格!$B$3:$E$45,4,0)</f>
        <v>4</v>
      </c>
      <c r="I495" s="8">
        <f t="shared" si="14"/>
        <v>104</v>
      </c>
      <c r="J495" s="8">
        <f t="shared" si="15"/>
        <v>39</v>
      </c>
    </row>
    <row r="496" spans="1:10" x14ac:dyDescent="0.15">
      <c r="A496" s="7">
        <v>42736</v>
      </c>
      <c r="B496" s="8" t="s">
        <v>100</v>
      </c>
      <c r="C496" s="8" t="s">
        <v>106</v>
      </c>
      <c r="D496" s="8" t="s">
        <v>25</v>
      </c>
      <c r="E496" s="8">
        <v>27</v>
      </c>
      <c r="F496" s="8" t="str">
        <f>VLOOKUP($D496,饮料价格!$B$3:$E$45,2,0)</f>
        <v>听</v>
      </c>
      <c r="G496" s="8">
        <f>VLOOKUP($D496,饮料价格!$B$3:$E$45,3,0)</f>
        <v>3</v>
      </c>
      <c r="H496" s="8">
        <f>VLOOKUP($D496,饮料价格!$B$3:$E$45,4,0)</f>
        <v>4</v>
      </c>
      <c r="I496" s="8">
        <f t="shared" si="14"/>
        <v>108</v>
      </c>
      <c r="J496" s="8">
        <f t="shared" si="15"/>
        <v>27</v>
      </c>
    </row>
    <row r="497" spans="1:10" x14ac:dyDescent="0.15">
      <c r="A497" s="7">
        <v>42736</v>
      </c>
      <c r="B497" s="8" t="s">
        <v>100</v>
      </c>
      <c r="C497" s="8" t="s">
        <v>106</v>
      </c>
      <c r="D497" s="8" t="s">
        <v>4</v>
      </c>
      <c r="E497" s="8">
        <v>11</v>
      </c>
      <c r="F497" s="8" t="str">
        <f>VLOOKUP($D497,饮料价格!$B$3:$E$45,2,0)</f>
        <v>合</v>
      </c>
      <c r="G497" s="8">
        <f>VLOOKUP($D497,饮料价格!$B$3:$E$45,3,0)</f>
        <v>1.3</v>
      </c>
      <c r="H497" s="8">
        <f>VLOOKUP($D497,饮料价格!$B$3:$E$45,4,0)</f>
        <v>1.9</v>
      </c>
      <c r="I497" s="8">
        <f t="shared" si="14"/>
        <v>20.9</v>
      </c>
      <c r="J497" s="8">
        <f t="shared" si="15"/>
        <v>6.5999999999999988</v>
      </c>
    </row>
    <row r="498" spans="1:10" x14ac:dyDescent="0.15">
      <c r="A498" s="7">
        <v>42736</v>
      </c>
      <c r="B498" s="8" t="s">
        <v>100</v>
      </c>
      <c r="C498" s="8" t="s">
        <v>106</v>
      </c>
      <c r="D498" s="8" t="s">
        <v>2</v>
      </c>
      <c r="E498" s="8">
        <v>16</v>
      </c>
      <c r="F498" s="8" t="str">
        <f>VLOOKUP($D498,饮料价格!$B$3:$E$45,2,0)</f>
        <v>听</v>
      </c>
      <c r="G498" s="8">
        <f>VLOOKUP($D498,饮料价格!$B$3:$E$45,3,0)</f>
        <v>1.6</v>
      </c>
      <c r="H498" s="8">
        <f>VLOOKUP($D498,饮料价格!$B$3:$E$45,4,0)</f>
        <v>3.3</v>
      </c>
      <c r="I498" s="8">
        <f t="shared" si="14"/>
        <v>52.8</v>
      </c>
      <c r="J498" s="8">
        <f t="shared" si="15"/>
        <v>27.199999999999996</v>
      </c>
    </row>
    <row r="499" spans="1:10" x14ac:dyDescent="0.15">
      <c r="A499" s="7">
        <v>42736</v>
      </c>
      <c r="B499" s="8" t="s">
        <v>100</v>
      </c>
      <c r="C499" s="8" t="s">
        <v>106</v>
      </c>
      <c r="D499" s="8" t="s">
        <v>16</v>
      </c>
      <c r="E499" s="8">
        <v>57</v>
      </c>
      <c r="F499" s="8" t="str">
        <f>VLOOKUP($D499,饮料价格!$B$3:$E$45,2,0)</f>
        <v>瓶</v>
      </c>
      <c r="G499" s="8">
        <f>VLOOKUP($D499,饮料价格!$B$3:$E$45,3,0)</f>
        <v>1</v>
      </c>
      <c r="H499" s="8">
        <f>VLOOKUP($D499,饮料价格!$B$3:$E$45,4,0)</f>
        <v>1.5</v>
      </c>
      <c r="I499" s="8">
        <f t="shared" si="14"/>
        <v>85.5</v>
      </c>
      <c r="J499" s="8">
        <f t="shared" si="15"/>
        <v>28.5</v>
      </c>
    </row>
    <row r="500" spans="1:10" x14ac:dyDescent="0.15">
      <c r="A500" s="7">
        <v>42736</v>
      </c>
      <c r="B500" s="8" t="s">
        <v>100</v>
      </c>
      <c r="C500" s="8" t="s">
        <v>106</v>
      </c>
      <c r="D500" s="8" t="s">
        <v>31</v>
      </c>
      <c r="E500" s="8">
        <v>32</v>
      </c>
      <c r="F500" s="8" t="str">
        <f>VLOOKUP($D500,饮料价格!$B$3:$E$45,2,0)</f>
        <v>瓶</v>
      </c>
      <c r="G500" s="8">
        <f>VLOOKUP($D500,饮料价格!$B$3:$E$45,3,0)</f>
        <v>1.1000000000000001</v>
      </c>
      <c r="H500" s="8">
        <f>VLOOKUP($D500,饮料价格!$B$3:$E$45,4,0)</f>
        <v>1.5</v>
      </c>
      <c r="I500" s="8">
        <f t="shared" si="14"/>
        <v>48</v>
      </c>
      <c r="J500" s="8">
        <f t="shared" si="15"/>
        <v>12.799999999999997</v>
      </c>
    </row>
    <row r="501" spans="1:10" x14ac:dyDescent="0.15">
      <c r="A501" s="7">
        <v>42736</v>
      </c>
      <c r="B501" s="8" t="s">
        <v>100</v>
      </c>
      <c r="C501" s="8" t="s">
        <v>106</v>
      </c>
      <c r="D501" s="8" t="s">
        <v>30</v>
      </c>
      <c r="E501" s="8">
        <v>33</v>
      </c>
      <c r="F501" s="8" t="str">
        <f>VLOOKUP($D501,饮料价格!$B$3:$E$45,2,0)</f>
        <v>瓶</v>
      </c>
      <c r="G501" s="8">
        <f>VLOOKUP($D501,饮料价格!$B$3:$E$45,3,0)</f>
        <v>0.9</v>
      </c>
      <c r="H501" s="8">
        <f>VLOOKUP($D501,饮料价格!$B$3:$E$45,4,0)</f>
        <v>1.5</v>
      </c>
      <c r="I501" s="8">
        <f t="shared" si="14"/>
        <v>49.5</v>
      </c>
      <c r="J501" s="8">
        <f t="shared" si="15"/>
        <v>19.8</v>
      </c>
    </row>
    <row r="502" spans="1:10" x14ac:dyDescent="0.15">
      <c r="A502" s="7">
        <v>42736</v>
      </c>
      <c r="B502" s="8" t="s">
        <v>100</v>
      </c>
      <c r="C502" s="8" t="s">
        <v>106</v>
      </c>
      <c r="D502" s="8" t="s">
        <v>24</v>
      </c>
      <c r="E502" s="8">
        <v>10</v>
      </c>
      <c r="F502" s="8" t="str">
        <f>VLOOKUP($D502,饮料价格!$B$3:$E$45,2,0)</f>
        <v>瓶</v>
      </c>
      <c r="G502" s="8">
        <f>VLOOKUP($D502,饮料价格!$B$3:$E$45,3,0)</f>
        <v>2.4</v>
      </c>
      <c r="H502" s="8">
        <f>VLOOKUP($D502,饮料价格!$B$3:$E$45,4,0)</f>
        <v>3</v>
      </c>
      <c r="I502" s="8">
        <f t="shared" si="14"/>
        <v>30</v>
      </c>
      <c r="J502" s="8">
        <f t="shared" si="15"/>
        <v>6.0000000000000009</v>
      </c>
    </row>
    <row r="503" spans="1:10" x14ac:dyDescent="0.15">
      <c r="A503" s="7">
        <v>42736</v>
      </c>
      <c r="B503" s="8" t="s">
        <v>100</v>
      </c>
      <c r="C503" s="8" t="s">
        <v>106</v>
      </c>
      <c r="D503" s="8" t="s">
        <v>131</v>
      </c>
      <c r="E503" s="8">
        <v>160</v>
      </c>
      <c r="F503" s="8" t="str">
        <f>VLOOKUP($D503,饮料价格!$B$3:$E$45,2,0)</f>
        <v>瓶</v>
      </c>
      <c r="G503" s="8">
        <f>VLOOKUP($D503,饮料价格!$B$3:$E$45,3,0)</f>
        <v>2</v>
      </c>
      <c r="H503" s="8">
        <f>VLOOKUP($D503,饮料价格!$B$3:$E$45,4,0)</f>
        <v>3.5</v>
      </c>
      <c r="I503" s="8">
        <f t="shared" si="14"/>
        <v>560</v>
      </c>
      <c r="J503" s="8">
        <f t="shared" si="15"/>
        <v>240</v>
      </c>
    </row>
    <row r="504" spans="1:10" x14ac:dyDescent="0.15">
      <c r="A504" s="7">
        <v>42736</v>
      </c>
      <c r="B504" s="8" t="s">
        <v>100</v>
      </c>
      <c r="C504" s="8" t="s">
        <v>106</v>
      </c>
      <c r="D504" s="8" t="s">
        <v>26</v>
      </c>
      <c r="E504" s="8">
        <v>14</v>
      </c>
      <c r="F504" s="8" t="str">
        <f>VLOOKUP($D504,饮料价格!$B$3:$E$45,2,0)</f>
        <v>瓶</v>
      </c>
      <c r="G504" s="8">
        <f>VLOOKUP($D504,饮料价格!$B$3:$E$45,3,0)</f>
        <v>1.7</v>
      </c>
      <c r="H504" s="8">
        <f>VLOOKUP($D504,饮料价格!$B$3:$E$45,4,0)</f>
        <v>2.2000000000000002</v>
      </c>
      <c r="I504" s="8">
        <f t="shared" si="14"/>
        <v>30.800000000000004</v>
      </c>
      <c r="J504" s="8">
        <f t="shared" si="15"/>
        <v>7.0000000000000036</v>
      </c>
    </row>
    <row r="505" spans="1:10" x14ac:dyDescent="0.15">
      <c r="A505" s="7">
        <v>42736</v>
      </c>
      <c r="B505" s="8" t="s">
        <v>100</v>
      </c>
      <c r="C505" s="8" t="s">
        <v>106</v>
      </c>
      <c r="D505" s="8" t="s">
        <v>17</v>
      </c>
      <c r="E505" s="8">
        <v>19</v>
      </c>
      <c r="F505" s="8" t="str">
        <f>VLOOKUP($D505,饮料价格!$B$3:$E$45,2,0)</f>
        <v>合</v>
      </c>
      <c r="G505" s="8">
        <f>VLOOKUP($D505,饮料价格!$B$3:$E$45,3,0)</f>
        <v>4.3</v>
      </c>
      <c r="H505" s="8">
        <f>VLOOKUP($D505,饮料价格!$B$3:$E$45,4,0)</f>
        <v>6.8</v>
      </c>
      <c r="I505" s="8">
        <f t="shared" si="14"/>
        <v>129.19999999999999</v>
      </c>
      <c r="J505" s="8">
        <f t="shared" si="15"/>
        <v>47.5</v>
      </c>
    </row>
    <row r="506" spans="1:10" x14ac:dyDescent="0.15">
      <c r="A506" s="7">
        <v>42736</v>
      </c>
      <c r="B506" s="8" t="s">
        <v>100</v>
      </c>
      <c r="C506" s="8" t="s">
        <v>106</v>
      </c>
      <c r="D506" s="8" t="s">
        <v>28</v>
      </c>
      <c r="E506" s="8">
        <v>65</v>
      </c>
      <c r="F506" s="8" t="str">
        <f>VLOOKUP($D506,饮料价格!$B$3:$E$45,2,0)</f>
        <v>合</v>
      </c>
      <c r="G506" s="8">
        <f>VLOOKUP($D506,饮料价格!$B$3:$E$45,3,0)</f>
        <v>1.5</v>
      </c>
      <c r="H506" s="8">
        <f>VLOOKUP($D506,饮料价格!$B$3:$E$45,4,0)</f>
        <v>2.2000000000000002</v>
      </c>
      <c r="I506" s="8">
        <f t="shared" si="14"/>
        <v>143</v>
      </c>
      <c r="J506" s="8">
        <f t="shared" si="15"/>
        <v>45.500000000000014</v>
      </c>
    </row>
    <row r="507" spans="1:10" x14ac:dyDescent="0.15">
      <c r="A507" s="7">
        <v>42736</v>
      </c>
      <c r="B507" s="8" t="s">
        <v>101</v>
      </c>
      <c r="C507" s="8" t="s">
        <v>109</v>
      </c>
      <c r="D507" s="8" t="s">
        <v>78</v>
      </c>
      <c r="E507" s="8">
        <v>51</v>
      </c>
      <c r="F507" s="8" t="str">
        <f>VLOOKUP($D507,饮料价格!$B$3:$E$45,2,0)</f>
        <v>瓶</v>
      </c>
      <c r="G507" s="8">
        <f>VLOOKUP($D507,饮料价格!$B$3:$E$45,3,0)</f>
        <v>1.9</v>
      </c>
      <c r="H507" s="8">
        <f>VLOOKUP($D507,饮料价格!$B$3:$E$45,4,0)</f>
        <v>2.4</v>
      </c>
      <c r="I507" s="8">
        <f t="shared" si="14"/>
        <v>122.39999999999999</v>
      </c>
      <c r="J507" s="8">
        <f t="shared" si="15"/>
        <v>25.5</v>
      </c>
    </row>
    <row r="508" spans="1:10" x14ac:dyDescent="0.15">
      <c r="A508" s="7">
        <v>42736</v>
      </c>
      <c r="B508" s="8" t="s">
        <v>101</v>
      </c>
      <c r="C508" s="8" t="s">
        <v>109</v>
      </c>
      <c r="D508" s="8" t="s">
        <v>7</v>
      </c>
      <c r="E508" s="8">
        <v>37</v>
      </c>
      <c r="F508" s="8" t="str">
        <f>VLOOKUP($D508,饮料价格!$B$3:$E$45,2,0)</f>
        <v>听</v>
      </c>
      <c r="G508" s="8">
        <f>VLOOKUP($D508,饮料价格!$B$3:$E$45,3,0)</f>
        <v>3.2</v>
      </c>
      <c r="H508" s="8">
        <f>VLOOKUP($D508,饮料价格!$B$3:$E$45,4,0)</f>
        <v>6</v>
      </c>
      <c r="I508" s="8">
        <f t="shared" si="14"/>
        <v>222</v>
      </c>
      <c r="J508" s="8">
        <f t="shared" si="15"/>
        <v>103.6</v>
      </c>
    </row>
    <row r="509" spans="1:10" x14ac:dyDescent="0.15">
      <c r="A509" s="7">
        <v>42736</v>
      </c>
      <c r="B509" s="8" t="s">
        <v>101</v>
      </c>
      <c r="C509" s="8" t="s">
        <v>109</v>
      </c>
      <c r="D509" s="8" t="s">
        <v>79</v>
      </c>
      <c r="E509" s="8">
        <v>75</v>
      </c>
      <c r="F509" s="8" t="str">
        <f>VLOOKUP($D509,饮料价格!$B$3:$E$45,2,0)</f>
        <v>听</v>
      </c>
      <c r="G509" s="8">
        <f>VLOOKUP($D509,饮料价格!$B$3:$E$45,3,0)</f>
        <v>1.2</v>
      </c>
      <c r="H509" s="8">
        <f>VLOOKUP($D509,饮料价格!$B$3:$E$45,4,0)</f>
        <v>2.5</v>
      </c>
      <c r="I509" s="8">
        <f t="shared" si="14"/>
        <v>187.5</v>
      </c>
      <c r="J509" s="8">
        <f t="shared" si="15"/>
        <v>97.5</v>
      </c>
    </row>
    <row r="510" spans="1:10" x14ac:dyDescent="0.15">
      <c r="A510" s="7">
        <v>42736</v>
      </c>
      <c r="B510" s="8" t="s">
        <v>101</v>
      </c>
      <c r="C510" s="8" t="s">
        <v>109</v>
      </c>
      <c r="D510" s="8" t="s">
        <v>2</v>
      </c>
      <c r="E510" s="8">
        <v>10</v>
      </c>
      <c r="F510" s="8" t="str">
        <f>VLOOKUP($D510,饮料价格!$B$3:$E$45,2,0)</f>
        <v>听</v>
      </c>
      <c r="G510" s="8">
        <f>VLOOKUP($D510,饮料价格!$B$3:$E$45,3,0)</f>
        <v>1.6</v>
      </c>
      <c r="H510" s="8">
        <f>VLOOKUP($D510,饮料价格!$B$3:$E$45,4,0)</f>
        <v>3.3</v>
      </c>
      <c r="I510" s="8">
        <f t="shared" si="14"/>
        <v>33</v>
      </c>
      <c r="J510" s="8">
        <f t="shared" si="15"/>
        <v>16.999999999999996</v>
      </c>
    </row>
    <row r="511" spans="1:10" x14ac:dyDescent="0.15">
      <c r="A511" s="7">
        <v>42736</v>
      </c>
      <c r="B511" s="8" t="s">
        <v>101</v>
      </c>
      <c r="C511" s="8" t="s">
        <v>109</v>
      </c>
      <c r="D511" s="8" t="s">
        <v>132</v>
      </c>
      <c r="E511" s="8">
        <v>74</v>
      </c>
      <c r="F511" s="8" t="str">
        <f>VLOOKUP($D511,饮料价格!$B$3:$E$45,2,0)</f>
        <v>瓶</v>
      </c>
      <c r="G511" s="8">
        <f>VLOOKUP($D511,饮料价格!$B$3:$E$45,3,0)</f>
        <v>2.5</v>
      </c>
      <c r="H511" s="8">
        <f>VLOOKUP($D511,饮料价格!$B$3:$E$45,4,0)</f>
        <v>4.5</v>
      </c>
      <c r="I511" s="8">
        <f t="shared" si="14"/>
        <v>333</v>
      </c>
      <c r="J511" s="8">
        <f t="shared" si="15"/>
        <v>148</v>
      </c>
    </row>
    <row r="512" spans="1:10" x14ac:dyDescent="0.15">
      <c r="A512" s="7">
        <v>42736</v>
      </c>
      <c r="B512" s="8" t="s">
        <v>101</v>
      </c>
      <c r="C512" s="8" t="s">
        <v>109</v>
      </c>
      <c r="D512" s="8" t="s">
        <v>21</v>
      </c>
      <c r="E512" s="8">
        <v>13</v>
      </c>
      <c r="F512" s="8" t="str">
        <f>VLOOKUP($D512,饮料价格!$B$3:$E$45,2,0)</f>
        <v>瓶</v>
      </c>
      <c r="G512" s="8">
        <f>VLOOKUP($D512,饮料价格!$B$3:$E$45,3,0)</f>
        <v>1.4</v>
      </c>
      <c r="H512" s="8">
        <f>VLOOKUP($D512,饮料价格!$B$3:$E$45,4,0)</f>
        <v>3</v>
      </c>
      <c r="I512" s="8">
        <f t="shared" si="14"/>
        <v>39</v>
      </c>
      <c r="J512" s="8">
        <f t="shared" si="15"/>
        <v>20.8</v>
      </c>
    </row>
    <row r="513" spans="1:10" x14ac:dyDescent="0.15">
      <c r="A513" s="7">
        <v>42736</v>
      </c>
      <c r="B513" s="8" t="s">
        <v>101</v>
      </c>
      <c r="C513" s="8" t="s">
        <v>109</v>
      </c>
      <c r="D513" s="8" t="s">
        <v>18</v>
      </c>
      <c r="E513" s="8">
        <v>134</v>
      </c>
      <c r="F513" s="8" t="str">
        <f>VLOOKUP($D513,饮料价格!$B$3:$E$45,2,0)</f>
        <v>合</v>
      </c>
      <c r="G513" s="8">
        <f>VLOOKUP($D513,饮料价格!$B$3:$E$45,3,0)</f>
        <v>4.5</v>
      </c>
      <c r="H513" s="8">
        <f>VLOOKUP($D513,饮料价格!$B$3:$E$45,4,0)</f>
        <v>7.2</v>
      </c>
      <c r="I513" s="8">
        <f t="shared" si="14"/>
        <v>964.80000000000007</v>
      </c>
      <c r="J513" s="8">
        <f t="shared" si="15"/>
        <v>361.8</v>
      </c>
    </row>
    <row r="514" spans="1:10" x14ac:dyDescent="0.15">
      <c r="A514" s="7">
        <v>42736</v>
      </c>
      <c r="B514" s="8" t="s">
        <v>101</v>
      </c>
      <c r="C514" s="8" t="s">
        <v>109</v>
      </c>
      <c r="D514" s="8" t="s">
        <v>27</v>
      </c>
      <c r="E514" s="8">
        <v>109</v>
      </c>
      <c r="F514" s="8" t="str">
        <f>VLOOKUP($D514,饮料价格!$B$3:$E$45,2,0)</f>
        <v>听</v>
      </c>
      <c r="G514" s="8">
        <f>VLOOKUP($D514,饮料价格!$B$3:$E$45,3,0)</f>
        <v>2.5</v>
      </c>
      <c r="H514" s="8">
        <f>VLOOKUP($D514,饮料价格!$B$3:$E$45,4,0)</f>
        <v>4</v>
      </c>
      <c r="I514" s="8">
        <f t="shared" si="14"/>
        <v>436</v>
      </c>
      <c r="J514" s="8">
        <f t="shared" si="15"/>
        <v>163.5</v>
      </c>
    </row>
    <row r="515" spans="1:10" x14ac:dyDescent="0.15">
      <c r="A515" s="7">
        <v>42736</v>
      </c>
      <c r="B515" s="8" t="s">
        <v>101</v>
      </c>
      <c r="C515" s="8" t="s">
        <v>109</v>
      </c>
      <c r="D515" s="8" t="s">
        <v>22</v>
      </c>
      <c r="E515" s="8">
        <v>61</v>
      </c>
      <c r="F515" s="8" t="str">
        <f>VLOOKUP($D515,饮料价格!$B$3:$E$45,2,0)</f>
        <v>合</v>
      </c>
      <c r="G515" s="8">
        <f>VLOOKUP($D515,饮料价格!$B$3:$E$45,3,0)</f>
        <v>1.7</v>
      </c>
      <c r="H515" s="8">
        <f>VLOOKUP($D515,饮料价格!$B$3:$E$45,4,0)</f>
        <v>2.2000000000000002</v>
      </c>
      <c r="I515" s="8">
        <f t="shared" si="14"/>
        <v>134.20000000000002</v>
      </c>
      <c r="J515" s="8">
        <f t="shared" si="15"/>
        <v>30.500000000000014</v>
      </c>
    </row>
    <row r="516" spans="1:10" x14ac:dyDescent="0.15">
      <c r="A516" s="7">
        <v>42736</v>
      </c>
      <c r="B516" s="8" t="s">
        <v>101</v>
      </c>
      <c r="C516" s="8" t="s">
        <v>109</v>
      </c>
      <c r="D516" s="8" t="s">
        <v>30</v>
      </c>
      <c r="E516" s="8">
        <v>66</v>
      </c>
      <c r="F516" s="8" t="str">
        <f>VLOOKUP($D516,饮料价格!$B$3:$E$45,2,0)</f>
        <v>瓶</v>
      </c>
      <c r="G516" s="8">
        <f>VLOOKUP($D516,饮料价格!$B$3:$E$45,3,0)</f>
        <v>0.9</v>
      </c>
      <c r="H516" s="8">
        <f>VLOOKUP($D516,饮料价格!$B$3:$E$45,4,0)</f>
        <v>1.5</v>
      </c>
      <c r="I516" s="8">
        <f t="shared" ref="I516:I579" si="16">E516*H516</f>
        <v>99</v>
      </c>
      <c r="J516" s="8">
        <f t="shared" ref="J516:J579" si="17">(H516-G516)*E516</f>
        <v>39.6</v>
      </c>
    </row>
    <row r="517" spans="1:10" x14ac:dyDescent="0.15">
      <c r="A517" s="7">
        <v>42736</v>
      </c>
      <c r="B517" s="8" t="s">
        <v>101</v>
      </c>
      <c r="C517" s="8" t="s">
        <v>109</v>
      </c>
      <c r="D517" s="8" t="s">
        <v>13</v>
      </c>
      <c r="E517" s="8">
        <v>26</v>
      </c>
      <c r="F517" s="8" t="str">
        <f>VLOOKUP($D517,饮料价格!$B$3:$E$45,2,0)</f>
        <v>瓶</v>
      </c>
      <c r="G517" s="8">
        <f>VLOOKUP($D517,饮料价格!$B$3:$E$45,3,0)</f>
        <v>2</v>
      </c>
      <c r="H517" s="8">
        <f>VLOOKUP($D517,饮料价格!$B$3:$E$45,4,0)</f>
        <v>3.5</v>
      </c>
      <c r="I517" s="8">
        <f t="shared" si="16"/>
        <v>91</v>
      </c>
      <c r="J517" s="8">
        <f t="shared" si="17"/>
        <v>39</v>
      </c>
    </row>
    <row r="518" spans="1:10" x14ac:dyDescent="0.15">
      <c r="A518" s="7">
        <v>42736</v>
      </c>
      <c r="B518" s="8" t="s">
        <v>101</v>
      </c>
      <c r="C518" s="8" t="s">
        <v>109</v>
      </c>
      <c r="D518" s="8" t="s">
        <v>32</v>
      </c>
      <c r="E518" s="8">
        <v>87</v>
      </c>
      <c r="F518" s="8" t="str">
        <f>VLOOKUP($D518,饮料价格!$B$3:$E$45,2,0)</f>
        <v>瓶</v>
      </c>
      <c r="G518" s="8">
        <f>VLOOKUP($D518,饮料价格!$B$3:$E$45,3,0)</f>
        <v>2.4</v>
      </c>
      <c r="H518" s="8">
        <f>VLOOKUP($D518,饮料价格!$B$3:$E$45,4,0)</f>
        <v>3.5</v>
      </c>
      <c r="I518" s="8">
        <f t="shared" si="16"/>
        <v>304.5</v>
      </c>
      <c r="J518" s="8">
        <f t="shared" si="17"/>
        <v>95.7</v>
      </c>
    </row>
    <row r="519" spans="1:10" x14ac:dyDescent="0.15">
      <c r="A519" s="7">
        <v>42736</v>
      </c>
      <c r="B519" s="8" t="s">
        <v>101</v>
      </c>
      <c r="C519" s="8" t="s">
        <v>109</v>
      </c>
      <c r="D519" s="8" t="s">
        <v>131</v>
      </c>
      <c r="E519" s="8">
        <v>62</v>
      </c>
      <c r="F519" s="8" t="str">
        <f>VLOOKUP($D519,饮料价格!$B$3:$E$45,2,0)</f>
        <v>瓶</v>
      </c>
      <c r="G519" s="8">
        <f>VLOOKUP($D519,饮料价格!$B$3:$E$45,3,0)</f>
        <v>2</v>
      </c>
      <c r="H519" s="8">
        <f>VLOOKUP($D519,饮料价格!$B$3:$E$45,4,0)</f>
        <v>3.5</v>
      </c>
      <c r="I519" s="8">
        <f t="shared" si="16"/>
        <v>217</v>
      </c>
      <c r="J519" s="8">
        <f t="shared" si="17"/>
        <v>93</v>
      </c>
    </row>
    <row r="520" spans="1:10" x14ac:dyDescent="0.15">
      <c r="A520" s="7">
        <v>42736</v>
      </c>
      <c r="B520" s="8" t="s">
        <v>101</v>
      </c>
      <c r="C520" s="8" t="s">
        <v>109</v>
      </c>
      <c r="D520" s="8" t="s">
        <v>73</v>
      </c>
      <c r="E520" s="8">
        <v>38</v>
      </c>
      <c r="F520" s="8" t="str">
        <f>VLOOKUP($D520,饮料价格!$B$3:$E$45,2,0)</f>
        <v>瓶</v>
      </c>
      <c r="G520" s="8">
        <f>VLOOKUP($D520,饮料价格!$B$3:$E$45,3,0)</f>
        <v>1.8</v>
      </c>
      <c r="H520" s="8">
        <f>VLOOKUP($D520,饮料价格!$B$3:$E$45,4,0)</f>
        <v>2.2999999999999998</v>
      </c>
      <c r="I520" s="8">
        <f t="shared" si="16"/>
        <v>87.399999999999991</v>
      </c>
      <c r="J520" s="8">
        <f t="shared" si="17"/>
        <v>18.999999999999993</v>
      </c>
    </row>
    <row r="521" spans="1:10" x14ac:dyDescent="0.15">
      <c r="A521" s="7">
        <v>42736</v>
      </c>
      <c r="B521" s="8" t="s">
        <v>101</v>
      </c>
      <c r="C521" s="8" t="s">
        <v>109</v>
      </c>
      <c r="D521" s="8" t="s">
        <v>80</v>
      </c>
      <c r="E521" s="8">
        <v>17</v>
      </c>
      <c r="F521" s="8" t="str">
        <f>VLOOKUP($D521,饮料价格!$B$3:$E$45,2,0)</f>
        <v>瓶</v>
      </c>
      <c r="G521" s="8">
        <f>VLOOKUP($D521,饮料价格!$B$3:$E$45,3,0)</f>
        <v>0.9</v>
      </c>
      <c r="H521" s="8">
        <f>VLOOKUP($D521,饮料价格!$B$3:$E$45,4,0)</f>
        <v>1.2</v>
      </c>
      <c r="I521" s="8">
        <f t="shared" si="16"/>
        <v>20.399999999999999</v>
      </c>
      <c r="J521" s="8">
        <f t="shared" si="17"/>
        <v>5.0999999999999988</v>
      </c>
    </row>
    <row r="522" spans="1:10" x14ac:dyDescent="0.15">
      <c r="A522" s="7">
        <v>42736</v>
      </c>
      <c r="B522" s="8" t="s">
        <v>101</v>
      </c>
      <c r="C522" s="8" t="s">
        <v>109</v>
      </c>
      <c r="D522" s="8" t="s">
        <v>11</v>
      </c>
      <c r="E522" s="8">
        <v>15</v>
      </c>
      <c r="F522" s="8" t="str">
        <f>VLOOKUP($D522,饮料价格!$B$3:$E$45,2,0)</f>
        <v>瓶</v>
      </c>
      <c r="G522" s="8">
        <f>VLOOKUP($D522,饮料价格!$B$3:$E$45,3,0)</f>
        <v>1</v>
      </c>
      <c r="H522" s="8">
        <f>VLOOKUP($D522,饮料价格!$B$3:$E$45,4,0)</f>
        <v>1.3</v>
      </c>
      <c r="I522" s="8">
        <f t="shared" si="16"/>
        <v>19.5</v>
      </c>
      <c r="J522" s="8">
        <f t="shared" si="17"/>
        <v>4.5000000000000009</v>
      </c>
    </row>
    <row r="523" spans="1:10" x14ac:dyDescent="0.15">
      <c r="A523" s="7">
        <v>42736</v>
      </c>
      <c r="B523" s="8" t="s">
        <v>101</v>
      </c>
      <c r="C523" s="8" t="s">
        <v>109</v>
      </c>
      <c r="D523" s="8" t="s">
        <v>81</v>
      </c>
      <c r="E523" s="8">
        <v>16</v>
      </c>
      <c r="F523" s="8" t="str">
        <f>VLOOKUP($D523,饮料价格!$B$3:$E$45,2,0)</f>
        <v>听</v>
      </c>
      <c r="G523" s="8">
        <f>VLOOKUP($D523,饮料价格!$B$3:$E$45,3,0)</f>
        <v>3</v>
      </c>
      <c r="H523" s="8">
        <f>VLOOKUP($D523,饮料价格!$B$3:$E$45,4,0)</f>
        <v>4</v>
      </c>
      <c r="I523" s="8">
        <f t="shared" si="16"/>
        <v>64</v>
      </c>
      <c r="J523" s="8">
        <f t="shared" si="17"/>
        <v>16</v>
      </c>
    </row>
    <row r="524" spans="1:10" x14ac:dyDescent="0.15">
      <c r="A524" s="7">
        <v>42736</v>
      </c>
      <c r="B524" s="8" t="s">
        <v>101</v>
      </c>
      <c r="C524" s="8" t="s">
        <v>109</v>
      </c>
      <c r="D524" s="8" t="s">
        <v>134</v>
      </c>
      <c r="E524" s="8">
        <v>68</v>
      </c>
      <c r="F524" s="8" t="str">
        <f>VLOOKUP($D524,饮料价格!$B$3:$E$45,2,0)</f>
        <v>瓶</v>
      </c>
      <c r="G524" s="8">
        <f>VLOOKUP($D524,饮料价格!$B$3:$E$45,3,0)</f>
        <v>3.5</v>
      </c>
      <c r="H524" s="8">
        <f>VLOOKUP($D524,饮料价格!$B$3:$E$45,4,0)</f>
        <v>5</v>
      </c>
      <c r="I524" s="8">
        <f t="shared" si="16"/>
        <v>340</v>
      </c>
      <c r="J524" s="8">
        <f t="shared" si="17"/>
        <v>102</v>
      </c>
    </row>
    <row r="525" spans="1:10" x14ac:dyDescent="0.15">
      <c r="A525" s="7">
        <v>42736</v>
      </c>
      <c r="B525" s="8" t="s">
        <v>101</v>
      </c>
      <c r="C525" s="8" t="s">
        <v>109</v>
      </c>
      <c r="D525" s="8" t="s">
        <v>10</v>
      </c>
      <c r="E525" s="8">
        <v>85</v>
      </c>
      <c r="F525" s="8" t="str">
        <f>VLOOKUP($D525,饮料价格!$B$3:$E$45,2,0)</f>
        <v>听</v>
      </c>
      <c r="G525" s="8">
        <f>VLOOKUP($D525,饮料价格!$B$3:$E$45,3,0)</f>
        <v>2</v>
      </c>
      <c r="H525" s="8">
        <f>VLOOKUP($D525,饮料价格!$B$3:$E$45,4,0)</f>
        <v>3.5</v>
      </c>
      <c r="I525" s="8">
        <f t="shared" si="16"/>
        <v>297.5</v>
      </c>
      <c r="J525" s="8">
        <f t="shared" si="17"/>
        <v>127.5</v>
      </c>
    </row>
    <row r="526" spans="1:10" x14ac:dyDescent="0.15">
      <c r="A526" s="7">
        <v>42736</v>
      </c>
      <c r="B526" s="8" t="s">
        <v>101</v>
      </c>
      <c r="C526" s="8" t="s">
        <v>109</v>
      </c>
      <c r="D526" s="8" t="s">
        <v>25</v>
      </c>
      <c r="E526" s="8">
        <v>26</v>
      </c>
      <c r="F526" s="8" t="str">
        <f>VLOOKUP($D526,饮料价格!$B$3:$E$45,2,0)</f>
        <v>听</v>
      </c>
      <c r="G526" s="8">
        <f>VLOOKUP($D526,饮料价格!$B$3:$E$45,3,0)</f>
        <v>3</v>
      </c>
      <c r="H526" s="8">
        <f>VLOOKUP($D526,饮料价格!$B$3:$E$45,4,0)</f>
        <v>4</v>
      </c>
      <c r="I526" s="8">
        <f t="shared" si="16"/>
        <v>104</v>
      </c>
      <c r="J526" s="8">
        <f t="shared" si="17"/>
        <v>26</v>
      </c>
    </row>
    <row r="527" spans="1:10" x14ac:dyDescent="0.15">
      <c r="A527" s="7">
        <v>42736</v>
      </c>
      <c r="B527" s="8" t="s">
        <v>101</v>
      </c>
      <c r="C527" s="8" t="s">
        <v>109</v>
      </c>
      <c r="D527" s="8" t="s">
        <v>26</v>
      </c>
      <c r="E527" s="8">
        <v>55</v>
      </c>
      <c r="F527" s="8" t="str">
        <f>VLOOKUP($D527,饮料价格!$B$3:$E$45,2,0)</f>
        <v>瓶</v>
      </c>
      <c r="G527" s="8">
        <f>VLOOKUP($D527,饮料价格!$B$3:$E$45,3,0)</f>
        <v>1.7</v>
      </c>
      <c r="H527" s="8">
        <f>VLOOKUP($D527,饮料价格!$B$3:$E$45,4,0)</f>
        <v>2.2000000000000002</v>
      </c>
      <c r="I527" s="8">
        <f t="shared" si="16"/>
        <v>121.00000000000001</v>
      </c>
      <c r="J527" s="8">
        <f t="shared" si="17"/>
        <v>27.500000000000011</v>
      </c>
    </row>
    <row r="528" spans="1:10" x14ac:dyDescent="0.15">
      <c r="A528" s="7">
        <v>42736</v>
      </c>
      <c r="B528" s="8" t="s">
        <v>101</v>
      </c>
      <c r="C528" s="8" t="s">
        <v>109</v>
      </c>
      <c r="D528" s="8" t="s">
        <v>12</v>
      </c>
      <c r="E528" s="8">
        <v>68</v>
      </c>
      <c r="F528" s="8" t="str">
        <f>VLOOKUP($D528,饮料价格!$B$3:$E$45,2,0)</f>
        <v>瓶</v>
      </c>
      <c r="G528" s="8">
        <f>VLOOKUP($D528,饮料价格!$B$3:$E$45,3,0)</f>
        <v>1.3</v>
      </c>
      <c r="H528" s="8">
        <f>VLOOKUP($D528,饮料价格!$B$3:$E$45,4,0)</f>
        <v>2.8</v>
      </c>
      <c r="I528" s="8">
        <f t="shared" si="16"/>
        <v>190.39999999999998</v>
      </c>
      <c r="J528" s="8">
        <f t="shared" si="17"/>
        <v>101.99999999999999</v>
      </c>
    </row>
    <row r="529" spans="1:10" x14ac:dyDescent="0.15">
      <c r="A529" s="7">
        <v>42736</v>
      </c>
      <c r="B529" s="8" t="s">
        <v>101</v>
      </c>
      <c r="C529" s="8" t="s">
        <v>109</v>
      </c>
      <c r="D529" s="8" t="s">
        <v>3</v>
      </c>
      <c r="E529" s="8">
        <v>32</v>
      </c>
      <c r="F529" s="8" t="str">
        <f>VLOOKUP($D529,饮料价格!$B$3:$E$45,2,0)</f>
        <v>听</v>
      </c>
      <c r="G529" s="8">
        <f>VLOOKUP($D529,饮料价格!$B$3:$E$45,3,0)</f>
        <v>2.5</v>
      </c>
      <c r="H529" s="8">
        <f>VLOOKUP($D529,饮料价格!$B$3:$E$45,4,0)</f>
        <v>3.5</v>
      </c>
      <c r="I529" s="8">
        <f t="shared" si="16"/>
        <v>112</v>
      </c>
      <c r="J529" s="8">
        <f t="shared" si="17"/>
        <v>32</v>
      </c>
    </row>
    <row r="530" spans="1:10" x14ac:dyDescent="0.15">
      <c r="A530" s="7">
        <v>42736</v>
      </c>
      <c r="B530" s="8" t="s">
        <v>101</v>
      </c>
      <c r="C530" s="8" t="s">
        <v>109</v>
      </c>
      <c r="D530" s="8" t="s">
        <v>1</v>
      </c>
      <c r="E530" s="8">
        <v>64</v>
      </c>
      <c r="F530" s="8" t="str">
        <f>VLOOKUP($D530,饮料价格!$B$3:$E$45,2,0)</f>
        <v>听</v>
      </c>
      <c r="G530" s="8">
        <f>VLOOKUP($D530,饮料价格!$B$3:$E$45,3,0)</f>
        <v>2.5</v>
      </c>
      <c r="H530" s="8">
        <f>VLOOKUP($D530,饮料价格!$B$3:$E$45,4,0)</f>
        <v>3.5</v>
      </c>
      <c r="I530" s="8">
        <f t="shared" si="16"/>
        <v>224</v>
      </c>
      <c r="J530" s="8">
        <f t="shared" si="17"/>
        <v>64</v>
      </c>
    </row>
    <row r="531" spans="1:10" x14ac:dyDescent="0.15">
      <c r="A531" s="7">
        <v>42736</v>
      </c>
      <c r="B531" s="8" t="s">
        <v>101</v>
      </c>
      <c r="C531" s="8" t="s">
        <v>109</v>
      </c>
      <c r="D531" s="8" t="s">
        <v>20</v>
      </c>
      <c r="E531" s="8">
        <v>14</v>
      </c>
      <c r="F531" s="8" t="str">
        <f>VLOOKUP($D531,饮料价格!$B$3:$E$45,2,0)</f>
        <v>瓶</v>
      </c>
      <c r="G531" s="8">
        <f>VLOOKUP($D531,饮料价格!$B$3:$E$45,3,0)</f>
        <v>1.8</v>
      </c>
      <c r="H531" s="8">
        <f>VLOOKUP($D531,饮料价格!$B$3:$E$45,4,0)</f>
        <v>2.2999999999999998</v>
      </c>
      <c r="I531" s="8">
        <f t="shared" si="16"/>
        <v>32.199999999999996</v>
      </c>
      <c r="J531" s="8">
        <f t="shared" si="17"/>
        <v>6.9999999999999964</v>
      </c>
    </row>
    <row r="532" spans="1:10" x14ac:dyDescent="0.15">
      <c r="A532" s="7">
        <v>42736</v>
      </c>
      <c r="B532" s="8" t="s">
        <v>101</v>
      </c>
      <c r="C532" s="8" t="s">
        <v>109</v>
      </c>
      <c r="D532" s="8" t="s">
        <v>29</v>
      </c>
      <c r="E532" s="8">
        <v>83</v>
      </c>
      <c r="F532" s="8" t="str">
        <f>VLOOKUP($D532,饮料价格!$B$3:$E$45,2,0)</f>
        <v>合</v>
      </c>
      <c r="G532" s="8">
        <f>VLOOKUP($D532,饮料价格!$B$3:$E$45,3,0)</f>
        <v>1.6</v>
      </c>
      <c r="H532" s="8">
        <f>VLOOKUP($D532,饮料价格!$B$3:$E$45,4,0)</f>
        <v>2.2999999999999998</v>
      </c>
      <c r="I532" s="8">
        <f t="shared" si="16"/>
        <v>190.89999999999998</v>
      </c>
      <c r="J532" s="8">
        <f t="shared" si="17"/>
        <v>58.09999999999998</v>
      </c>
    </row>
    <row r="533" spans="1:10" x14ac:dyDescent="0.15">
      <c r="A533" s="7">
        <v>42736</v>
      </c>
      <c r="B533" s="8" t="s">
        <v>101</v>
      </c>
      <c r="C533" s="8" t="s">
        <v>109</v>
      </c>
      <c r="D533" s="8" t="s">
        <v>14</v>
      </c>
      <c r="E533" s="8">
        <v>17</v>
      </c>
      <c r="F533" s="8" t="str">
        <f>VLOOKUP($D533,饮料价格!$B$3:$E$45,2,0)</f>
        <v>听</v>
      </c>
      <c r="G533" s="8">
        <f>VLOOKUP($D533,饮料价格!$B$3:$E$45,3,0)</f>
        <v>2.5</v>
      </c>
      <c r="H533" s="8">
        <f>VLOOKUP($D533,饮料价格!$B$3:$E$45,4,0)</f>
        <v>4</v>
      </c>
      <c r="I533" s="8">
        <f t="shared" si="16"/>
        <v>68</v>
      </c>
      <c r="J533" s="8">
        <f t="shared" si="17"/>
        <v>25.5</v>
      </c>
    </row>
    <row r="534" spans="1:10" x14ac:dyDescent="0.15">
      <c r="A534" s="7">
        <v>42736</v>
      </c>
      <c r="B534" s="8" t="s">
        <v>101</v>
      </c>
      <c r="C534" s="8" t="s">
        <v>109</v>
      </c>
      <c r="D534" s="8" t="s">
        <v>17</v>
      </c>
      <c r="E534" s="8">
        <v>22</v>
      </c>
      <c r="F534" s="8" t="str">
        <f>VLOOKUP($D534,饮料价格!$B$3:$E$45,2,0)</f>
        <v>合</v>
      </c>
      <c r="G534" s="8">
        <f>VLOOKUP($D534,饮料价格!$B$3:$E$45,3,0)</f>
        <v>4.3</v>
      </c>
      <c r="H534" s="8">
        <f>VLOOKUP($D534,饮料价格!$B$3:$E$45,4,0)</f>
        <v>6.8</v>
      </c>
      <c r="I534" s="8">
        <f t="shared" si="16"/>
        <v>149.6</v>
      </c>
      <c r="J534" s="8">
        <f t="shared" si="17"/>
        <v>55</v>
      </c>
    </row>
    <row r="535" spans="1:10" x14ac:dyDescent="0.15">
      <c r="A535" s="7">
        <v>42736</v>
      </c>
      <c r="B535" s="8" t="s">
        <v>101</v>
      </c>
      <c r="C535" s="8" t="s">
        <v>109</v>
      </c>
      <c r="D535" s="8" t="s">
        <v>15</v>
      </c>
      <c r="E535" s="8">
        <v>18</v>
      </c>
      <c r="F535" s="8" t="str">
        <f>VLOOKUP($D535,饮料价格!$B$3:$E$45,2,0)</f>
        <v>合</v>
      </c>
      <c r="G535" s="8">
        <f>VLOOKUP($D535,饮料价格!$B$3:$E$45,3,0)</f>
        <v>1.7</v>
      </c>
      <c r="H535" s="8">
        <f>VLOOKUP($D535,饮料价格!$B$3:$E$45,4,0)</f>
        <v>2.5</v>
      </c>
      <c r="I535" s="8">
        <f t="shared" si="16"/>
        <v>45</v>
      </c>
      <c r="J535" s="8">
        <f t="shared" si="17"/>
        <v>14.4</v>
      </c>
    </row>
    <row r="536" spans="1:10" x14ac:dyDescent="0.15">
      <c r="A536" s="7">
        <v>42736</v>
      </c>
      <c r="B536" s="8" t="s">
        <v>101</v>
      </c>
      <c r="C536" s="8" t="s">
        <v>109</v>
      </c>
      <c r="D536" s="8" t="s">
        <v>16</v>
      </c>
      <c r="E536" s="8">
        <v>17</v>
      </c>
      <c r="F536" s="8" t="str">
        <f>VLOOKUP($D536,饮料价格!$B$3:$E$45,2,0)</f>
        <v>瓶</v>
      </c>
      <c r="G536" s="8">
        <f>VLOOKUP($D536,饮料价格!$B$3:$E$45,3,0)</f>
        <v>1</v>
      </c>
      <c r="H536" s="8">
        <f>VLOOKUP($D536,饮料价格!$B$3:$E$45,4,0)</f>
        <v>1.5</v>
      </c>
      <c r="I536" s="8">
        <f t="shared" si="16"/>
        <v>25.5</v>
      </c>
      <c r="J536" s="8">
        <f t="shared" si="17"/>
        <v>8.5</v>
      </c>
    </row>
    <row r="537" spans="1:10" x14ac:dyDescent="0.15">
      <c r="A537" s="7">
        <v>42736</v>
      </c>
      <c r="B537" s="8" t="s">
        <v>101</v>
      </c>
      <c r="C537" s="8" t="s">
        <v>109</v>
      </c>
      <c r="D537" s="8" t="s">
        <v>82</v>
      </c>
      <c r="E537" s="8">
        <v>11</v>
      </c>
      <c r="F537" s="8" t="str">
        <f>VLOOKUP($D537,饮料价格!$B$3:$E$45,2,0)</f>
        <v>合</v>
      </c>
      <c r="G537" s="8">
        <f>VLOOKUP($D537,饮料价格!$B$3:$E$45,3,0)</f>
        <v>1.6</v>
      </c>
      <c r="H537" s="8">
        <f>VLOOKUP($D537,饮料价格!$B$3:$E$45,4,0)</f>
        <v>2.5</v>
      </c>
      <c r="I537" s="8">
        <f t="shared" si="16"/>
        <v>27.5</v>
      </c>
      <c r="J537" s="8">
        <f t="shared" si="17"/>
        <v>9.8999999999999986</v>
      </c>
    </row>
    <row r="538" spans="1:10" x14ac:dyDescent="0.15">
      <c r="A538" s="7">
        <v>42736</v>
      </c>
      <c r="B538" s="8" t="s">
        <v>101</v>
      </c>
      <c r="C538" s="8" t="s">
        <v>109</v>
      </c>
      <c r="D538" s="8" t="s">
        <v>31</v>
      </c>
      <c r="E538" s="8">
        <v>15</v>
      </c>
      <c r="F538" s="8" t="str">
        <f>VLOOKUP($D538,饮料价格!$B$3:$E$45,2,0)</f>
        <v>瓶</v>
      </c>
      <c r="G538" s="8">
        <f>VLOOKUP($D538,饮料价格!$B$3:$E$45,3,0)</f>
        <v>1.1000000000000001</v>
      </c>
      <c r="H538" s="8">
        <f>VLOOKUP($D538,饮料价格!$B$3:$E$45,4,0)</f>
        <v>1.5</v>
      </c>
      <c r="I538" s="8">
        <f t="shared" si="16"/>
        <v>22.5</v>
      </c>
      <c r="J538" s="8">
        <f t="shared" si="17"/>
        <v>5.9999999999999982</v>
      </c>
    </row>
    <row r="539" spans="1:10" x14ac:dyDescent="0.15">
      <c r="A539" s="7">
        <v>42736</v>
      </c>
      <c r="B539" s="8" t="s">
        <v>101</v>
      </c>
      <c r="C539" s="8" t="s">
        <v>109</v>
      </c>
      <c r="D539" s="8" t="s">
        <v>8</v>
      </c>
      <c r="E539" s="8">
        <v>13</v>
      </c>
      <c r="F539" s="8" t="str">
        <f>VLOOKUP($D539,饮料价格!$B$3:$E$45,2,0)</f>
        <v>合</v>
      </c>
      <c r="G539" s="8">
        <f>VLOOKUP($D539,饮料价格!$B$3:$E$45,3,0)</f>
        <v>7.8</v>
      </c>
      <c r="H539" s="8">
        <f>VLOOKUP($D539,饮料价格!$B$3:$E$45,4,0)</f>
        <v>9.8000000000000007</v>
      </c>
      <c r="I539" s="8">
        <f t="shared" si="16"/>
        <v>127.4</v>
      </c>
      <c r="J539" s="8">
        <f t="shared" si="17"/>
        <v>26.000000000000011</v>
      </c>
    </row>
    <row r="540" spans="1:10" x14ac:dyDescent="0.15">
      <c r="A540" s="7">
        <v>42736</v>
      </c>
      <c r="B540" s="8" t="s">
        <v>101</v>
      </c>
      <c r="C540" s="8" t="s">
        <v>109</v>
      </c>
      <c r="D540" s="8" t="s">
        <v>6</v>
      </c>
      <c r="E540" s="8">
        <v>12</v>
      </c>
      <c r="F540" s="8" t="str">
        <f>VLOOKUP($D540,饮料价格!$B$3:$E$45,2,0)</f>
        <v>瓶</v>
      </c>
      <c r="G540" s="8">
        <f>VLOOKUP($D540,饮料价格!$B$3:$E$45,3,0)</f>
        <v>1.7</v>
      </c>
      <c r="H540" s="8">
        <f>VLOOKUP($D540,饮料价格!$B$3:$E$45,4,0)</f>
        <v>3.5</v>
      </c>
      <c r="I540" s="8">
        <f t="shared" si="16"/>
        <v>42</v>
      </c>
      <c r="J540" s="8">
        <f t="shared" si="17"/>
        <v>21.6</v>
      </c>
    </row>
    <row r="541" spans="1:10" x14ac:dyDescent="0.15">
      <c r="A541" s="7">
        <v>42736</v>
      </c>
      <c r="B541" s="8" t="s">
        <v>101</v>
      </c>
      <c r="C541" s="8" t="s">
        <v>109</v>
      </c>
      <c r="D541" s="8" t="s">
        <v>9</v>
      </c>
      <c r="E541" s="8">
        <v>25</v>
      </c>
      <c r="F541" s="8" t="str">
        <f>VLOOKUP($D541,饮料价格!$B$3:$E$45,2,0)</f>
        <v>听</v>
      </c>
      <c r="G541" s="8">
        <f>VLOOKUP($D541,饮料价格!$B$3:$E$45,3,0)</f>
        <v>3</v>
      </c>
      <c r="H541" s="8">
        <f>VLOOKUP($D541,饮料价格!$B$3:$E$45,4,0)</f>
        <v>4</v>
      </c>
      <c r="I541" s="8">
        <f t="shared" si="16"/>
        <v>100</v>
      </c>
      <c r="J541" s="8">
        <f t="shared" si="17"/>
        <v>25</v>
      </c>
    </row>
    <row r="542" spans="1:10" x14ac:dyDescent="0.15">
      <c r="A542" s="7">
        <v>42736</v>
      </c>
      <c r="B542" s="8" t="s">
        <v>101</v>
      </c>
      <c r="C542" s="8" t="s">
        <v>109</v>
      </c>
      <c r="D542" s="8" t="s">
        <v>23</v>
      </c>
      <c r="E542" s="8">
        <v>19</v>
      </c>
      <c r="F542" s="8" t="str">
        <f>VLOOKUP($D542,饮料价格!$B$3:$E$45,2,0)</f>
        <v>瓶</v>
      </c>
      <c r="G542" s="8">
        <f>VLOOKUP($D542,饮料价格!$B$3:$E$45,3,0)</f>
        <v>2.4</v>
      </c>
      <c r="H542" s="8">
        <f>VLOOKUP($D542,饮料价格!$B$3:$E$45,4,0)</f>
        <v>3</v>
      </c>
      <c r="I542" s="8">
        <f t="shared" si="16"/>
        <v>57</v>
      </c>
      <c r="J542" s="8">
        <f t="shared" si="17"/>
        <v>11.400000000000002</v>
      </c>
    </row>
    <row r="543" spans="1:10" x14ac:dyDescent="0.15">
      <c r="A543" s="7">
        <v>42736</v>
      </c>
      <c r="B543" s="8" t="s">
        <v>101</v>
      </c>
      <c r="C543" s="8" t="s">
        <v>109</v>
      </c>
      <c r="D543" s="8" t="s">
        <v>19</v>
      </c>
      <c r="E543" s="8">
        <v>7</v>
      </c>
      <c r="F543" s="8" t="str">
        <f>VLOOKUP($D543,饮料价格!$B$3:$E$45,2,0)</f>
        <v>瓶</v>
      </c>
      <c r="G543" s="8">
        <f>VLOOKUP($D543,饮料价格!$B$3:$E$45,3,0)</f>
        <v>1.7</v>
      </c>
      <c r="H543" s="8">
        <f>VLOOKUP($D543,饮料价格!$B$3:$E$45,4,0)</f>
        <v>2.2000000000000002</v>
      </c>
      <c r="I543" s="8">
        <f t="shared" si="16"/>
        <v>15.400000000000002</v>
      </c>
      <c r="J543" s="8">
        <f t="shared" si="17"/>
        <v>3.5000000000000018</v>
      </c>
    </row>
    <row r="544" spans="1:10" x14ac:dyDescent="0.15">
      <c r="A544" s="7">
        <v>42736</v>
      </c>
      <c r="B544" s="8" t="s">
        <v>101</v>
      </c>
      <c r="C544" s="8" t="s">
        <v>109</v>
      </c>
      <c r="D544" s="8" t="s">
        <v>4</v>
      </c>
      <c r="E544" s="8">
        <v>123</v>
      </c>
      <c r="F544" s="8" t="str">
        <f>VLOOKUP($D544,饮料价格!$B$3:$E$45,2,0)</f>
        <v>合</v>
      </c>
      <c r="G544" s="8">
        <f>VLOOKUP($D544,饮料价格!$B$3:$E$45,3,0)</f>
        <v>1.3</v>
      </c>
      <c r="H544" s="8">
        <f>VLOOKUP($D544,饮料价格!$B$3:$E$45,4,0)</f>
        <v>1.9</v>
      </c>
      <c r="I544" s="8">
        <f t="shared" si="16"/>
        <v>233.7</v>
      </c>
      <c r="J544" s="8">
        <f t="shared" si="17"/>
        <v>73.799999999999983</v>
      </c>
    </row>
    <row r="545" spans="1:10" x14ac:dyDescent="0.15">
      <c r="A545" s="7">
        <v>42736</v>
      </c>
      <c r="B545" s="8" t="s">
        <v>101</v>
      </c>
      <c r="C545" s="8" t="s">
        <v>109</v>
      </c>
      <c r="D545" s="8" t="s">
        <v>28</v>
      </c>
      <c r="E545" s="8">
        <v>42</v>
      </c>
      <c r="F545" s="8" t="str">
        <f>VLOOKUP($D545,饮料价格!$B$3:$E$45,2,0)</f>
        <v>合</v>
      </c>
      <c r="G545" s="8">
        <f>VLOOKUP($D545,饮料价格!$B$3:$E$45,3,0)</f>
        <v>1.5</v>
      </c>
      <c r="H545" s="8">
        <f>VLOOKUP($D545,饮料价格!$B$3:$E$45,4,0)</f>
        <v>2.2000000000000002</v>
      </c>
      <c r="I545" s="8">
        <f t="shared" si="16"/>
        <v>92.4</v>
      </c>
      <c r="J545" s="8">
        <f t="shared" si="17"/>
        <v>29.400000000000006</v>
      </c>
    </row>
    <row r="546" spans="1:10" x14ac:dyDescent="0.15">
      <c r="A546" s="7">
        <v>42736</v>
      </c>
      <c r="B546" s="8" t="s">
        <v>101</v>
      </c>
      <c r="C546" s="8" t="s">
        <v>109</v>
      </c>
      <c r="D546" s="8" t="s">
        <v>5</v>
      </c>
      <c r="E546" s="8">
        <v>57</v>
      </c>
      <c r="F546" s="8" t="str">
        <f>VLOOKUP($D546,饮料价格!$B$3:$E$45,2,0)</f>
        <v>合</v>
      </c>
      <c r="G546" s="8">
        <f>VLOOKUP($D546,饮料价格!$B$3:$E$45,3,0)</f>
        <v>1.5</v>
      </c>
      <c r="H546" s="8">
        <f>VLOOKUP($D546,饮料价格!$B$3:$E$45,4,0)</f>
        <v>2.2000000000000002</v>
      </c>
      <c r="I546" s="8">
        <f t="shared" si="16"/>
        <v>125.4</v>
      </c>
      <c r="J546" s="8">
        <f t="shared" si="17"/>
        <v>39.900000000000013</v>
      </c>
    </row>
    <row r="547" spans="1:10" x14ac:dyDescent="0.15">
      <c r="A547" s="7">
        <v>42736</v>
      </c>
      <c r="B547" s="8" t="s">
        <v>101</v>
      </c>
      <c r="C547" s="8" t="s">
        <v>109</v>
      </c>
      <c r="D547" s="8" t="s">
        <v>133</v>
      </c>
      <c r="E547" s="8">
        <v>28</v>
      </c>
      <c r="F547" s="8" t="str">
        <f>VLOOKUP($D547,饮料价格!$B$3:$E$45,2,0)</f>
        <v>瓶</v>
      </c>
      <c r="G547" s="8">
        <f>VLOOKUP($D547,饮料价格!$B$3:$E$45,3,0)</f>
        <v>3.5</v>
      </c>
      <c r="H547" s="8">
        <f>VLOOKUP($D547,饮料价格!$B$3:$E$45,4,0)</f>
        <v>5</v>
      </c>
      <c r="I547" s="8">
        <f t="shared" si="16"/>
        <v>140</v>
      </c>
      <c r="J547" s="8">
        <f t="shared" si="17"/>
        <v>42</v>
      </c>
    </row>
    <row r="548" spans="1:10" x14ac:dyDescent="0.15">
      <c r="A548" s="7">
        <v>42736</v>
      </c>
      <c r="B548" s="8" t="s">
        <v>101</v>
      </c>
      <c r="C548" s="8" t="s">
        <v>109</v>
      </c>
      <c r="D548" s="8" t="s">
        <v>24</v>
      </c>
      <c r="E548" s="8">
        <v>16</v>
      </c>
      <c r="F548" s="8" t="str">
        <f>VLOOKUP($D548,饮料价格!$B$3:$E$45,2,0)</f>
        <v>瓶</v>
      </c>
      <c r="G548" s="8">
        <f>VLOOKUP($D548,饮料价格!$B$3:$E$45,3,0)</f>
        <v>2.4</v>
      </c>
      <c r="H548" s="8">
        <f>VLOOKUP($D548,饮料价格!$B$3:$E$45,4,0)</f>
        <v>3</v>
      </c>
      <c r="I548" s="8">
        <f t="shared" si="16"/>
        <v>48</v>
      </c>
      <c r="J548" s="8">
        <f t="shared" si="17"/>
        <v>9.6000000000000014</v>
      </c>
    </row>
    <row r="549" spans="1:10" x14ac:dyDescent="0.15">
      <c r="A549" s="7">
        <v>42736</v>
      </c>
      <c r="B549" s="8" t="s">
        <v>101</v>
      </c>
      <c r="C549" s="8" t="s">
        <v>113</v>
      </c>
      <c r="D549" s="8" t="s">
        <v>17</v>
      </c>
      <c r="E549" s="8">
        <v>134</v>
      </c>
      <c r="F549" s="8" t="str">
        <f>VLOOKUP($D549,饮料价格!$B$3:$E$45,2,0)</f>
        <v>合</v>
      </c>
      <c r="G549" s="8">
        <f>VLOOKUP($D549,饮料价格!$B$3:$E$45,3,0)</f>
        <v>4.3</v>
      </c>
      <c r="H549" s="8">
        <f>VLOOKUP($D549,饮料价格!$B$3:$E$45,4,0)</f>
        <v>6.8</v>
      </c>
      <c r="I549" s="8">
        <f t="shared" si="16"/>
        <v>911.19999999999993</v>
      </c>
      <c r="J549" s="8">
        <f t="shared" si="17"/>
        <v>335</v>
      </c>
    </row>
    <row r="550" spans="1:10" x14ac:dyDescent="0.15">
      <c r="A550" s="7">
        <v>42736</v>
      </c>
      <c r="B550" s="8" t="s">
        <v>101</v>
      </c>
      <c r="C550" s="8" t="s">
        <v>113</v>
      </c>
      <c r="D550" s="8" t="s">
        <v>131</v>
      </c>
      <c r="E550" s="8">
        <v>15</v>
      </c>
      <c r="F550" s="8" t="str">
        <f>VLOOKUP($D550,饮料价格!$B$3:$E$45,2,0)</f>
        <v>瓶</v>
      </c>
      <c r="G550" s="8">
        <f>VLOOKUP($D550,饮料价格!$B$3:$E$45,3,0)</f>
        <v>2</v>
      </c>
      <c r="H550" s="8">
        <f>VLOOKUP($D550,饮料价格!$B$3:$E$45,4,0)</f>
        <v>3.5</v>
      </c>
      <c r="I550" s="8">
        <f t="shared" si="16"/>
        <v>52.5</v>
      </c>
      <c r="J550" s="8">
        <f t="shared" si="17"/>
        <v>22.5</v>
      </c>
    </row>
    <row r="551" spans="1:10" x14ac:dyDescent="0.15">
      <c r="A551" s="7">
        <v>42736</v>
      </c>
      <c r="B551" s="8" t="s">
        <v>101</v>
      </c>
      <c r="C551" s="8" t="s">
        <v>113</v>
      </c>
      <c r="D551" s="8" t="s">
        <v>10</v>
      </c>
      <c r="E551" s="8">
        <v>97</v>
      </c>
      <c r="F551" s="8" t="str">
        <f>VLOOKUP($D551,饮料价格!$B$3:$E$45,2,0)</f>
        <v>听</v>
      </c>
      <c r="G551" s="8">
        <f>VLOOKUP($D551,饮料价格!$B$3:$E$45,3,0)</f>
        <v>2</v>
      </c>
      <c r="H551" s="8">
        <f>VLOOKUP($D551,饮料价格!$B$3:$E$45,4,0)</f>
        <v>3.5</v>
      </c>
      <c r="I551" s="8">
        <f t="shared" si="16"/>
        <v>339.5</v>
      </c>
      <c r="J551" s="8">
        <f t="shared" si="17"/>
        <v>145.5</v>
      </c>
    </row>
    <row r="552" spans="1:10" x14ac:dyDescent="0.15">
      <c r="A552" s="7">
        <v>42736</v>
      </c>
      <c r="B552" s="8" t="s">
        <v>101</v>
      </c>
      <c r="C552" s="8" t="s">
        <v>113</v>
      </c>
      <c r="D552" s="8" t="s">
        <v>20</v>
      </c>
      <c r="E552" s="8">
        <v>19</v>
      </c>
      <c r="F552" s="8" t="str">
        <f>VLOOKUP($D552,饮料价格!$B$3:$E$45,2,0)</f>
        <v>瓶</v>
      </c>
      <c r="G552" s="8">
        <f>VLOOKUP($D552,饮料价格!$B$3:$E$45,3,0)</f>
        <v>1.8</v>
      </c>
      <c r="H552" s="8">
        <f>VLOOKUP($D552,饮料价格!$B$3:$E$45,4,0)</f>
        <v>2.2999999999999998</v>
      </c>
      <c r="I552" s="8">
        <f t="shared" si="16"/>
        <v>43.699999999999996</v>
      </c>
      <c r="J552" s="8">
        <f t="shared" si="17"/>
        <v>9.4999999999999964</v>
      </c>
    </row>
    <row r="553" spans="1:10" x14ac:dyDescent="0.15">
      <c r="A553" s="7">
        <v>42736</v>
      </c>
      <c r="B553" s="8" t="s">
        <v>101</v>
      </c>
      <c r="C553" s="8" t="s">
        <v>113</v>
      </c>
      <c r="D553" s="8" t="s">
        <v>21</v>
      </c>
      <c r="E553" s="8">
        <v>47</v>
      </c>
      <c r="F553" s="8" t="str">
        <f>VLOOKUP($D553,饮料价格!$B$3:$E$45,2,0)</f>
        <v>瓶</v>
      </c>
      <c r="G553" s="8">
        <f>VLOOKUP($D553,饮料价格!$B$3:$E$45,3,0)</f>
        <v>1.4</v>
      </c>
      <c r="H553" s="8">
        <f>VLOOKUP($D553,饮料价格!$B$3:$E$45,4,0)</f>
        <v>3</v>
      </c>
      <c r="I553" s="8">
        <f t="shared" si="16"/>
        <v>141</v>
      </c>
      <c r="J553" s="8">
        <f t="shared" si="17"/>
        <v>75.2</v>
      </c>
    </row>
    <row r="554" spans="1:10" x14ac:dyDescent="0.15">
      <c r="A554" s="7">
        <v>42736</v>
      </c>
      <c r="B554" s="8" t="s">
        <v>101</v>
      </c>
      <c r="C554" s="8" t="s">
        <v>113</v>
      </c>
      <c r="D554" s="8" t="s">
        <v>134</v>
      </c>
      <c r="E554" s="8">
        <v>104</v>
      </c>
      <c r="F554" s="8" t="str">
        <f>VLOOKUP($D554,饮料价格!$B$3:$E$45,2,0)</f>
        <v>瓶</v>
      </c>
      <c r="G554" s="8">
        <f>VLOOKUP($D554,饮料价格!$B$3:$E$45,3,0)</f>
        <v>3.5</v>
      </c>
      <c r="H554" s="8">
        <f>VLOOKUP($D554,饮料价格!$B$3:$E$45,4,0)</f>
        <v>5</v>
      </c>
      <c r="I554" s="8">
        <f t="shared" si="16"/>
        <v>520</v>
      </c>
      <c r="J554" s="8">
        <f t="shared" si="17"/>
        <v>156</v>
      </c>
    </row>
    <row r="555" spans="1:10" x14ac:dyDescent="0.15">
      <c r="A555" s="7">
        <v>42736</v>
      </c>
      <c r="B555" s="8" t="s">
        <v>101</v>
      </c>
      <c r="C555" s="8" t="s">
        <v>113</v>
      </c>
      <c r="D555" s="8" t="s">
        <v>78</v>
      </c>
      <c r="E555" s="8">
        <v>20</v>
      </c>
      <c r="F555" s="8" t="str">
        <f>VLOOKUP($D555,饮料价格!$B$3:$E$45,2,0)</f>
        <v>瓶</v>
      </c>
      <c r="G555" s="8">
        <f>VLOOKUP($D555,饮料价格!$B$3:$E$45,3,0)</f>
        <v>1.9</v>
      </c>
      <c r="H555" s="8">
        <f>VLOOKUP($D555,饮料价格!$B$3:$E$45,4,0)</f>
        <v>2.4</v>
      </c>
      <c r="I555" s="8">
        <f t="shared" si="16"/>
        <v>48</v>
      </c>
      <c r="J555" s="8">
        <f t="shared" si="17"/>
        <v>10</v>
      </c>
    </row>
    <row r="556" spans="1:10" x14ac:dyDescent="0.15">
      <c r="A556" s="7">
        <v>42736</v>
      </c>
      <c r="B556" s="8" t="s">
        <v>101</v>
      </c>
      <c r="C556" s="8" t="s">
        <v>113</v>
      </c>
      <c r="D556" s="8" t="s">
        <v>31</v>
      </c>
      <c r="E556" s="8">
        <v>94</v>
      </c>
      <c r="F556" s="8" t="str">
        <f>VLOOKUP($D556,饮料价格!$B$3:$E$45,2,0)</f>
        <v>瓶</v>
      </c>
      <c r="G556" s="8">
        <f>VLOOKUP($D556,饮料价格!$B$3:$E$45,3,0)</f>
        <v>1.1000000000000001</v>
      </c>
      <c r="H556" s="8">
        <f>VLOOKUP($D556,饮料价格!$B$3:$E$45,4,0)</f>
        <v>1.5</v>
      </c>
      <c r="I556" s="8">
        <f t="shared" si="16"/>
        <v>141</v>
      </c>
      <c r="J556" s="8">
        <f t="shared" si="17"/>
        <v>37.599999999999994</v>
      </c>
    </row>
    <row r="557" spans="1:10" x14ac:dyDescent="0.15">
      <c r="A557" s="7">
        <v>42736</v>
      </c>
      <c r="B557" s="8" t="s">
        <v>101</v>
      </c>
      <c r="C557" s="8" t="s">
        <v>113</v>
      </c>
      <c r="D557" s="8" t="s">
        <v>9</v>
      </c>
      <c r="E557" s="8">
        <v>11</v>
      </c>
      <c r="F557" s="8" t="str">
        <f>VLOOKUP($D557,饮料价格!$B$3:$E$45,2,0)</f>
        <v>听</v>
      </c>
      <c r="G557" s="8">
        <f>VLOOKUP($D557,饮料价格!$B$3:$E$45,3,0)</f>
        <v>3</v>
      </c>
      <c r="H557" s="8">
        <f>VLOOKUP($D557,饮料价格!$B$3:$E$45,4,0)</f>
        <v>4</v>
      </c>
      <c r="I557" s="8">
        <f t="shared" si="16"/>
        <v>44</v>
      </c>
      <c r="J557" s="8">
        <f t="shared" si="17"/>
        <v>11</v>
      </c>
    </row>
    <row r="558" spans="1:10" x14ac:dyDescent="0.15">
      <c r="A558" s="7">
        <v>42736</v>
      </c>
      <c r="B558" s="8" t="s">
        <v>101</v>
      </c>
      <c r="C558" s="8" t="s">
        <v>113</v>
      </c>
      <c r="D558" s="8" t="s">
        <v>22</v>
      </c>
      <c r="E558" s="8">
        <v>21</v>
      </c>
      <c r="F558" s="8" t="str">
        <f>VLOOKUP($D558,饮料价格!$B$3:$E$45,2,0)</f>
        <v>合</v>
      </c>
      <c r="G558" s="8">
        <f>VLOOKUP($D558,饮料价格!$B$3:$E$45,3,0)</f>
        <v>1.7</v>
      </c>
      <c r="H558" s="8">
        <f>VLOOKUP($D558,饮料价格!$B$3:$E$45,4,0)</f>
        <v>2.2000000000000002</v>
      </c>
      <c r="I558" s="8">
        <f t="shared" si="16"/>
        <v>46.2</v>
      </c>
      <c r="J558" s="8">
        <f t="shared" si="17"/>
        <v>10.500000000000005</v>
      </c>
    </row>
    <row r="559" spans="1:10" x14ac:dyDescent="0.15">
      <c r="A559" s="7">
        <v>42736</v>
      </c>
      <c r="B559" s="8" t="s">
        <v>101</v>
      </c>
      <c r="C559" s="8" t="s">
        <v>113</v>
      </c>
      <c r="D559" s="8" t="s">
        <v>19</v>
      </c>
      <c r="E559" s="8">
        <v>81</v>
      </c>
      <c r="F559" s="8" t="str">
        <f>VLOOKUP($D559,饮料价格!$B$3:$E$45,2,0)</f>
        <v>瓶</v>
      </c>
      <c r="G559" s="8">
        <f>VLOOKUP($D559,饮料价格!$B$3:$E$45,3,0)</f>
        <v>1.7</v>
      </c>
      <c r="H559" s="8">
        <f>VLOOKUP($D559,饮料价格!$B$3:$E$45,4,0)</f>
        <v>2.2000000000000002</v>
      </c>
      <c r="I559" s="8">
        <f t="shared" si="16"/>
        <v>178.20000000000002</v>
      </c>
      <c r="J559" s="8">
        <f t="shared" si="17"/>
        <v>40.500000000000021</v>
      </c>
    </row>
    <row r="560" spans="1:10" x14ac:dyDescent="0.15">
      <c r="A560" s="7">
        <v>42736</v>
      </c>
      <c r="B560" s="8" t="s">
        <v>101</v>
      </c>
      <c r="C560" s="8" t="s">
        <v>113</v>
      </c>
      <c r="D560" s="8" t="s">
        <v>14</v>
      </c>
      <c r="E560" s="8">
        <v>15</v>
      </c>
      <c r="F560" s="8" t="str">
        <f>VLOOKUP($D560,饮料价格!$B$3:$E$45,2,0)</f>
        <v>听</v>
      </c>
      <c r="G560" s="8">
        <f>VLOOKUP($D560,饮料价格!$B$3:$E$45,3,0)</f>
        <v>2.5</v>
      </c>
      <c r="H560" s="8">
        <f>VLOOKUP($D560,饮料价格!$B$3:$E$45,4,0)</f>
        <v>4</v>
      </c>
      <c r="I560" s="8">
        <f t="shared" si="16"/>
        <v>60</v>
      </c>
      <c r="J560" s="8">
        <f t="shared" si="17"/>
        <v>22.5</v>
      </c>
    </row>
    <row r="561" spans="1:10" x14ac:dyDescent="0.15">
      <c r="A561" s="7">
        <v>42736</v>
      </c>
      <c r="B561" s="8" t="s">
        <v>101</v>
      </c>
      <c r="C561" s="8" t="s">
        <v>113</v>
      </c>
      <c r="D561" s="8" t="s">
        <v>18</v>
      </c>
      <c r="E561" s="8">
        <v>26</v>
      </c>
      <c r="F561" s="8" t="str">
        <f>VLOOKUP($D561,饮料价格!$B$3:$E$45,2,0)</f>
        <v>合</v>
      </c>
      <c r="G561" s="8">
        <f>VLOOKUP($D561,饮料价格!$B$3:$E$45,3,0)</f>
        <v>4.5</v>
      </c>
      <c r="H561" s="8">
        <f>VLOOKUP($D561,饮料价格!$B$3:$E$45,4,0)</f>
        <v>7.2</v>
      </c>
      <c r="I561" s="8">
        <f t="shared" si="16"/>
        <v>187.20000000000002</v>
      </c>
      <c r="J561" s="8">
        <f t="shared" si="17"/>
        <v>70.2</v>
      </c>
    </row>
    <row r="562" spans="1:10" x14ac:dyDescent="0.15">
      <c r="A562" s="7">
        <v>42736</v>
      </c>
      <c r="B562" s="8" t="s">
        <v>101</v>
      </c>
      <c r="C562" s="8" t="s">
        <v>113</v>
      </c>
      <c r="D562" s="8" t="s">
        <v>81</v>
      </c>
      <c r="E562" s="8">
        <v>14</v>
      </c>
      <c r="F562" s="8" t="str">
        <f>VLOOKUP($D562,饮料价格!$B$3:$E$45,2,0)</f>
        <v>听</v>
      </c>
      <c r="G562" s="8">
        <f>VLOOKUP($D562,饮料价格!$B$3:$E$45,3,0)</f>
        <v>3</v>
      </c>
      <c r="H562" s="8">
        <f>VLOOKUP($D562,饮料价格!$B$3:$E$45,4,0)</f>
        <v>4</v>
      </c>
      <c r="I562" s="8">
        <f t="shared" si="16"/>
        <v>56</v>
      </c>
      <c r="J562" s="8">
        <f t="shared" si="17"/>
        <v>14</v>
      </c>
    </row>
    <row r="563" spans="1:10" x14ac:dyDescent="0.15">
      <c r="A563" s="7">
        <v>42736</v>
      </c>
      <c r="B563" s="8" t="s">
        <v>101</v>
      </c>
      <c r="C563" s="8" t="s">
        <v>113</v>
      </c>
      <c r="D563" s="8" t="s">
        <v>80</v>
      </c>
      <c r="E563" s="8">
        <v>16</v>
      </c>
      <c r="F563" s="8" t="str">
        <f>VLOOKUP($D563,饮料价格!$B$3:$E$45,2,0)</f>
        <v>瓶</v>
      </c>
      <c r="G563" s="8">
        <f>VLOOKUP($D563,饮料价格!$B$3:$E$45,3,0)</f>
        <v>0.9</v>
      </c>
      <c r="H563" s="8">
        <f>VLOOKUP($D563,饮料价格!$B$3:$E$45,4,0)</f>
        <v>1.2</v>
      </c>
      <c r="I563" s="8">
        <f t="shared" si="16"/>
        <v>19.2</v>
      </c>
      <c r="J563" s="8">
        <f t="shared" si="17"/>
        <v>4.7999999999999989</v>
      </c>
    </row>
    <row r="564" spans="1:10" x14ac:dyDescent="0.15">
      <c r="A564" s="7">
        <v>42736</v>
      </c>
      <c r="B564" s="8" t="s">
        <v>101</v>
      </c>
      <c r="C564" s="8" t="s">
        <v>113</v>
      </c>
      <c r="D564" s="8" t="s">
        <v>11</v>
      </c>
      <c r="E564" s="8">
        <v>14</v>
      </c>
      <c r="F564" s="8" t="str">
        <f>VLOOKUP($D564,饮料价格!$B$3:$E$45,2,0)</f>
        <v>瓶</v>
      </c>
      <c r="G564" s="8">
        <f>VLOOKUP($D564,饮料价格!$B$3:$E$45,3,0)</f>
        <v>1</v>
      </c>
      <c r="H564" s="8">
        <f>VLOOKUP($D564,饮料价格!$B$3:$E$45,4,0)</f>
        <v>1.3</v>
      </c>
      <c r="I564" s="8">
        <f t="shared" si="16"/>
        <v>18.2</v>
      </c>
      <c r="J564" s="8">
        <f t="shared" si="17"/>
        <v>4.2000000000000011</v>
      </c>
    </row>
    <row r="565" spans="1:10" x14ac:dyDescent="0.15">
      <c r="A565" s="7">
        <v>42736</v>
      </c>
      <c r="B565" s="8" t="s">
        <v>101</v>
      </c>
      <c r="C565" s="8" t="s">
        <v>113</v>
      </c>
      <c r="D565" s="8" t="s">
        <v>132</v>
      </c>
      <c r="E565" s="8">
        <v>14</v>
      </c>
      <c r="F565" s="8" t="str">
        <f>VLOOKUP($D565,饮料价格!$B$3:$E$45,2,0)</f>
        <v>瓶</v>
      </c>
      <c r="G565" s="8">
        <f>VLOOKUP($D565,饮料价格!$B$3:$E$45,3,0)</f>
        <v>2.5</v>
      </c>
      <c r="H565" s="8">
        <f>VLOOKUP($D565,饮料价格!$B$3:$E$45,4,0)</f>
        <v>4.5</v>
      </c>
      <c r="I565" s="8">
        <f t="shared" si="16"/>
        <v>63</v>
      </c>
      <c r="J565" s="8">
        <f t="shared" si="17"/>
        <v>28</v>
      </c>
    </row>
    <row r="566" spans="1:10" x14ac:dyDescent="0.15">
      <c r="A566" s="7">
        <v>42736</v>
      </c>
      <c r="B566" s="8" t="s">
        <v>101</v>
      </c>
      <c r="C566" s="8" t="s">
        <v>113</v>
      </c>
      <c r="D566" s="8" t="s">
        <v>1</v>
      </c>
      <c r="E566" s="8">
        <v>6</v>
      </c>
      <c r="F566" s="8" t="str">
        <f>VLOOKUP($D566,饮料价格!$B$3:$E$45,2,0)</f>
        <v>听</v>
      </c>
      <c r="G566" s="8">
        <f>VLOOKUP($D566,饮料价格!$B$3:$E$45,3,0)</f>
        <v>2.5</v>
      </c>
      <c r="H566" s="8">
        <f>VLOOKUP($D566,饮料价格!$B$3:$E$45,4,0)</f>
        <v>3.5</v>
      </c>
      <c r="I566" s="8">
        <f t="shared" si="16"/>
        <v>21</v>
      </c>
      <c r="J566" s="8">
        <f t="shared" si="17"/>
        <v>6</v>
      </c>
    </row>
    <row r="567" spans="1:10" x14ac:dyDescent="0.15">
      <c r="A567" s="7">
        <v>42736</v>
      </c>
      <c r="B567" s="8" t="s">
        <v>101</v>
      </c>
      <c r="C567" s="8" t="s">
        <v>113</v>
      </c>
      <c r="D567" s="8" t="s">
        <v>3</v>
      </c>
      <c r="E567" s="8">
        <v>78</v>
      </c>
      <c r="F567" s="8" t="str">
        <f>VLOOKUP($D567,饮料价格!$B$3:$E$45,2,0)</f>
        <v>听</v>
      </c>
      <c r="G567" s="8">
        <f>VLOOKUP($D567,饮料价格!$B$3:$E$45,3,0)</f>
        <v>2.5</v>
      </c>
      <c r="H567" s="8">
        <f>VLOOKUP($D567,饮料价格!$B$3:$E$45,4,0)</f>
        <v>3.5</v>
      </c>
      <c r="I567" s="8">
        <f t="shared" si="16"/>
        <v>273</v>
      </c>
      <c r="J567" s="8">
        <f t="shared" si="17"/>
        <v>78</v>
      </c>
    </row>
    <row r="568" spans="1:10" x14ac:dyDescent="0.15">
      <c r="A568" s="7">
        <v>42736</v>
      </c>
      <c r="B568" s="8" t="s">
        <v>101</v>
      </c>
      <c r="C568" s="8" t="s">
        <v>113</v>
      </c>
      <c r="D568" s="8" t="s">
        <v>28</v>
      </c>
      <c r="E568" s="8">
        <v>35</v>
      </c>
      <c r="F568" s="8" t="str">
        <f>VLOOKUP($D568,饮料价格!$B$3:$E$45,2,0)</f>
        <v>合</v>
      </c>
      <c r="G568" s="8">
        <f>VLOOKUP($D568,饮料价格!$B$3:$E$45,3,0)</f>
        <v>1.5</v>
      </c>
      <c r="H568" s="8">
        <f>VLOOKUP($D568,饮料价格!$B$3:$E$45,4,0)</f>
        <v>2.2000000000000002</v>
      </c>
      <c r="I568" s="8">
        <f t="shared" si="16"/>
        <v>77</v>
      </c>
      <c r="J568" s="8">
        <f t="shared" si="17"/>
        <v>24.500000000000007</v>
      </c>
    </row>
    <row r="569" spans="1:10" x14ac:dyDescent="0.15">
      <c r="A569" s="7">
        <v>42736</v>
      </c>
      <c r="B569" s="8" t="s">
        <v>101</v>
      </c>
      <c r="C569" s="8" t="s">
        <v>113</v>
      </c>
      <c r="D569" s="8" t="s">
        <v>82</v>
      </c>
      <c r="E569" s="8">
        <v>61</v>
      </c>
      <c r="F569" s="8" t="str">
        <f>VLOOKUP($D569,饮料价格!$B$3:$E$45,2,0)</f>
        <v>合</v>
      </c>
      <c r="G569" s="8">
        <f>VLOOKUP($D569,饮料价格!$B$3:$E$45,3,0)</f>
        <v>1.6</v>
      </c>
      <c r="H569" s="8">
        <f>VLOOKUP($D569,饮料价格!$B$3:$E$45,4,0)</f>
        <v>2.5</v>
      </c>
      <c r="I569" s="8">
        <f t="shared" si="16"/>
        <v>152.5</v>
      </c>
      <c r="J569" s="8">
        <f t="shared" si="17"/>
        <v>54.899999999999991</v>
      </c>
    </row>
    <row r="570" spans="1:10" x14ac:dyDescent="0.15">
      <c r="A570" s="7">
        <v>42736</v>
      </c>
      <c r="B570" s="8" t="s">
        <v>101</v>
      </c>
      <c r="C570" s="8" t="s">
        <v>113</v>
      </c>
      <c r="D570" s="8" t="s">
        <v>27</v>
      </c>
      <c r="E570" s="8">
        <v>19</v>
      </c>
      <c r="F570" s="8" t="str">
        <f>VLOOKUP($D570,饮料价格!$B$3:$E$45,2,0)</f>
        <v>听</v>
      </c>
      <c r="G570" s="8">
        <f>VLOOKUP($D570,饮料价格!$B$3:$E$45,3,0)</f>
        <v>2.5</v>
      </c>
      <c r="H570" s="8">
        <f>VLOOKUP($D570,饮料价格!$B$3:$E$45,4,0)</f>
        <v>4</v>
      </c>
      <c r="I570" s="8">
        <f t="shared" si="16"/>
        <v>76</v>
      </c>
      <c r="J570" s="8">
        <f t="shared" si="17"/>
        <v>28.5</v>
      </c>
    </row>
    <row r="571" spans="1:10" x14ac:dyDescent="0.15">
      <c r="A571" s="7">
        <v>42736</v>
      </c>
      <c r="B571" s="8" t="s">
        <v>101</v>
      </c>
      <c r="C571" s="8" t="s">
        <v>113</v>
      </c>
      <c r="D571" s="8" t="s">
        <v>4</v>
      </c>
      <c r="E571" s="8">
        <v>39</v>
      </c>
      <c r="F571" s="8" t="str">
        <f>VLOOKUP($D571,饮料价格!$B$3:$E$45,2,0)</f>
        <v>合</v>
      </c>
      <c r="G571" s="8">
        <f>VLOOKUP($D571,饮料价格!$B$3:$E$45,3,0)</f>
        <v>1.3</v>
      </c>
      <c r="H571" s="8">
        <f>VLOOKUP($D571,饮料价格!$B$3:$E$45,4,0)</f>
        <v>1.9</v>
      </c>
      <c r="I571" s="8">
        <f t="shared" si="16"/>
        <v>74.099999999999994</v>
      </c>
      <c r="J571" s="8">
        <f t="shared" si="17"/>
        <v>23.399999999999995</v>
      </c>
    </row>
    <row r="572" spans="1:10" x14ac:dyDescent="0.15">
      <c r="A572" s="7">
        <v>42736</v>
      </c>
      <c r="B572" s="8" t="s">
        <v>101</v>
      </c>
      <c r="C572" s="8" t="s">
        <v>113</v>
      </c>
      <c r="D572" s="8" t="s">
        <v>2</v>
      </c>
      <c r="E572" s="8">
        <v>12</v>
      </c>
      <c r="F572" s="8" t="str">
        <f>VLOOKUP($D572,饮料价格!$B$3:$E$45,2,0)</f>
        <v>听</v>
      </c>
      <c r="G572" s="8">
        <f>VLOOKUP($D572,饮料价格!$B$3:$E$45,3,0)</f>
        <v>1.6</v>
      </c>
      <c r="H572" s="8">
        <f>VLOOKUP($D572,饮料价格!$B$3:$E$45,4,0)</f>
        <v>3.3</v>
      </c>
      <c r="I572" s="8">
        <f t="shared" si="16"/>
        <v>39.599999999999994</v>
      </c>
      <c r="J572" s="8">
        <f t="shared" si="17"/>
        <v>20.399999999999999</v>
      </c>
    </row>
    <row r="573" spans="1:10" x14ac:dyDescent="0.15">
      <c r="A573" s="7">
        <v>42736</v>
      </c>
      <c r="B573" s="8" t="s">
        <v>101</v>
      </c>
      <c r="C573" s="8" t="s">
        <v>113</v>
      </c>
      <c r="D573" s="8" t="s">
        <v>30</v>
      </c>
      <c r="E573" s="8">
        <v>83</v>
      </c>
      <c r="F573" s="8" t="str">
        <f>VLOOKUP($D573,饮料价格!$B$3:$E$45,2,0)</f>
        <v>瓶</v>
      </c>
      <c r="G573" s="8">
        <f>VLOOKUP($D573,饮料价格!$B$3:$E$45,3,0)</f>
        <v>0.9</v>
      </c>
      <c r="H573" s="8">
        <f>VLOOKUP($D573,饮料价格!$B$3:$E$45,4,0)</f>
        <v>1.5</v>
      </c>
      <c r="I573" s="8">
        <f t="shared" si="16"/>
        <v>124.5</v>
      </c>
      <c r="J573" s="8">
        <f t="shared" si="17"/>
        <v>49.8</v>
      </c>
    </row>
    <row r="574" spans="1:10" x14ac:dyDescent="0.15">
      <c r="A574" s="7">
        <v>42736</v>
      </c>
      <c r="B574" s="8" t="s">
        <v>101</v>
      </c>
      <c r="C574" s="8" t="s">
        <v>113</v>
      </c>
      <c r="D574" s="8" t="s">
        <v>29</v>
      </c>
      <c r="E574" s="8">
        <v>16</v>
      </c>
      <c r="F574" s="8" t="str">
        <f>VLOOKUP($D574,饮料价格!$B$3:$E$45,2,0)</f>
        <v>合</v>
      </c>
      <c r="G574" s="8">
        <f>VLOOKUP($D574,饮料价格!$B$3:$E$45,3,0)</f>
        <v>1.6</v>
      </c>
      <c r="H574" s="8">
        <f>VLOOKUP($D574,饮料价格!$B$3:$E$45,4,0)</f>
        <v>2.2999999999999998</v>
      </c>
      <c r="I574" s="8">
        <f t="shared" si="16"/>
        <v>36.799999999999997</v>
      </c>
      <c r="J574" s="8">
        <f t="shared" si="17"/>
        <v>11.199999999999996</v>
      </c>
    </row>
    <row r="575" spans="1:10" x14ac:dyDescent="0.15">
      <c r="A575" s="7">
        <v>42736</v>
      </c>
      <c r="B575" s="8" t="s">
        <v>101</v>
      </c>
      <c r="C575" s="8" t="s">
        <v>113</v>
      </c>
      <c r="D575" s="8" t="s">
        <v>79</v>
      </c>
      <c r="E575" s="8">
        <v>118</v>
      </c>
      <c r="F575" s="8" t="str">
        <f>VLOOKUP($D575,饮料价格!$B$3:$E$45,2,0)</f>
        <v>听</v>
      </c>
      <c r="G575" s="8">
        <f>VLOOKUP($D575,饮料价格!$B$3:$E$45,3,0)</f>
        <v>1.2</v>
      </c>
      <c r="H575" s="8">
        <f>VLOOKUP($D575,饮料价格!$B$3:$E$45,4,0)</f>
        <v>2.5</v>
      </c>
      <c r="I575" s="8">
        <f t="shared" si="16"/>
        <v>295</v>
      </c>
      <c r="J575" s="8">
        <f t="shared" si="17"/>
        <v>153.4</v>
      </c>
    </row>
    <row r="576" spans="1:10" x14ac:dyDescent="0.15">
      <c r="A576" s="7">
        <v>42736</v>
      </c>
      <c r="B576" s="8" t="s">
        <v>101</v>
      </c>
      <c r="C576" s="8" t="s">
        <v>113</v>
      </c>
      <c r="D576" s="8" t="s">
        <v>7</v>
      </c>
      <c r="E576" s="8">
        <v>23</v>
      </c>
      <c r="F576" s="8" t="str">
        <f>VLOOKUP($D576,饮料价格!$B$3:$E$45,2,0)</f>
        <v>听</v>
      </c>
      <c r="G576" s="8">
        <f>VLOOKUP($D576,饮料价格!$B$3:$E$45,3,0)</f>
        <v>3.2</v>
      </c>
      <c r="H576" s="8">
        <f>VLOOKUP($D576,饮料价格!$B$3:$E$45,4,0)</f>
        <v>6</v>
      </c>
      <c r="I576" s="8">
        <f t="shared" si="16"/>
        <v>138</v>
      </c>
      <c r="J576" s="8">
        <f t="shared" si="17"/>
        <v>64.399999999999991</v>
      </c>
    </row>
    <row r="577" spans="1:10" x14ac:dyDescent="0.15">
      <c r="A577" s="7">
        <v>42736</v>
      </c>
      <c r="B577" s="8" t="s">
        <v>101</v>
      </c>
      <c r="C577" s="8" t="s">
        <v>113</v>
      </c>
      <c r="D577" s="8" t="s">
        <v>24</v>
      </c>
      <c r="E577" s="8">
        <v>8</v>
      </c>
      <c r="F577" s="8" t="str">
        <f>VLOOKUP($D577,饮料价格!$B$3:$E$45,2,0)</f>
        <v>瓶</v>
      </c>
      <c r="G577" s="8">
        <f>VLOOKUP($D577,饮料价格!$B$3:$E$45,3,0)</f>
        <v>2.4</v>
      </c>
      <c r="H577" s="8">
        <f>VLOOKUP($D577,饮料价格!$B$3:$E$45,4,0)</f>
        <v>3</v>
      </c>
      <c r="I577" s="8">
        <f t="shared" si="16"/>
        <v>24</v>
      </c>
      <c r="J577" s="8">
        <f t="shared" si="17"/>
        <v>4.8000000000000007</v>
      </c>
    </row>
    <row r="578" spans="1:10" x14ac:dyDescent="0.15">
      <c r="A578" s="7">
        <v>42736</v>
      </c>
      <c r="B578" s="8" t="s">
        <v>101</v>
      </c>
      <c r="C578" s="8" t="s">
        <v>113</v>
      </c>
      <c r="D578" s="8" t="s">
        <v>32</v>
      </c>
      <c r="E578" s="8">
        <v>89</v>
      </c>
      <c r="F578" s="8" t="str">
        <f>VLOOKUP($D578,饮料价格!$B$3:$E$45,2,0)</f>
        <v>瓶</v>
      </c>
      <c r="G578" s="8">
        <f>VLOOKUP($D578,饮料价格!$B$3:$E$45,3,0)</f>
        <v>2.4</v>
      </c>
      <c r="H578" s="8">
        <f>VLOOKUP($D578,饮料价格!$B$3:$E$45,4,0)</f>
        <v>3.5</v>
      </c>
      <c r="I578" s="8">
        <f t="shared" si="16"/>
        <v>311.5</v>
      </c>
      <c r="J578" s="8">
        <f t="shared" si="17"/>
        <v>97.9</v>
      </c>
    </row>
    <row r="579" spans="1:10" x14ac:dyDescent="0.15">
      <c r="A579" s="7">
        <v>42736</v>
      </c>
      <c r="B579" s="8" t="s">
        <v>101</v>
      </c>
      <c r="C579" s="8" t="s">
        <v>113</v>
      </c>
      <c r="D579" s="8" t="s">
        <v>73</v>
      </c>
      <c r="E579" s="8">
        <v>20</v>
      </c>
      <c r="F579" s="8" t="str">
        <f>VLOOKUP($D579,饮料价格!$B$3:$E$45,2,0)</f>
        <v>瓶</v>
      </c>
      <c r="G579" s="8">
        <f>VLOOKUP($D579,饮料价格!$B$3:$E$45,3,0)</f>
        <v>1.8</v>
      </c>
      <c r="H579" s="8">
        <f>VLOOKUP($D579,饮料价格!$B$3:$E$45,4,0)</f>
        <v>2.2999999999999998</v>
      </c>
      <c r="I579" s="8">
        <f t="shared" si="16"/>
        <v>46</v>
      </c>
      <c r="J579" s="8">
        <f t="shared" si="17"/>
        <v>9.9999999999999964</v>
      </c>
    </row>
    <row r="580" spans="1:10" x14ac:dyDescent="0.15">
      <c r="A580" s="7">
        <v>42736</v>
      </c>
      <c r="B580" s="8" t="s">
        <v>101</v>
      </c>
      <c r="C580" s="8" t="s">
        <v>113</v>
      </c>
      <c r="D580" s="8" t="s">
        <v>6</v>
      </c>
      <c r="E580" s="8">
        <v>51</v>
      </c>
      <c r="F580" s="8" t="str">
        <f>VLOOKUP($D580,饮料价格!$B$3:$E$45,2,0)</f>
        <v>瓶</v>
      </c>
      <c r="G580" s="8">
        <f>VLOOKUP($D580,饮料价格!$B$3:$E$45,3,0)</f>
        <v>1.7</v>
      </c>
      <c r="H580" s="8">
        <f>VLOOKUP($D580,饮料价格!$B$3:$E$45,4,0)</f>
        <v>3.5</v>
      </c>
      <c r="I580" s="8">
        <f t="shared" ref="I580:I643" si="18">E580*H580</f>
        <v>178.5</v>
      </c>
      <c r="J580" s="8">
        <f t="shared" ref="J580:J643" si="19">(H580-G580)*E580</f>
        <v>91.8</v>
      </c>
    </row>
    <row r="581" spans="1:10" x14ac:dyDescent="0.15">
      <c r="A581" s="7">
        <v>42736</v>
      </c>
      <c r="B581" s="8" t="s">
        <v>101</v>
      </c>
      <c r="C581" s="8" t="s">
        <v>113</v>
      </c>
      <c r="D581" s="8" t="s">
        <v>8</v>
      </c>
      <c r="E581" s="8">
        <v>18</v>
      </c>
      <c r="F581" s="8" t="str">
        <f>VLOOKUP($D581,饮料价格!$B$3:$E$45,2,0)</f>
        <v>合</v>
      </c>
      <c r="G581" s="8">
        <f>VLOOKUP($D581,饮料价格!$B$3:$E$45,3,0)</f>
        <v>7.8</v>
      </c>
      <c r="H581" s="8">
        <f>VLOOKUP($D581,饮料价格!$B$3:$E$45,4,0)</f>
        <v>9.8000000000000007</v>
      </c>
      <c r="I581" s="8">
        <f t="shared" si="18"/>
        <v>176.4</v>
      </c>
      <c r="J581" s="8">
        <f t="shared" si="19"/>
        <v>36.000000000000014</v>
      </c>
    </row>
    <row r="582" spans="1:10" x14ac:dyDescent="0.15">
      <c r="A582" s="7">
        <v>42736</v>
      </c>
      <c r="B582" s="8" t="s">
        <v>101</v>
      </c>
      <c r="C582" s="8" t="s">
        <v>113</v>
      </c>
      <c r="D582" s="8" t="s">
        <v>25</v>
      </c>
      <c r="E582" s="8">
        <v>76</v>
      </c>
      <c r="F582" s="8" t="str">
        <f>VLOOKUP($D582,饮料价格!$B$3:$E$45,2,0)</f>
        <v>听</v>
      </c>
      <c r="G582" s="8">
        <f>VLOOKUP($D582,饮料价格!$B$3:$E$45,3,0)</f>
        <v>3</v>
      </c>
      <c r="H582" s="8">
        <f>VLOOKUP($D582,饮料价格!$B$3:$E$45,4,0)</f>
        <v>4</v>
      </c>
      <c r="I582" s="8">
        <f t="shared" si="18"/>
        <v>304</v>
      </c>
      <c r="J582" s="8">
        <f t="shared" si="19"/>
        <v>76</v>
      </c>
    </row>
    <row r="583" spans="1:10" x14ac:dyDescent="0.15">
      <c r="A583" s="7">
        <v>42736</v>
      </c>
      <c r="B583" s="8" t="s">
        <v>101</v>
      </c>
      <c r="C583" s="8" t="s">
        <v>113</v>
      </c>
      <c r="D583" s="8" t="s">
        <v>23</v>
      </c>
      <c r="E583" s="8">
        <v>20</v>
      </c>
      <c r="F583" s="8" t="str">
        <f>VLOOKUP($D583,饮料价格!$B$3:$E$45,2,0)</f>
        <v>瓶</v>
      </c>
      <c r="G583" s="8">
        <f>VLOOKUP($D583,饮料价格!$B$3:$E$45,3,0)</f>
        <v>2.4</v>
      </c>
      <c r="H583" s="8">
        <f>VLOOKUP($D583,饮料价格!$B$3:$E$45,4,0)</f>
        <v>3</v>
      </c>
      <c r="I583" s="8">
        <f t="shared" si="18"/>
        <v>60</v>
      </c>
      <c r="J583" s="8">
        <f t="shared" si="19"/>
        <v>12.000000000000002</v>
      </c>
    </row>
    <row r="584" spans="1:10" x14ac:dyDescent="0.15">
      <c r="A584" s="7">
        <v>42736</v>
      </c>
      <c r="B584" s="8" t="s">
        <v>101</v>
      </c>
      <c r="C584" s="8" t="s">
        <v>113</v>
      </c>
      <c r="D584" s="8" t="s">
        <v>13</v>
      </c>
      <c r="E584" s="8">
        <v>38</v>
      </c>
      <c r="F584" s="8" t="str">
        <f>VLOOKUP($D584,饮料价格!$B$3:$E$45,2,0)</f>
        <v>瓶</v>
      </c>
      <c r="G584" s="8">
        <f>VLOOKUP($D584,饮料价格!$B$3:$E$45,3,0)</f>
        <v>2</v>
      </c>
      <c r="H584" s="8">
        <f>VLOOKUP($D584,饮料价格!$B$3:$E$45,4,0)</f>
        <v>3.5</v>
      </c>
      <c r="I584" s="8">
        <f t="shared" si="18"/>
        <v>133</v>
      </c>
      <c r="J584" s="8">
        <f t="shared" si="19"/>
        <v>57</v>
      </c>
    </row>
    <row r="585" spans="1:10" x14ac:dyDescent="0.15">
      <c r="A585" s="7">
        <v>42736</v>
      </c>
      <c r="B585" s="8" t="s">
        <v>101</v>
      </c>
      <c r="C585" s="8" t="s">
        <v>113</v>
      </c>
      <c r="D585" s="8" t="s">
        <v>16</v>
      </c>
      <c r="E585" s="8">
        <v>25</v>
      </c>
      <c r="F585" s="8" t="str">
        <f>VLOOKUP($D585,饮料价格!$B$3:$E$45,2,0)</f>
        <v>瓶</v>
      </c>
      <c r="G585" s="8">
        <f>VLOOKUP($D585,饮料价格!$B$3:$E$45,3,0)</f>
        <v>1</v>
      </c>
      <c r="H585" s="8">
        <f>VLOOKUP($D585,饮料价格!$B$3:$E$45,4,0)</f>
        <v>1.5</v>
      </c>
      <c r="I585" s="8">
        <f t="shared" si="18"/>
        <v>37.5</v>
      </c>
      <c r="J585" s="8">
        <f t="shared" si="19"/>
        <v>12.5</v>
      </c>
    </row>
    <row r="586" spans="1:10" x14ac:dyDescent="0.15">
      <c r="A586" s="7">
        <v>42736</v>
      </c>
      <c r="B586" s="8" t="s">
        <v>101</v>
      </c>
      <c r="C586" s="8" t="s">
        <v>113</v>
      </c>
      <c r="D586" s="8" t="s">
        <v>12</v>
      </c>
      <c r="E586" s="8">
        <v>66</v>
      </c>
      <c r="F586" s="8" t="str">
        <f>VLOOKUP($D586,饮料价格!$B$3:$E$45,2,0)</f>
        <v>瓶</v>
      </c>
      <c r="G586" s="8">
        <f>VLOOKUP($D586,饮料价格!$B$3:$E$45,3,0)</f>
        <v>1.3</v>
      </c>
      <c r="H586" s="8">
        <f>VLOOKUP($D586,饮料价格!$B$3:$E$45,4,0)</f>
        <v>2.8</v>
      </c>
      <c r="I586" s="8">
        <f t="shared" si="18"/>
        <v>184.79999999999998</v>
      </c>
      <c r="J586" s="8">
        <f t="shared" si="19"/>
        <v>98.999999999999986</v>
      </c>
    </row>
    <row r="587" spans="1:10" x14ac:dyDescent="0.15">
      <c r="A587" s="7">
        <v>42736</v>
      </c>
      <c r="B587" s="8" t="s">
        <v>101</v>
      </c>
      <c r="C587" s="8" t="s">
        <v>113</v>
      </c>
      <c r="D587" s="8" t="s">
        <v>26</v>
      </c>
      <c r="E587" s="8">
        <v>10</v>
      </c>
      <c r="F587" s="8" t="str">
        <f>VLOOKUP($D587,饮料价格!$B$3:$E$45,2,0)</f>
        <v>瓶</v>
      </c>
      <c r="G587" s="8">
        <f>VLOOKUP($D587,饮料价格!$B$3:$E$45,3,0)</f>
        <v>1.7</v>
      </c>
      <c r="H587" s="8">
        <f>VLOOKUP($D587,饮料价格!$B$3:$E$45,4,0)</f>
        <v>2.2000000000000002</v>
      </c>
      <c r="I587" s="8">
        <f t="shared" si="18"/>
        <v>22</v>
      </c>
      <c r="J587" s="8">
        <f t="shared" si="19"/>
        <v>5.0000000000000018</v>
      </c>
    </row>
    <row r="588" spans="1:10" x14ac:dyDescent="0.15">
      <c r="A588" s="7">
        <v>42736</v>
      </c>
      <c r="B588" s="8" t="s">
        <v>101</v>
      </c>
      <c r="C588" s="8" t="s">
        <v>113</v>
      </c>
      <c r="D588" s="8" t="s">
        <v>15</v>
      </c>
      <c r="E588" s="8">
        <v>26</v>
      </c>
      <c r="F588" s="8" t="str">
        <f>VLOOKUP($D588,饮料价格!$B$3:$E$45,2,0)</f>
        <v>合</v>
      </c>
      <c r="G588" s="8">
        <f>VLOOKUP($D588,饮料价格!$B$3:$E$45,3,0)</f>
        <v>1.7</v>
      </c>
      <c r="H588" s="8">
        <f>VLOOKUP($D588,饮料价格!$B$3:$E$45,4,0)</f>
        <v>2.5</v>
      </c>
      <c r="I588" s="8">
        <f t="shared" si="18"/>
        <v>65</v>
      </c>
      <c r="J588" s="8">
        <f t="shared" si="19"/>
        <v>20.8</v>
      </c>
    </row>
    <row r="589" spans="1:10" x14ac:dyDescent="0.15">
      <c r="A589" s="7">
        <v>42736</v>
      </c>
      <c r="B589" s="8" t="s">
        <v>101</v>
      </c>
      <c r="C589" s="8" t="s">
        <v>113</v>
      </c>
      <c r="D589" s="8" t="s">
        <v>5</v>
      </c>
      <c r="E589" s="8">
        <v>29</v>
      </c>
      <c r="F589" s="8" t="str">
        <f>VLOOKUP($D589,饮料价格!$B$3:$E$45,2,0)</f>
        <v>合</v>
      </c>
      <c r="G589" s="8">
        <f>VLOOKUP($D589,饮料价格!$B$3:$E$45,3,0)</f>
        <v>1.5</v>
      </c>
      <c r="H589" s="8">
        <f>VLOOKUP($D589,饮料价格!$B$3:$E$45,4,0)</f>
        <v>2.2000000000000002</v>
      </c>
      <c r="I589" s="8">
        <f t="shared" si="18"/>
        <v>63.800000000000004</v>
      </c>
      <c r="J589" s="8">
        <f t="shared" si="19"/>
        <v>20.300000000000004</v>
      </c>
    </row>
    <row r="590" spans="1:10" x14ac:dyDescent="0.15">
      <c r="A590" s="7">
        <v>42736</v>
      </c>
      <c r="B590" s="8" t="s">
        <v>101</v>
      </c>
      <c r="C590" s="8" t="s">
        <v>113</v>
      </c>
      <c r="D590" s="8" t="s">
        <v>133</v>
      </c>
      <c r="E590" s="8">
        <v>75</v>
      </c>
      <c r="F590" s="8" t="str">
        <f>VLOOKUP($D590,饮料价格!$B$3:$E$45,2,0)</f>
        <v>瓶</v>
      </c>
      <c r="G590" s="8">
        <f>VLOOKUP($D590,饮料价格!$B$3:$E$45,3,0)</f>
        <v>3.5</v>
      </c>
      <c r="H590" s="8">
        <f>VLOOKUP($D590,饮料价格!$B$3:$E$45,4,0)</f>
        <v>5</v>
      </c>
      <c r="I590" s="8">
        <f t="shared" si="18"/>
        <v>375</v>
      </c>
      <c r="J590" s="8">
        <f t="shared" si="19"/>
        <v>112.5</v>
      </c>
    </row>
    <row r="591" spans="1:10" x14ac:dyDescent="0.15">
      <c r="A591" s="7">
        <v>42736</v>
      </c>
      <c r="B591" s="8" t="s">
        <v>101</v>
      </c>
      <c r="C591" s="8" t="s">
        <v>111</v>
      </c>
      <c r="D591" s="8" t="s">
        <v>20</v>
      </c>
      <c r="E591" s="8">
        <v>11</v>
      </c>
      <c r="F591" s="8" t="str">
        <f>VLOOKUP($D591,饮料价格!$B$3:$E$45,2,0)</f>
        <v>瓶</v>
      </c>
      <c r="G591" s="8">
        <f>VLOOKUP($D591,饮料价格!$B$3:$E$45,3,0)</f>
        <v>1.8</v>
      </c>
      <c r="H591" s="8">
        <f>VLOOKUP($D591,饮料价格!$B$3:$E$45,4,0)</f>
        <v>2.2999999999999998</v>
      </c>
      <c r="I591" s="8">
        <f t="shared" si="18"/>
        <v>25.299999999999997</v>
      </c>
      <c r="J591" s="8">
        <f t="shared" si="19"/>
        <v>5.4999999999999973</v>
      </c>
    </row>
    <row r="592" spans="1:10" x14ac:dyDescent="0.15">
      <c r="A592" s="7">
        <v>42736</v>
      </c>
      <c r="B592" s="8" t="s">
        <v>101</v>
      </c>
      <c r="C592" s="8" t="s">
        <v>111</v>
      </c>
      <c r="D592" s="8" t="s">
        <v>9</v>
      </c>
      <c r="E592" s="8">
        <v>17</v>
      </c>
      <c r="F592" s="8" t="str">
        <f>VLOOKUP($D592,饮料价格!$B$3:$E$45,2,0)</f>
        <v>听</v>
      </c>
      <c r="G592" s="8">
        <f>VLOOKUP($D592,饮料价格!$B$3:$E$45,3,0)</f>
        <v>3</v>
      </c>
      <c r="H592" s="8">
        <f>VLOOKUP($D592,饮料价格!$B$3:$E$45,4,0)</f>
        <v>4</v>
      </c>
      <c r="I592" s="8">
        <f t="shared" si="18"/>
        <v>68</v>
      </c>
      <c r="J592" s="8">
        <f t="shared" si="19"/>
        <v>17</v>
      </c>
    </row>
    <row r="593" spans="1:10" x14ac:dyDescent="0.15">
      <c r="A593" s="7">
        <v>42736</v>
      </c>
      <c r="B593" s="8" t="s">
        <v>101</v>
      </c>
      <c r="C593" s="8" t="s">
        <v>111</v>
      </c>
      <c r="D593" s="8" t="s">
        <v>6</v>
      </c>
      <c r="E593" s="8">
        <v>20</v>
      </c>
      <c r="F593" s="8" t="str">
        <f>VLOOKUP($D593,饮料价格!$B$3:$E$45,2,0)</f>
        <v>瓶</v>
      </c>
      <c r="G593" s="8">
        <f>VLOOKUP($D593,饮料价格!$B$3:$E$45,3,0)</f>
        <v>1.7</v>
      </c>
      <c r="H593" s="8">
        <f>VLOOKUP($D593,饮料价格!$B$3:$E$45,4,0)</f>
        <v>3.5</v>
      </c>
      <c r="I593" s="8">
        <f t="shared" si="18"/>
        <v>70</v>
      </c>
      <c r="J593" s="8">
        <f t="shared" si="19"/>
        <v>36</v>
      </c>
    </row>
    <row r="594" spans="1:10" x14ac:dyDescent="0.15">
      <c r="A594" s="7">
        <v>42736</v>
      </c>
      <c r="B594" s="8" t="s">
        <v>101</v>
      </c>
      <c r="C594" s="8" t="s">
        <v>111</v>
      </c>
      <c r="D594" s="8" t="s">
        <v>31</v>
      </c>
      <c r="E594" s="8">
        <v>20</v>
      </c>
      <c r="F594" s="8" t="str">
        <f>VLOOKUP($D594,饮料价格!$B$3:$E$45,2,0)</f>
        <v>瓶</v>
      </c>
      <c r="G594" s="8">
        <f>VLOOKUP($D594,饮料价格!$B$3:$E$45,3,0)</f>
        <v>1.1000000000000001</v>
      </c>
      <c r="H594" s="8">
        <f>VLOOKUP($D594,饮料价格!$B$3:$E$45,4,0)</f>
        <v>1.5</v>
      </c>
      <c r="I594" s="8">
        <f t="shared" si="18"/>
        <v>30</v>
      </c>
      <c r="J594" s="8">
        <f t="shared" si="19"/>
        <v>7.9999999999999982</v>
      </c>
    </row>
    <row r="595" spans="1:10" x14ac:dyDescent="0.15">
      <c r="A595" s="7">
        <v>42736</v>
      </c>
      <c r="B595" s="8" t="s">
        <v>101</v>
      </c>
      <c r="C595" s="8" t="s">
        <v>111</v>
      </c>
      <c r="D595" s="8" t="s">
        <v>22</v>
      </c>
      <c r="E595" s="8">
        <v>35</v>
      </c>
      <c r="F595" s="8" t="str">
        <f>VLOOKUP($D595,饮料价格!$B$3:$E$45,2,0)</f>
        <v>合</v>
      </c>
      <c r="G595" s="8">
        <f>VLOOKUP($D595,饮料价格!$B$3:$E$45,3,0)</f>
        <v>1.7</v>
      </c>
      <c r="H595" s="8">
        <f>VLOOKUP($D595,饮料价格!$B$3:$E$45,4,0)</f>
        <v>2.2000000000000002</v>
      </c>
      <c r="I595" s="8">
        <f t="shared" si="18"/>
        <v>77</v>
      </c>
      <c r="J595" s="8">
        <f t="shared" si="19"/>
        <v>17.500000000000007</v>
      </c>
    </row>
    <row r="596" spans="1:10" x14ac:dyDescent="0.15">
      <c r="A596" s="7">
        <v>42736</v>
      </c>
      <c r="B596" s="8" t="s">
        <v>101</v>
      </c>
      <c r="C596" s="8" t="s">
        <v>111</v>
      </c>
      <c r="D596" s="8" t="s">
        <v>12</v>
      </c>
      <c r="E596" s="8">
        <v>39</v>
      </c>
      <c r="F596" s="8" t="str">
        <f>VLOOKUP($D596,饮料价格!$B$3:$E$45,2,0)</f>
        <v>瓶</v>
      </c>
      <c r="G596" s="8">
        <f>VLOOKUP($D596,饮料价格!$B$3:$E$45,3,0)</f>
        <v>1.3</v>
      </c>
      <c r="H596" s="8">
        <f>VLOOKUP($D596,饮料价格!$B$3:$E$45,4,0)</f>
        <v>2.8</v>
      </c>
      <c r="I596" s="8">
        <f t="shared" si="18"/>
        <v>109.19999999999999</v>
      </c>
      <c r="J596" s="8">
        <f t="shared" si="19"/>
        <v>58.499999999999993</v>
      </c>
    </row>
    <row r="597" spans="1:10" x14ac:dyDescent="0.15">
      <c r="A597" s="7">
        <v>42736</v>
      </c>
      <c r="B597" s="8" t="s">
        <v>101</v>
      </c>
      <c r="C597" s="8" t="s">
        <v>111</v>
      </c>
      <c r="D597" s="8" t="s">
        <v>134</v>
      </c>
      <c r="E597" s="8">
        <v>27</v>
      </c>
      <c r="F597" s="8" t="str">
        <f>VLOOKUP($D597,饮料价格!$B$3:$E$45,2,0)</f>
        <v>瓶</v>
      </c>
      <c r="G597" s="8">
        <f>VLOOKUP($D597,饮料价格!$B$3:$E$45,3,0)</f>
        <v>3.5</v>
      </c>
      <c r="H597" s="8">
        <f>VLOOKUP($D597,饮料价格!$B$3:$E$45,4,0)</f>
        <v>5</v>
      </c>
      <c r="I597" s="8">
        <f t="shared" si="18"/>
        <v>135</v>
      </c>
      <c r="J597" s="8">
        <f t="shared" si="19"/>
        <v>40.5</v>
      </c>
    </row>
    <row r="598" spans="1:10" x14ac:dyDescent="0.15">
      <c r="A598" s="7">
        <v>42736</v>
      </c>
      <c r="B598" s="8" t="s">
        <v>101</v>
      </c>
      <c r="C598" s="8" t="s">
        <v>111</v>
      </c>
      <c r="D598" s="8" t="s">
        <v>4</v>
      </c>
      <c r="E598" s="8">
        <v>81</v>
      </c>
      <c r="F598" s="8" t="str">
        <f>VLOOKUP($D598,饮料价格!$B$3:$E$45,2,0)</f>
        <v>合</v>
      </c>
      <c r="G598" s="8">
        <f>VLOOKUP($D598,饮料价格!$B$3:$E$45,3,0)</f>
        <v>1.3</v>
      </c>
      <c r="H598" s="8">
        <f>VLOOKUP($D598,饮料价格!$B$3:$E$45,4,0)</f>
        <v>1.9</v>
      </c>
      <c r="I598" s="8">
        <f t="shared" si="18"/>
        <v>153.9</v>
      </c>
      <c r="J598" s="8">
        <f t="shared" si="19"/>
        <v>48.599999999999987</v>
      </c>
    </row>
    <row r="599" spans="1:10" x14ac:dyDescent="0.15">
      <c r="A599" s="7">
        <v>42736</v>
      </c>
      <c r="B599" s="8" t="s">
        <v>101</v>
      </c>
      <c r="C599" s="8" t="s">
        <v>111</v>
      </c>
      <c r="D599" s="8" t="s">
        <v>21</v>
      </c>
      <c r="E599" s="8">
        <v>102</v>
      </c>
      <c r="F599" s="8" t="str">
        <f>VLOOKUP($D599,饮料价格!$B$3:$E$45,2,0)</f>
        <v>瓶</v>
      </c>
      <c r="G599" s="8">
        <f>VLOOKUP($D599,饮料价格!$B$3:$E$45,3,0)</f>
        <v>1.4</v>
      </c>
      <c r="H599" s="8">
        <f>VLOOKUP($D599,饮料价格!$B$3:$E$45,4,0)</f>
        <v>3</v>
      </c>
      <c r="I599" s="8">
        <f t="shared" si="18"/>
        <v>306</v>
      </c>
      <c r="J599" s="8">
        <f t="shared" si="19"/>
        <v>163.20000000000002</v>
      </c>
    </row>
    <row r="600" spans="1:10" x14ac:dyDescent="0.15">
      <c r="A600" s="7">
        <v>42736</v>
      </c>
      <c r="B600" s="8" t="s">
        <v>101</v>
      </c>
      <c r="C600" s="8" t="s">
        <v>111</v>
      </c>
      <c r="D600" s="8" t="s">
        <v>5</v>
      </c>
      <c r="E600" s="8">
        <v>24</v>
      </c>
      <c r="F600" s="8" t="str">
        <f>VLOOKUP($D600,饮料价格!$B$3:$E$45,2,0)</f>
        <v>合</v>
      </c>
      <c r="G600" s="8">
        <f>VLOOKUP($D600,饮料价格!$B$3:$E$45,3,0)</f>
        <v>1.5</v>
      </c>
      <c r="H600" s="8">
        <f>VLOOKUP($D600,饮料价格!$B$3:$E$45,4,0)</f>
        <v>2.2000000000000002</v>
      </c>
      <c r="I600" s="8">
        <f t="shared" si="18"/>
        <v>52.800000000000004</v>
      </c>
      <c r="J600" s="8">
        <f t="shared" si="19"/>
        <v>16.800000000000004</v>
      </c>
    </row>
    <row r="601" spans="1:10" x14ac:dyDescent="0.15">
      <c r="A601" s="7">
        <v>42736</v>
      </c>
      <c r="B601" s="8" t="s">
        <v>101</v>
      </c>
      <c r="C601" s="8" t="s">
        <v>111</v>
      </c>
      <c r="D601" s="8" t="s">
        <v>10</v>
      </c>
      <c r="E601" s="8">
        <v>79</v>
      </c>
      <c r="F601" s="8" t="str">
        <f>VLOOKUP($D601,饮料价格!$B$3:$E$45,2,0)</f>
        <v>听</v>
      </c>
      <c r="G601" s="8">
        <f>VLOOKUP($D601,饮料价格!$B$3:$E$45,3,0)</f>
        <v>2</v>
      </c>
      <c r="H601" s="8">
        <f>VLOOKUP($D601,饮料价格!$B$3:$E$45,4,0)</f>
        <v>3.5</v>
      </c>
      <c r="I601" s="8">
        <f t="shared" si="18"/>
        <v>276.5</v>
      </c>
      <c r="J601" s="8">
        <f t="shared" si="19"/>
        <v>118.5</v>
      </c>
    </row>
    <row r="602" spans="1:10" x14ac:dyDescent="0.15">
      <c r="A602" s="7">
        <v>42736</v>
      </c>
      <c r="B602" s="8" t="s">
        <v>101</v>
      </c>
      <c r="C602" s="8" t="s">
        <v>111</v>
      </c>
      <c r="D602" s="8" t="s">
        <v>3</v>
      </c>
      <c r="E602" s="8">
        <v>12</v>
      </c>
      <c r="F602" s="8" t="str">
        <f>VLOOKUP($D602,饮料价格!$B$3:$E$45,2,0)</f>
        <v>听</v>
      </c>
      <c r="G602" s="8">
        <f>VLOOKUP($D602,饮料价格!$B$3:$E$45,3,0)</f>
        <v>2.5</v>
      </c>
      <c r="H602" s="8">
        <f>VLOOKUP($D602,饮料价格!$B$3:$E$45,4,0)</f>
        <v>3.5</v>
      </c>
      <c r="I602" s="8">
        <f t="shared" si="18"/>
        <v>42</v>
      </c>
      <c r="J602" s="8">
        <f t="shared" si="19"/>
        <v>12</v>
      </c>
    </row>
    <row r="603" spans="1:10" x14ac:dyDescent="0.15">
      <c r="A603" s="7">
        <v>42736</v>
      </c>
      <c r="B603" s="8" t="s">
        <v>101</v>
      </c>
      <c r="C603" s="8" t="s">
        <v>111</v>
      </c>
      <c r="D603" s="8" t="s">
        <v>79</v>
      </c>
      <c r="E603" s="8">
        <v>34</v>
      </c>
      <c r="F603" s="8" t="str">
        <f>VLOOKUP($D603,饮料价格!$B$3:$E$45,2,0)</f>
        <v>听</v>
      </c>
      <c r="G603" s="8">
        <f>VLOOKUP($D603,饮料价格!$B$3:$E$45,3,0)</f>
        <v>1.2</v>
      </c>
      <c r="H603" s="8">
        <f>VLOOKUP($D603,饮料价格!$B$3:$E$45,4,0)</f>
        <v>2.5</v>
      </c>
      <c r="I603" s="8">
        <f t="shared" si="18"/>
        <v>85</v>
      </c>
      <c r="J603" s="8">
        <f t="shared" si="19"/>
        <v>44.2</v>
      </c>
    </row>
    <row r="604" spans="1:10" x14ac:dyDescent="0.15">
      <c r="A604" s="7">
        <v>42736</v>
      </c>
      <c r="B604" s="8" t="s">
        <v>101</v>
      </c>
      <c r="C604" s="8" t="s">
        <v>111</v>
      </c>
      <c r="D604" s="8" t="s">
        <v>24</v>
      </c>
      <c r="E604" s="8">
        <v>77</v>
      </c>
      <c r="F604" s="8" t="str">
        <f>VLOOKUP($D604,饮料价格!$B$3:$E$45,2,0)</f>
        <v>瓶</v>
      </c>
      <c r="G604" s="8">
        <f>VLOOKUP($D604,饮料价格!$B$3:$E$45,3,0)</f>
        <v>2.4</v>
      </c>
      <c r="H604" s="8">
        <f>VLOOKUP($D604,饮料价格!$B$3:$E$45,4,0)</f>
        <v>3</v>
      </c>
      <c r="I604" s="8">
        <f t="shared" si="18"/>
        <v>231</v>
      </c>
      <c r="J604" s="8">
        <f t="shared" si="19"/>
        <v>46.20000000000001</v>
      </c>
    </row>
    <row r="605" spans="1:10" x14ac:dyDescent="0.15">
      <c r="A605" s="7">
        <v>42736</v>
      </c>
      <c r="B605" s="8" t="s">
        <v>101</v>
      </c>
      <c r="C605" s="8" t="s">
        <v>111</v>
      </c>
      <c r="D605" s="8" t="s">
        <v>1</v>
      </c>
      <c r="E605" s="8">
        <v>26</v>
      </c>
      <c r="F605" s="8" t="str">
        <f>VLOOKUP($D605,饮料价格!$B$3:$E$45,2,0)</f>
        <v>听</v>
      </c>
      <c r="G605" s="8">
        <f>VLOOKUP($D605,饮料价格!$B$3:$E$45,3,0)</f>
        <v>2.5</v>
      </c>
      <c r="H605" s="8">
        <f>VLOOKUP($D605,饮料价格!$B$3:$E$45,4,0)</f>
        <v>3.5</v>
      </c>
      <c r="I605" s="8">
        <f t="shared" si="18"/>
        <v>91</v>
      </c>
      <c r="J605" s="8">
        <f t="shared" si="19"/>
        <v>26</v>
      </c>
    </row>
    <row r="606" spans="1:10" x14ac:dyDescent="0.15">
      <c r="A606" s="7">
        <v>42736</v>
      </c>
      <c r="B606" s="8" t="s">
        <v>101</v>
      </c>
      <c r="C606" s="8" t="s">
        <v>111</v>
      </c>
      <c r="D606" s="8" t="s">
        <v>13</v>
      </c>
      <c r="E606" s="8">
        <v>25</v>
      </c>
      <c r="F606" s="8" t="str">
        <f>VLOOKUP($D606,饮料价格!$B$3:$E$45,2,0)</f>
        <v>瓶</v>
      </c>
      <c r="G606" s="8">
        <f>VLOOKUP($D606,饮料价格!$B$3:$E$45,3,0)</f>
        <v>2</v>
      </c>
      <c r="H606" s="8">
        <f>VLOOKUP($D606,饮料价格!$B$3:$E$45,4,0)</f>
        <v>3.5</v>
      </c>
      <c r="I606" s="8">
        <f t="shared" si="18"/>
        <v>87.5</v>
      </c>
      <c r="J606" s="8">
        <f t="shared" si="19"/>
        <v>37.5</v>
      </c>
    </row>
    <row r="607" spans="1:10" x14ac:dyDescent="0.15">
      <c r="A607" s="7">
        <v>42736</v>
      </c>
      <c r="B607" s="8" t="s">
        <v>101</v>
      </c>
      <c r="C607" s="8" t="s">
        <v>111</v>
      </c>
      <c r="D607" s="8" t="s">
        <v>18</v>
      </c>
      <c r="E607" s="8">
        <v>31</v>
      </c>
      <c r="F607" s="8" t="str">
        <f>VLOOKUP($D607,饮料价格!$B$3:$E$45,2,0)</f>
        <v>合</v>
      </c>
      <c r="G607" s="8">
        <f>VLOOKUP($D607,饮料价格!$B$3:$E$45,3,0)</f>
        <v>4.5</v>
      </c>
      <c r="H607" s="8">
        <f>VLOOKUP($D607,饮料价格!$B$3:$E$45,4,0)</f>
        <v>7.2</v>
      </c>
      <c r="I607" s="8">
        <f t="shared" si="18"/>
        <v>223.20000000000002</v>
      </c>
      <c r="J607" s="8">
        <f t="shared" si="19"/>
        <v>83.7</v>
      </c>
    </row>
    <row r="608" spans="1:10" x14ac:dyDescent="0.15">
      <c r="A608" s="7">
        <v>42736</v>
      </c>
      <c r="B608" s="8" t="s">
        <v>101</v>
      </c>
      <c r="C608" s="8" t="s">
        <v>111</v>
      </c>
      <c r="D608" s="8" t="s">
        <v>28</v>
      </c>
      <c r="E608" s="8">
        <v>78</v>
      </c>
      <c r="F608" s="8" t="str">
        <f>VLOOKUP($D608,饮料价格!$B$3:$E$45,2,0)</f>
        <v>合</v>
      </c>
      <c r="G608" s="8">
        <f>VLOOKUP($D608,饮料价格!$B$3:$E$45,3,0)</f>
        <v>1.5</v>
      </c>
      <c r="H608" s="8">
        <f>VLOOKUP($D608,饮料价格!$B$3:$E$45,4,0)</f>
        <v>2.2000000000000002</v>
      </c>
      <c r="I608" s="8">
        <f t="shared" si="18"/>
        <v>171.60000000000002</v>
      </c>
      <c r="J608" s="8">
        <f t="shared" si="19"/>
        <v>54.600000000000016</v>
      </c>
    </row>
    <row r="609" spans="1:10" x14ac:dyDescent="0.15">
      <c r="A609" s="7">
        <v>42736</v>
      </c>
      <c r="B609" s="8" t="s">
        <v>101</v>
      </c>
      <c r="C609" s="8" t="s">
        <v>111</v>
      </c>
      <c r="D609" s="8" t="s">
        <v>14</v>
      </c>
      <c r="E609" s="8">
        <v>16</v>
      </c>
      <c r="F609" s="8" t="str">
        <f>VLOOKUP($D609,饮料价格!$B$3:$E$45,2,0)</f>
        <v>听</v>
      </c>
      <c r="G609" s="8">
        <f>VLOOKUP($D609,饮料价格!$B$3:$E$45,3,0)</f>
        <v>2.5</v>
      </c>
      <c r="H609" s="8">
        <f>VLOOKUP($D609,饮料价格!$B$3:$E$45,4,0)</f>
        <v>4</v>
      </c>
      <c r="I609" s="8">
        <f t="shared" si="18"/>
        <v>64</v>
      </c>
      <c r="J609" s="8">
        <f t="shared" si="19"/>
        <v>24</v>
      </c>
    </row>
    <row r="610" spans="1:10" x14ac:dyDescent="0.15">
      <c r="A610" s="7">
        <v>42736</v>
      </c>
      <c r="B610" s="8" t="s">
        <v>101</v>
      </c>
      <c r="C610" s="8" t="s">
        <v>111</v>
      </c>
      <c r="D610" s="8" t="s">
        <v>78</v>
      </c>
      <c r="E610" s="8">
        <v>14</v>
      </c>
      <c r="F610" s="8" t="str">
        <f>VLOOKUP($D610,饮料价格!$B$3:$E$45,2,0)</f>
        <v>瓶</v>
      </c>
      <c r="G610" s="8">
        <f>VLOOKUP($D610,饮料价格!$B$3:$E$45,3,0)</f>
        <v>1.9</v>
      </c>
      <c r="H610" s="8">
        <f>VLOOKUP($D610,饮料价格!$B$3:$E$45,4,0)</f>
        <v>2.4</v>
      </c>
      <c r="I610" s="8">
        <f t="shared" si="18"/>
        <v>33.6</v>
      </c>
      <c r="J610" s="8">
        <f t="shared" si="19"/>
        <v>7</v>
      </c>
    </row>
    <row r="611" spans="1:10" x14ac:dyDescent="0.15">
      <c r="A611" s="7">
        <v>42736</v>
      </c>
      <c r="B611" s="8" t="s">
        <v>101</v>
      </c>
      <c r="C611" s="8" t="s">
        <v>111</v>
      </c>
      <c r="D611" s="8" t="s">
        <v>8</v>
      </c>
      <c r="E611" s="8">
        <v>67</v>
      </c>
      <c r="F611" s="8" t="str">
        <f>VLOOKUP($D611,饮料价格!$B$3:$E$45,2,0)</f>
        <v>合</v>
      </c>
      <c r="G611" s="8">
        <f>VLOOKUP($D611,饮料价格!$B$3:$E$45,3,0)</f>
        <v>7.8</v>
      </c>
      <c r="H611" s="8">
        <f>VLOOKUP($D611,饮料价格!$B$3:$E$45,4,0)</f>
        <v>9.8000000000000007</v>
      </c>
      <c r="I611" s="8">
        <f t="shared" si="18"/>
        <v>656.6</v>
      </c>
      <c r="J611" s="8">
        <f t="shared" si="19"/>
        <v>134.00000000000006</v>
      </c>
    </row>
    <row r="612" spans="1:10" x14ac:dyDescent="0.15">
      <c r="A612" s="7">
        <v>42736</v>
      </c>
      <c r="B612" s="8" t="s">
        <v>101</v>
      </c>
      <c r="C612" s="8" t="s">
        <v>111</v>
      </c>
      <c r="D612" s="8" t="s">
        <v>25</v>
      </c>
      <c r="E612" s="8">
        <v>18</v>
      </c>
      <c r="F612" s="8" t="str">
        <f>VLOOKUP($D612,饮料价格!$B$3:$E$45,2,0)</f>
        <v>听</v>
      </c>
      <c r="G612" s="8">
        <f>VLOOKUP($D612,饮料价格!$B$3:$E$45,3,0)</f>
        <v>3</v>
      </c>
      <c r="H612" s="8">
        <f>VLOOKUP($D612,饮料价格!$B$3:$E$45,4,0)</f>
        <v>4</v>
      </c>
      <c r="I612" s="8">
        <f t="shared" si="18"/>
        <v>72</v>
      </c>
      <c r="J612" s="8">
        <f t="shared" si="19"/>
        <v>18</v>
      </c>
    </row>
    <row r="613" spans="1:10" x14ac:dyDescent="0.15">
      <c r="A613" s="7">
        <v>42736</v>
      </c>
      <c r="B613" s="8" t="s">
        <v>101</v>
      </c>
      <c r="C613" s="8" t="s">
        <v>111</v>
      </c>
      <c r="D613" s="8" t="s">
        <v>16</v>
      </c>
      <c r="E613" s="8">
        <v>14</v>
      </c>
      <c r="F613" s="8" t="str">
        <f>VLOOKUP($D613,饮料价格!$B$3:$E$45,2,0)</f>
        <v>瓶</v>
      </c>
      <c r="G613" s="8">
        <f>VLOOKUP($D613,饮料价格!$B$3:$E$45,3,0)</f>
        <v>1</v>
      </c>
      <c r="H613" s="8">
        <f>VLOOKUP($D613,饮料价格!$B$3:$E$45,4,0)</f>
        <v>1.5</v>
      </c>
      <c r="I613" s="8">
        <f t="shared" si="18"/>
        <v>21</v>
      </c>
      <c r="J613" s="8">
        <f t="shared" si="19"/>
        <v>7</v>
      </c>
    </row>
    <row r="614" spans="1:10" x14ac:dyDescent="0.15">
      <c r="A614" s="7">
        <v>42736</v>
      </c>
      <c r="B614" s="8" t="s">
        <v>101</v>
      </c>
      <c r="C614" s="8" t="s">
        <v>111</v>
      </c>
      <c r="D614" s="8" t="s">
        <v>80</v>
      </c>
      <c r="E614" s="8">
        <v>7</v>
      </c>
      <c r="F614" s="8" t="str">
        <f>VLOOKUP($D614,饮料价格!$B$3:$E$45,2,0)</f>
        <v>瓶</v>
      </c>
      <c r="G614" s="8">
        <f>VLOOKUP($D614,饮料价格!$B$3:$E$45,3,0)</f>
        <v>0.9</v>
      </c>
      <c r="H614" s="8">
        <f>VLOOKUP($D614,饮料价格!$B$3:$E$45,4,0)</f>
        <v>1.2</v>
      </c>
      <c r="I614" s="8">
        <f t="shared" si="18"/>
        <v>8.4</v>
      </c>
      <c r="J614" s="8">
        <f t="shared" si="19"/>
        <v>2.0999999999999996</v>
      </c>
    </row>
    <row r="615" spans="1:10" x14ac:dyDescent="0.15">
      <c r="A615" s="7">
        <v>42736</v>
      </c>
      <c r="B615" s="8" t="s">
        <v>101</v>
      </c>
      <c r="C615" s="8" t="s">
        <v>111</v>
      </c>
      <c r="D615" s="8" t="s">
        <v>132</v>
      </c>
      <c r="E615" s="8">
        <v>42</v>
      </c>
      <c r="F615" s="8" t="str">
        <f>VLOOKUP($D615,饮料价格!$B$3:$E$45,2,0)</f>
        <v>瓶</v>
      </c>
      <c r="G615" s="8">
        <f>VLOOKUP($D615,饮料价格!$B$3:$E$45,3,0)</f>
        <v>2.5</v>
      </c>
      <c r="H615" s="8">
        <f>VLOOKUP($D615,饮料价格!$B$3:$E$45,4,0)</f>
        <v>4.5</v>
      </c>
      <c r="I615" s="8">
        <f t="shared" si="18"/>
        <v>189</v>
      </c>
      <c r="J615" s="8">
        <f t="shared" si="19"/>
        <v>84</v>
      </c>
    </row>
    <row r="616" spans="1:10" x14ac:dyDescent="0.15">
      <c r="A616" s="7">
        <v>42736</v>
      </c>
      <c r="B616" s="8" t="s">
        <v>101</v>
      </c>
      <c r="C616" s="8" t="s">
        <v>111</v>
      </c>
      <c r="D616" s="8" t="s">
        <v>7</v>
      </c>
      <c r="E616" s="8">
        <v>11</v>
      </c>
      <c r="F616" s="8" t="str">
        <f>VLOOKUP($D616,饮料价格!$B$3:$E$45,2,0)</f>
        <v>听</v>
      </c>
      <c r="G616" s="8">
        <f>VLOOKUP($D616,饮料价格!$B$3:$E$45,3,0)</f>
        <v>3.2</v>
      </c>
      <c r="H616" s="8">
        <f>VLOOKUP($D616,饮料价格!$B$3:$E$45,4,0)</f>
        <v>6</v>
      </c>
      <c r="I616" s="8">
        <f t="shared" si="18"/>
        <v>66</v>
      </c>
      <c r="J616" s="8">
        <f t="shared" si="19"/>
        <v>30.799999999999997</v>
      </c>
    </row>
    <row r="617" spans="1:10" x14ac:dyDescent="0.15">
      <c r="A617" s="7">
        <v>42736</v>
      </c>
      <c r="B617" s="8" t="s">
        <v>101</v>
      </c>
      <c r="C617" s="8" t="s">
        <v>111</v>
      </c>
      <c r="D617" s="8" t="s">
        <v>26</v>
      </c>
      <c r="E617" s="8">
        <v>60</v>
      </c>
      <c r="F617" s="8" t="str">
        <f>VLOOKUP($D617,饮料价格!$B$3:$E$45,2,0)</f>
        <v>瓶</v>
      </c>
      <c r="G617" s="8">
        <f>VLOOKUP($D617,饮料价格!$B$3:$E$45,3,0)</f>
        <v>1.7</v>
      </c>
      <c r="H617" s="8">
        <f>VLOOKUP($D617,饮料价格!$B$3:$E$45,4,0)</f>
        <v>2.2000000000000002</v>
      </c>
      <c r="I617" s="8">
        <f t="shared" si="18"/>
        <v>132</v>
      </c>
      <c r="J617" s="8">
        <f t="shared" si="19"/>
        <v>30.000000000000014</v>
      </c>
    </row>
    <row r="618" spans="1:10" x14ac:dyDescent="0.15">
      <c r="A618" s="7">
        <v>42736</v>
      </c>
      <c r="B618" s="8" t="s">
        <v>101</v>
      </c>
      <c r="C618" s="8" t="s">
        <v>111</v>
      </c>
      <c r="D618" s="8" t="s">
        <v>15</v>
      </c>
      <c r="E618" s="8">
        <v>18</v>
      </c>
      <c r="F618" s="8" t="str">
        <f>VLOOKUP($D618,饮料价格!$B$3:$E$45,2,0)</f>
        <v>合</v>
      </c>
      <c r="G618" s="8">
        <f>VLOOKUP($D618,饮料价格!$B$3:$E$45,3,0)</f>
        <v>1.7</v>
      </c>
      <c r="H618" s="8">
        <f>VLOOKUP($D618,饮料价格!$B$3:$E$45,4,0)</f>
        <v>2.5</v>
      </c>
      <c r="I618" s="8">
        <f t="shared" si="18"/>
        <v>45</v>
      </c>
      <c r="J618" s="8">
        <f t="shared" si="19"/>
        <v>14.4</v>
      </c>
    </row>
    <row r="619" spans="1:10" x14ac:dyDescent="0.15">
      <c r="A619" s="7">
        <v>42736</v>
      </c>
      <c r="B619" s="8" t="s">
        <v>101</v>
      </c>
      <c r="C619" s="8" t="s">
        <v>111</v>
      </c>
      <c r="D619" s="8" t="s">
        <v>131</v>
      </c>
      <c r="E619" s="8">
        <v>21</v>
      </c>
      <c r="F619" s="8" t="str">
        <f>VLOOKUP($D619,饮料价格!$B$3:$E$45,2,0)</f>
        <v>瓶</v>
      </c>
      <c r="G619" s="8">
        <f>VLOOKUP($D619,饮料价格!$B$3:$E$45,3,0)</f>
        <v>2</v>
      </c>
      <c r="H619" s="8">
        <f>VLOOKUP($D619,饮料价格!$B$3:$E$45,4,0)</f>
        <v>3.5</v>
      </c>
      <c r="I619" s="8">
        <f t="shared" si="18"/>
        <v>73.5</v>
      </c>
      <c r="J619" s="8">
        <f t="shared" si="19"/>
        <v>31.5</v>
      </c>
    </row>
    <row r="620" spans="1:10" x14ac:dyDescent="0.15">
      <c r="A620" s="7">
        <v>42736</v>
      </c>
      <c r="B620" s="8" t="s">
        <v>101</v>
      </c>
      <c r="C620" s="8" t="s">
        <v>111</v>
      </c>
      <c r="D620" s="8" t="s">
        <v>73</v>
      </c>
      <c r="E620" s="8">
        <v>51</v>
      </c>
      <c r="F620" s="8" t="str">
        <f>VLOOKUP($D620,饮料价格!$B$3:$E$45,2,0)</f>
        <v>瓶</v>
      </c>
      <c r="G620" s="8">
        <f>VLOOKUP($D620,饮料价格!$B$3:$E$45,3,0)</f>
        <v>1.8</v>
      </c>
      <c r="H620" s="8">
        <f>VLOOKUP($D620,饮料价格!$B$3:$E$45,4,0)</f>
        <v>2.2999999999999998</v>
      </c>
      <c r="I620" s="8">
        <f t="shared" si="18"/>
        <v>117.3</v>
      </c>
      <c r="J620" s="8">
        <f t="shared" si="19"/>
        <v>25.499999999999989</v>
      </c>
    </row>
    <row r="621" spans="1:10" x14ac:dyDescent="0.15">
      <c r="A621" s="7">
        <v>42736</v>
      </c>
      <c r="B621" s="8" t="s">
        <v>101</v>
      </c>
      <c r="C621" s="8" t="s">
        <v>111</v>
      </c>
      <c r="D621" s="8" t="s">
        <v>82</v>
      </c>
      <c r="E621" s="8">
        <v>19</v>
      </c>
      <c r="F621" s="8" t="str">
        <f>VLOOKUP($D621,饮料价格!$B$3:$E$45,2,0)</f>
        <v>合</v>
      </c>
      <c r="G621" s="8">
        <f>VLOOKUP($D621,饮料价格!$B$3:$E$45,3,0)</f>
        <v>1.6</v>
      </c>
      <c r="H621" s="8">
        <f>VLOOKUP($D621,饮料价格!$B$3:$E$45,4,0)</f>
        <v>2.5</v>
      </c>
      <c r="I621" s="8">
        <f t="shared" si="18"/>
        <v>47.5</v>
      </c>
      <c r="J621" s="8">
        <f t="shared" si="19"/>
        <v>17.099999999999998</v>
      </c>
    </row>
    <row r="622" spans="1:10" x14ac:dyDescent="0.15">
      <c r="A622" s="7">
        <v>42736</v>
      </c>
      <c r="B622" s="8" t="s">
        <v>101</v>
      </c>
      <c r="C622" s="8" t="s">
        <v>111</v>
      </c>
      <c r="D622" s="8" t="s">
        <v>27</v>
      </c>
      <c r="E622" s="8">
        <v>8</v>
      </c>
      <c r="F622" s="8" t="str">
        <f>VLOOKUP($D622,饮料价格!$B$3:$E$45,2,0)</f>
        <v>听</v>
      </c>
      <c r="G622" s="8">
        <f>VLOOKUP($D622,饮料价格!$B$3:$E$45,3,0)</f>
        <v>2.5</v>
      </c>
      <c r="H622" s="8">
        <f>VLOOKUP($D622,饮料价格!$B$3:$E$45,4,0)</f>
        <v>4</v>
      </c>
      <c r="I622" s="8">
        <f t="shared" si="18"/>
        <v>32</v>
      </c>
      <c r="J622" s="8">
        <f t="shared" si="19"/>
        <v>12</v>
      </c>
    </row>
    <row r="623" spans="1:10" x14ac:dyDescent="0.15">
      <c r="A623" s="7">
        <v>42736</v>
      </c>
      <c r="B623" s="8" t="s">
        <v>101</v>
      </c>
      <c r="C623" s="8" t="s">
        <v>111</v>
      </c>
      <c r="D623" s="8" t="s">
        <v>32</v>
      </c>
      <c r="E623" s="8">
        <v>79</v>
      </c>
      <c r="F623" s="8" t="str">
        <f>VLOOKUP($D623,饮料价格!$B$3:$E$45,2,0)</f>
        <v>瓶</v>
      </c>
      <c r="G623" s="8">
        <f>VLOOKUP($D623,饮料价格!$B$3:$E$45,3,0)</f>
        <v>2.4</v>
      </c>
      <c r="H623" s="8">
        <f>VLOOKUP($D623,饮料价格!$B$3:$E$45,4,0)</f>
        <v>3.5</v>
      </c>
      <c r="I623" s="8">
        <f t="shared" si="18"/>
        <v>276.5</v>
      </c>
      <c r="J623" s="8">
        <f t="shared" si="19"/>
        <v>86.9</v>
      </c>
    </row>
    <row r="624" spans="1:10" x14ac:dyDescent="0.15">
      <c r="A624" s="7">
        <v>42736</v>
      </c>
      <c r="B624" s="8" t="s">
        <v>101</v>
      </c>
      <c r="C624" s="8" t="s">
        <v>111</v>
      </c>
      <c r="D624" s="8" t="s">
        <v>81</v>
      </c>
      <c r="E624" s="8">
        <v>129</v>
      </c>
      <c r="F624" s="8" t="str">
        <f>VLOOKUP($D624,饮料价格!$B$3:$E$45,2,0)</f>
        <v>听</v>
      </c>
      <c r="G624" s="8">
        <f>VLOOKUP($D624,饮料价格!$B$3:$E$45,3,0)</f>
        <v>3</v>
      </c>
      <c r="H624" s="8">
        <f>VLOOKUP($D624,饮料价格!$B$3:$E$45,4,0)</f>
        <v>4</v>
      </c>
      <c r="I624" s="8">
        <f t="shared" si="18"/>
        <v>516</v>
      </c>
      <c r="J624" s="8">
        <f t="shared" si="19"/>
        <v>129</v>
      </c>
    </row>
    <row r="625" spans="1:10" x14ac:dyDescent="0.15">
      <c r="A625" s="7">
        <v>42736</v>
      </c>
      <c r="B625" s="8" t="s">
        <v>101</v>
      </c>
      <c r="C625" s="8" t="s">
        <v>111</v>
      </c>
      <c r="D625" s="8" t="s">
        <v>11</v>
      </c>
      <c r="E625" s="8">
        <v>11</v>
      </c>
      <c r="F625" s="8" t="str">
        <f>VLOOKUP($D625,饮料价格!$B$3:$E$45,2,0)</f>
        <v>瓶</v>
      </c>
      <c r="G625" s="8">
        <f>VLOOKUP($D625,饮料价格!$B$3:$E$45,3,0)</f>
        <v>1</v>
      </c>
      <c r="H625" s="8">
        <f>VLOOKUP($D625,饮料价格!$B$3:$E$45,4,0)</f>
        <v>1.3</v>
      </c>
      <c r="I625" s="8">
        <f t="shared" si="18"/>
        <v>14.3</v>
      </c>
      <c r="J625" s="8">
        <f t="shared" si="19"/>
        <v>3.3000000000000007</v>
      </c>
    </row>
    <row r="626" spans="1:10" x14ac:dyDescent="0.15">
      <c r="A626" s="7">
        <v>42736</v>
      </c>
      <c r="B626" s="8" t="s">
        <v>101</v>
      </c>
      <c r="C626" s="8" t="s">
        <v>111</v>
      </c>
      <c r="D626" s="8" t="s">
        <v>2</v>
      </c>
      <c r="E626" s="8">
        <v>38</v>
      </c>
      <c r="F626" s="8" t="str">
        <f>VLOOKUP($D626,饮料价格!$B$3:$E$45,2,0)</f>
        <v>听</v>
      </c>
      <c r="G626" s="8">
        <f>VLOOKUP($D626,饮料价格!$B$3:$E$45,3,0)</f>
        <v>1.6</v>
      </c>
      <c r="H626" s="8">
        <f>VLOOKUP($D626,饮料价格!$B$3:$E$45,4,0)</f>
        <v>3.3</v>
      </c>
      <c r="I626" s="8">
        <f t="shared" si="18"/>
        <v>125.39999999999999</v>
      </c>
      <c r="J626" s="8">
        <f t="shared" si="19"/>
        <v>64.599999999999994</v>
      </c>
    </row>
    <row r="627" spans="1:10" x14ac:dyDescent="0.15">
      <c r="A627" s="7">
        <v>42736</v>
      </c>
      <c r="B627" s="8" t="s">
        <v>101</v>
      </c>
      <c r="C627" s="8" t="s">
        <v>111</v>
      </c>
      <c r="D627" s="8" t="s">
        <v>19</v>
      </c>
      <c r="E627" s="8">
        <v>17</v>
      </c>
      <c r="F627" s="8" t="str">
        <f>VLOOKUP($D627,饮料价格!$B$3:$E$45,2,0)</f>
        <v>瓶</v>
      </c>
      <c r="G627" s="8">
        <f>VLOOKUP($D627,饮料价格!$B$3:$E$45,3,0)</f>
        <v>1.7</v>
      </c>
      <c r="H627" s="8">
        <f>VLOOKUP($D627,饮料价格!$B$3:$E$45,4,0)</f>
        <v>2.2000000000000002</v>
      </c>
      <c r="I627" s="8">
        <f t="shared" si="18"/>
        <v>37.400000000000006</v>
      </c>
      <c r="J627" s="8">
        <f t="shared" si="19"/>
        <v>8.5000000000000036</v>
      </c>
    </row>
    <row r="628" spans="1:10" x14ac:dyDescent="0.15">
      <c r="A628" s="7">
        <v>42736</v>
      </c>
      <c r="B628" s="8" t="s">
        <v>101</v>
      </c>
      <c r="C628" s="8" t="s">
        <v>111</v>
      </c>
      <c r="D628" s="8" t="s">
        <v>23</v>
      </c>
      <c r="E628" s="8">
        <v>29</v>
      </c>
      <c r="F628" s="8" t="str">
        <f>VLOOKUP($D628,饮料价格!$B$3:$E$45,2,0)</f>
        <v>瓶</v>
      </c>
      <c r="G628" s="8">
        <f>VLOOKUP($D628,饮料价格!$B$3:$E$45,3,0)</f>
        <v>2.4</v>
      </c>
      <c r="H628" s="8">
        <f>VLOOKUP($D628,饮料价格!$B$3:$E$45,4,0)</f>
        <v>3</v>
      </c>
      <c r="I628" s="8">
        <f t="shared" si="18"/>
        <v>87</v>
      </c>
      <c r="J628" s="8">
        <f t="shared" si="19"/>
        <v>17.400000000000002</v>
      </c>
    </row>
    <row r="629" spans="1:10" x14ac:dyDescent="0.15">
      <c r="A629" s="7">
        <v>42736</v>
      </c>
      <c r="B629" s="8" t="s">
        <v>101</v>
      </c>
      <c r="C629" s="8" t="s">
        <v>111</v>
      </c>
      <c r="D629" s="8" t="s">
        <v>17</v>
      </c>
      <c r="E629" s="8">
        <v>88</v>
      </c>
      <c r="F629" s="8" t="str">
        <f>VLOOKUP($D629,饮料价格!$B$3:$E$45,2,0)</f>
        <v>合</v>
      </c>
      <c r="G629" s="8">
        <f>VLOOKUP($D629,饮料价格!$B$3:$E$45,3,0)</f>
        <v>4.3</v>
      </c>
      <c r="H629" s="8">
        <f>VLOOKUP($D629,饮料价格!$B$3:$E$45,4,0)</f>
        <v>6.8</v>
      </c>
      <c r="I629" s="8">
        <f t="shared" si="18"/>
        <v>598.4</v>
      </c>
      <c r="J629" s="8">
        <f t="shared" si="19"/>
        <v>220</v>
      </c>
    </row>
    <row r="630" spans="1:10" x14ac:dyDescent="0.15">
      <c r="A630" s="7">
        <v>42736</v>
      </c>
      <c r="B630" s="8" t="s">
        <v>101</v>
      </c>
      <c r="C630" s="8" t="s">
        <v>111</v>
      </c>
      <c r="D630" s="8" t="s">
        <v>29</v>
      </c>
      <c r="E630" s="8">
        <v>82</v>
      </c>
      <c r="F630" s="8" t="str">
        <f>VLOOKUP($D630,饮料价格!$B$3:$E$45,2,0)</f>
        <v>合</v>
      </c>
      <c r="G630" s="8">
        <f>VLOOKUP($D630,饮料价格!$B$3:$E$45,3,0)</f>
        <v>1.6</v>
      </c>
      <c r="H630" s="8">
        <f>VLOOKUP($D630,饮料价格!$B$3:$E$45,4,0)</f>
        <v>2.2999999999999998</v>
      </c>
      <c r="I630" s="8">
        <f t="shared" si="18"/>
        <v>188.6</v>
      </c>
      <c r="J630" s="8">
        <f t="shared" si="19"/>
        <v>57.399999999999977</v>
      </c>
    </row>
    <row r="631" spans="1:10" x14ac:dyDescent="0.15">
      <c r="A631" s="7">
        <v>42736</v>
      </c>
      <c r="B631" s="8" t="s">
        <v>101</v>
      </c>
      <c r="C631" s="8" t="s">
        <v>111</v>
      </c>
      <c r="D631" s="8" t="s">
        <v>133</v>
      </c>
      <c r="E631" s="8">
        <v>13</v>
      </c>
      <c r="F631" s="8" t="str">
        <f>VLOOKUP($D631,饮料价格!$B$3:$E$45,2,0)</f>
        <v>瓶</v>
      </c>
      <c r="G631" s="8">
        <f>VLOOKUP($D631,饮料价格!$B$3:$E$45,3,0)</f>
        <v>3.5</v>
      </c>
      <c r="H631" s="8">
        <f>VLOOKUP($D631,饮料价格!$B$3:$E$45,4,0)</f>
        <v>5</v>
      </c>
      <c r="I631" s="8">
        <f t="shared" si="18"/>
        <v>65</v>
      </c>
      <c r="J631" s="8">
        <f t="shared" si="19"/>
        <v>19.5</v>
      </c>
    </row>
    <row r="632" spans="1:10" x14ac:dyDescent="0.15">
      <c r="A632" s="7">
        <v>42736</v>
      </c>
      <c r="B632" s="8" t="s">
        <v>101</v>
      </c>
      <c r="C632" s="8" t="s">
        <v>111</v>
      </c>
      <c r="D632" s="8" t="s">
        <v>30</v>
      </c>
      <c r="E632" s="8">
        <v>45</v>
      </c>
      <c r="F632" s="8" t="str">
        <f>VLOOKUP($D632,饮料价格!$B$3:$E$45,2,0)</f>
        <v>瓶</v>
      </c>
      <c r="G632" s="8">
        <f>VLOOKUP($D632,饮料价格!$B$3:$E$45,3,0)</f>
        <v>0.9</v>
      </c>
      <c r="H632" s="8">
        <f>VLOOKUP($D632,饮料价格!$B$3:$E$45,4,0)</f>
        <v>1.5</v>
      </c>
      <c r="I632" s="8">
        <f t="shared" si="18"/>
        <v>67.5</v>
      </c>
      <c r="J632" s="8">
        <f t="shared" si="19"/>
        <v>27</v>
      </c>
    </row>
    <row r="633" spans="1:10" x14ac:dyDescent="0.15">
      <c r="A633" s="7">
        <v>42736</v>
      </c>
      <c r="B633" s="8" t="s">
        <v>101</v>
      </c>
      <c r="C633" s="8" t="s">
        <v>114</v>
      </c>
      <c r="D633" s="8" t="s">
        <v>20</v>
      </c>
      <c r="E633" s="8">
        <v>58</v>
      </c>
      <c r="F633" s="8" t="str">
        <f>VLOOKUP($D633,饮料价格!$B$3:$E$45,2,0)</f>
        <v>瓶</v>
      </c>
      <c r="G633" s="8">
        <f>VLOOKUP($D633,饮料价格!$B$3:$E$45,3,0)</f>
        <v>1.8</v>
      </c>
      <c r="H633" s="8">
        <f>VLOOKUP($D633,饮料价格!$B$3:$E$45,4,0)</f>
        <v>2.2999999999999998</v>
      </c>
      <c r="I633" s="8">
        <f t="shared" si="18"/>
        <v>133.39999999999998</v>
      </c>
      <c r="J633" s="8">
        <f t="shared" si="19"/>
        <v>28.999999999999986</v>
      </c>
    </row>
    <row r="634" spans="1:10" x14ac:dyDescent="0.15">
      <c r="A634" s="7">
        <v>42736</v>
      </c>
      <c r="B634" s="8" t="s">
        <v>101</v>
      </c>
      <c r="C634" s="8" t="s">
        <v>114</v>
      </c>
      <c r="D634" s="8" t="s">
        <v>9</v>
      </c>
      <c r="E634" s="8">
        <v>8</v>
      </c>
      <c r="F634" s="8" t="str">
        <f>VLOOKUP($D634,饮料价格!$B$3:$E$45,2,0)</f>
        <v>听</v>
      </c>
      <c r="G634" s="8">
        <f>VLOOKUP($D634,饮料价格!$B$3:$E$45,3,0)</f>
        <v>3</v>
      </c>
      <c r="H634" s="8">
        <f>VLOOKUP($D634,饮料价格!$B$3:$E$45,4,0)</f>
        <v>4</v>
      </c>
      <c r="I634" s="8">
        <f t="shared" si="18"/>
        <v>32</v>
      </c>
      <c r="J634" s="8">
        <f t="shared" si="19"/>
        <v>8</v>
      </c>
    </row>
    <row r="635" spans="1:10" x14ac:dyDescent="0.15">
      <c r="A635" s="7">
        <v>42736</v>
      </c>
      <c r="B635" s="8" t="s">
        <v>101</v>
      </c>
      <c r="C635" s="8" t="s">
        <v>114</v>
      </c>
      <c r="D635" s="8" t="s">
        <v>6</v>
      </c>
      <c r="E635" s="8">
        <v>134</v>
      </c>
      <c r="F635" s="8" t="str">
        <f>VLOOKUP($D635,饮料价格!$B$3:$E$45,2,0)</f>
        <v>瓶</v>
      </c>
      <c r="G635" s="8">
        <f>VLOOKUP($D635,饮料价格!$B$3:$E$45,3,0)</f>
        <v>1.7</v>
      </c>
      <c r="H635" s="8">
        <f>VLOOKUP($D635,饮料价格!$B$3:$E$45,4,0)</f>
        <v>3.5</v>
      </c>
      <c r="I635" s="8">
        <f t="shared" si="18"/>
        <v>469</v>
      </c>
      <c r="J635" s="8">
        <f t="shared" si="19"/>
        <v>241.20000000000002</v>
      </c>
    </row>
    <row r="636" spans="1:10" x14ac:dyDescent="0.15">
      <c r="A636" s="7">
        <v>42736</v>
      </c>
      <c r="B636" s="8" t="s">
        <v>101</v>
      </c>
      <c r="C636" s="8" t="s">
        <v>114</v>
      </c>
      <c r="D636" s="8" t="s">
        <v>31</v>
      </c>
      <c r="E636" s="8">
        <v>28</v>
      </c>
      <c r="F636" s="8" t="str">
        <f>VLOOKUP($D636,饮料价格!$B$3:$E$45,2,0)</f>
        <v>瓶</v>
      </c>
      <c r="G636" s="8">
        <f>VLOOKUP($D636,饮料价格!$B$3:$E$45,3,0)</f>
        <v>1.1000000000000001</v>
      </c>
      <c r="H636" s="8">
        <f>VLOOKUP($D636,饮料价格!$B$3:$E$45,4,0)</f>
        <v>1.5</v>
      </c>
      <c r="I636" s="8">
        <f t="shared" si="18"/>
        <v>42</v>
      </c>
      <c r="J636" s="8">
        <f t="shared" si="19"/>
        <v>11.199999999999998</v>
      </c>
    </row>
    <row r="637" spans="1:10" x14ac:dyDescent="0.15">
      <c r="A637" s="7">
        <v>42736</v>
      </c>
      <c r="B637" s="8" t="s">
        <v>101</v>
      </c>
      <c r="C637" s="8" t="s">
        <v>114</v>
      </c>
      <c r="D637" s="8" t="s">
        <v>22</v>
      </c>
      <c r="E637" s="8">
        <v>49</v>
      </c>
      <c r="F637" s="8" t="str">
        <f>VLOOKUP($D637,饮料价格!$B$3:$E$45,2,0)</f>
        <v>合</v>
      </c>
      <c r="G637" s="8">
        <f>VLOOKUP($D637,饮料价格!$B$3:$E$45,3,0)</f>
        <v>1.7</v>
      </c>
      <c r="H637" s="8">
        <f>VLOOKUP($D637,饮料价格!$B$3:$E$45,4,0)</f>
        <v>2.2000000000000002</v>
      </c>
      <c r="I637" s="8">
        <f t="shared" si="18"/>
        <v>107.80000000000001</v>
      </c>
      <c r="J637" s="8">
        <f t="shared" si="19"/>
        <v>24.500000000000011</v>
      </c>
    </row>
    <row r="638" spans="1:10" x14ac:dyDescent="0.15">
      <c r="A638" s="7">
        <v>42736</v>
      </c>
      <c r="B638" s="8" t="s">
        <v>101</v>
      </c>
      <c r="C638" s="8" t="s">
        <v>114</v>
      </c>
      <c r="D638" s="8" t="s">
        <v>12</v>
      </c>
      <c r="E638" s="8">
        <v>65</v>
      </c>
      <c r="F638" s="8" t="str">
        <f>VLOOKUP($D638,饮料价格!$B$3:$E$45,2,0)</f>
        <v>瓶</v>
      </c>
      <c r="G638" s="8">
        <f>VLOOKUP($D638,饮料价格!$B$3:$E$45,3,0)</f>
        <v>1.3</v>
      </c>
      <c r="H638" s="8">
        <f>VLOOKUP($D638,饮料价格!$B$3:$E$45,4,0)</f>
        <v>2.8</v>
      </c>
      <c r="I638" s="8">
        <f t="shared" si="18"/>
        <v>182</v>
      </c>
      <c r="J638" s="8">
        <f t="shared" si="19"/>
        <v>97.499999999999986</v>
      </c>
    </row>
    <row r="639" spans="1:10" x14ac:dyDescent="0.15">
      <c r="A639" s="7">
        <v>42736</v>
      </c>
      <c r="B639" s="8" t="s">
        <v>101</v>
      </c>
      <c r="C639" s="8" t="s">
        <v>114</v>
      </c>
      <c r="D639" s="8" t="s">
        <v>134</v>
      </c>
      <c r="E639" s="8">
        <v>123</v>
      </c>
      <c r="F639" s="8" t="str">
        <f>VLOOKUP($D639,饮料价格!$B$3:$E$45,2,0)</f>
        <v>瓶</v>
      </c>
      <c r="G639" s="8">
        <f>VLOOKUP($D639,饮料价格!$B$3:$E$45,3,0)</f>
        <v>3.5</v>
      </c>
      <c r="H639" s="8">
        <f>VLOOKUP($D639,饮料价格!$B$3:$E$45,4,0)</f>
        <v>5</v>
      </c>
      <c r="I639" s="8">
        <f t="shared" si="18"/>
        <v>615</v>
      </c>
      <c r="J639" s="8">
        <f t="shared" si="19"/>
        <v>184.5</v>
      </c>
    </row>
    <row r="640" spans="1:10" x14ac:dyDescent="0.15">
      <c r="A640" s="7">
        <v>42736</v>
      </c>
      <c r="B640" s="8" t="s">
        <v>101</v>
      </c>
      <c r="C640" s="8" t="s">
        <v>114</v>
      </c>
      <c r="D640" s="8" t="s">
        <v>4</v>
      </c>
      <c r="E640" s="8">
        <v>118</v>
      </c>
      <c r="F640" s="8" t="str">
        <f>VLOOKUP($D640,饮料价格!$B$3:$E$45,2,0)</f>
        <v>合</v>
      </c>
      <c r="G640" s="8">
        <f>VLOOKUP($D640,饮料价格!$B$3:$E$45,3,0)</f>
        <v>1.3</v>
      </c>
      <c r="H640" s="8">
        <f>VLOOKUP($D640,饮料价格!$B$3:$E$45,4,0)</f>
        <v>1.9</v>
      </c>
      <c r="I640" s="8">
        <f t="shared" si="18"/>
        <v>224.2</v>
      </c>
      <c r="J640" s="8">
        <f t="shared" si="19"/>
        <v>70.799999999999983</v>
      </c>
    </row>
    <row r="641" spans="1:10" x14ac:dyDescent="0.15">
      <c r="A641" s="7">
        <v>42736</v>
      </c>
      <c r="B641" s="8" t="s">
        <v>101</v>
      </c>
      <c r="C641" s="8" t="s">
        <v>114</v>
      </c>
      <c r="D641" s="8" t="s">
        <v>21</v>
      </c>
      <c r="E641" s="8">
        <v>110</v>
      </c>
      <c r="F641" s="8" t="str">
        <f>VLOOKUP($D641,饮料价格!$B$3:$E$45,2,0)</f>
        <v>瓶</v>
      </c>
      <c r="G641" s="8">
        <f>VLOOKUP($D641,饮料价格!$B$3:$E$45,3,0)</f>
        <v>1.4</v>
      </c>
      <c r="H641" s="8">
        <f>VLOOKUP($D641,饮料价格!$B$3:$E$45,4,0)</f>
        <v>3</v>
      </c>
      <c r="I641" s="8">
        <f t="shared" si="18"/>
        <v>330</v>
      </c>
      <c r="J641" s="8">
        <f t="shared" si="19"/>
        <v>176</v>
      </c>
    </row>
    <row r="642" spans="1:10" x14ac:dyDescent="0.15">
      <c r="A642" s="7">
        <v>42736</v>
      </c>
      <c r="B642" s="8" t="s">
        <v>101</v>
      </c>
      <c r="C642" s="8" t="s">
        <v>114</v>
      </c>
      <c r="D642" s="8" t="s">
        <v>5</v>
      </c>
      <c r="E642" s="8">
        <v>7</v>
      </c>
      <c r="F642" s="8" t="str">
        <f>VLOOKUP($D642,饮料价格!$B$3:$E$45,2,0)</f>
        <v>合</v>
      </c>
      <c r="G642" s="8">
        <f>VLOOKUP($D642,饮料价格!$B$3:$E$45,3,0)</f>
        <v>1.5</v>
      </c>
      <c r="H642" s="8">
        <f>VLOOKUP($D642,饮料价格!$B$3:$E$45,4,0)</f>
        <v>2.2000000000000002</v>
      </c>
      <c r="I642" s="8">
        <f t="shared" si="18"/>
        <v>15.400000000000002</v>
      </c>
      <c r="J642" s="8">
        <f t="shared" si="19"/>
        <v>4.9000000000000012</v>
      </c>
    </row>
    <row r="643" spans="1:10" x14ac:dyDescent="0.15">
      <c r="A643" s="7">
        <v>42736</v>
      </c>
      <c r="B643" s="8" t="s">
        <v>101</v>
      </c>
      <c r="C643" s="8" t="s">
        <v>114</v>
      </c>
      <c r="D643" s="8" t="s">
        <v>10</v>
      </c>
      <c r="E643" s="8">
        <v>26</v>
      </c>
      <c r="F643" s="8" t="str">
        <f>VLOOKUP($D643,饮料价格!$B$3:$E$45,2,0)</f>
        <v>听</v>
      </c>
      <c r="G643" s="8">
        <f>VLOOKUP($D643,饮料价格!$B$3:$E$45,3,0)</f>
        <v>2</v>
      </c>
      <c r="H643" s="8">
        <f>VLOOKUP($D643,饮料价格!$B$3:$E$45,4,0)</f>
        <v>3.5</v>
      </c>
      <c r="I643" s="8">
        <f t="shared" si="18"/>
        <v>91</v>
      </c>
      <c r="J643" s="8">
        <f t="shared" si="19"/>
        <v>39</v>
      </c>
    </row>
    <row r="644" spans="1:10" x14ac:dyDescent="0.15">
      <c r="A644" s="7">
        <v>42736</v>
      </c>
      <c r="B644" s="8" t="s">
        <v>101</v>
      </c>
      <c r="C644" s="8" t="s">
        <v>114</v>
      </c>
      <c r="D644" s="8" t="s">
        <v>3</v>
      </c>
      <c r="E644" s="8">
        <v>27</v>
      </c>
      <c r="F644" s="8" t="str">
        <f>VLOOKUP($D644,饮料价格!$B$3:$E$45,2,0)</f>
        <v>听</v>
      </c>
      <c r="G644" s="8">
        <f>VLOOKUP($D644,饮料价格!$B$3:$E$45,3,0)</f>
        <v>2.5</v>
      </c>
      <c r="H644" s="8">
        <f>VLOOKUP($D644,饮料价格!$B$3:$E$45,4,0)</f>
        <v>3.5</v>
      </c>
      <c r="I644" s="8">
        <f t="shared" ref="I644:I707" si="20">E644*H644</f>
        <v>94.5</v>
      </c>
      <c r="J644" s="8">
        <f t="shared" ref="J644:J707" si="21">(H644-G644)*E644</f>
        <v>27</v>
      </c>
    </row>
    <row r="645" spans="1:10" x14ac:dyDescent="0.15">
      <c r="A645" s="7">
        <v>42736</v>
      </c>
      <c r="B645" s="8" t="s">
        <v>101</v>
      </c>
      <c r="C645" s="8" t="s">
        <v>114</v>
      </c>
      <c r="D645" s="8" t="s">
        <v>79</v>
      </c>
      <c r="E645" s="8">
        <v>17</v>
      </c>
      <c r="F645" s="8" t="str">
        <f>VLOOKUP($D645,饮料价格!$B$3:$E$45,2,0)</f>
        <v>听</v>
      </c>
      <c r="G645" s="8">
        <f>VLOOKUP($D645,饮料价格!$B$3:$E$45,3,0)</f>
        <v>1.2</v>
      </c>
      <c r="H645" s="8">
        <f>VLOOKUP($D645,饮料价格!$B$3:$E$45,4,0)</f>
        <v>2.5</v>
      </c>
      <c r="I645" s="8">
        <f t="shared" si="20"/>
        <v>42.5</v>
      </c>
      <c r="J645" s="8">
        <f t="shared" si="21"/>
        <v>22.1</v>
      </c>
    </row>
    <row r="646" spans="1:10" x14ac:dyDescent="0.15">
      <c r="A646" s="7">
        <v>42736</v>
      </c>
      <c r="B646" s="8" t="s">
        <v>101</v>
      </c>
      <c r="C646" s="8" t="s">
        <v>114</v>
      </c>
      <c r="D646" s="8" t="s">
        <v>24</v>
      </c>
      <c r="E646" s="8">
        <v>23</v>
      </c>
      <c r="F646" s="8" t="str">
        <f>VLOOKUP($D646,饮料价格!$B$3:$E$45,2,0)</f>
        <v>瓶</v>
      </c>
      <c r="G646" s="8">
        <f>VLOOKUP($D646,饮料价格!$B$3:$E$45,3,0)</f>
        <v>2.4</v>
      </c>
      <c r="H646" s="8">
        <f>VLOOKUP($D646,饮料价格!$B$3:$E$45,4,0)</f>
        <v>3</v>
      </c>
      <c r="I646" s="8">
        <f t="shared" si="20"/>
        <v>69</v>
      </c>
      <c r="J646" s="8">
        <f t="shared" si="21"/>
        <v>13.800000000000002</v>
      </c>
    </row>
    <row r="647" spans="1:10" x14ac:dyDescent="0.15">
      <c r="A647" s="7">
        <v>42736</v>
      </c>
      <c r="B647" s="8" t="s">
        <v>101</v>
      </c>
      <c r="C647" s="8" t="s">
        <v>114</v>
      </c>
      <c r="D647" s="8" t="s">
        <v>1</v>
      </c>
      <c r="E647" s="8">
        <v>13</v>
      </c>
      <c r="F647" s="8" t="str">
        <f>VLOOKUP($D647,饮料价格!$B$3:$E$45,2,0)</f>
        <v>听</v>
      </c>
      <c r="G647" s="8">
        <f>VLOOKUP($D647,饮料价格!$B$3:$E$45,3,0)</f>
        <v>2.5</v>
      </c>
      <c r="H647" s="8">
        <f>VLOOKUP($D647,饮料价格!$B$3:$E$45,4,0)</f>
        <v>3.5</v>
      </c>
      <c r="I647" s="8">
        <f t="shared" si="20"/>
        <v>45.5</v>
      </c>
      <c r="J647" s="8">
        <f t="shared" si="21"/>
        <v>13</v>
      </c>
    </row>
    <row r="648" spans="1:10" x14ac:dyDescent="0.15">
      <c r="A648" s="7">
        <v>42736</v>
      </c>
      <c r="B648" s="8" t="s">
        <v>101</v>
      </c>
      <c r="C648" s="8" t="s">
        <v>114</v>
      </c>
      <c r="D648" s="8" t="s">
        <v>13</v>
      </c>
      <c r="E648" s="8">
        <v>41</v>
      </c>
      <c r="F648" s="8" t="str">
        <f>VLOOKUP($D648,饮料价格!$B$3:$E$45,2,0)</f>
        <v>瓶</v>
      </c>
      <c r="G648" s="8">
        <f>VLOOKUP($D648,饮料价格!$B$3:$E$45,3,0)</f>
        <v>2</v>
      </c>
      <c r="H648" s="8">
        <f>VLOOKUP($D648,饮料价格!$B$3:$E$45,4,0)</f>
        <v>3.5</v>
      </c>
      <c r="I648" s="8">
        <f t="shared" si="20"/>
        <v>143.5</v>
      </c>
      <c r="J648" s="8">
        <f t="shared" si="21"/>
        <v>61.5</v>
      </c>
    </row>
    <row r="649" spans="1:10" x14ac:dyDescent="0.15">
      <c r="A649" s="7">
        <v>42736</v>
      </c>
      <c r="B649" s="8" t="s">
        <v>101</v>
      </c>
      <c r="C649" s="8" t="s">
        <v>114</v>
      </c>
      <c r="D649" s="8" t="s">
        <v>18</v>
      </c>
      <c r="E649" s="8">
        <v>7</v>
      </c>
      <c r="F649" s="8" t="str">
        <f>VLOOKUP($D649,饮料价格!$B$3:$E$45,2,0)</f>
        <v>合</v>
      </c>
      <c r="G649" s="8">
        <f>VLOOKUP($D649,饮料价格!$B$3:$E$45,3,0)</f>
        <v>4.5</v>
      </c>
      <c r="H649" s="8">
        <f>VLOOKUP($D649,饮料价格!$B$3:$E$45,4,0)</f>
        <v>7.2</v>
      </c>
      <c r="I649" s="8">
        <f t="shared" si="20"/>
        <v>50.4</v>
      </c>
      <c r="J649" s="8">
        <f t="shared" si="21"/>
        <v>18.900000000000002</v>
      </c>
    </row>
    <row r="650" spans="1:10" x14ac:dyDescent="0.15">
      <c r="A650" s="7">
        <v>42736</v>
      </c>
      <c r="B650" s="8" t="s">
        <v>101</v>
      </c>
      <c r="C650" s="8" t="s">
        <v>114</v>
      </c>
      <c r="D650" s="8" t="s">
        <v>28</v>
      </c>
      <c r="E650" s="8">
        <v>12</v>
      </c>
      <c r="F650" s="8" t="str">
        <f>VLOOKUP($D650,饮料价格!$B$3:$E$45,2,0)</f>
        <v>合</v>
      </c>
      <c r="G650" s="8">
        <f>VLOOKUP($D650,饮料价格!$B$3:$E$45,3,0)</f>
        <v>1.5</v>
      </c>
      <c r="H650" s="8">
        <f>VLOOKUP($D650,饮料价格!$B$3:$E$45,4,0)</f>
        <v>2.2000000000000002</v>
      </c>
      <c r="I650" s="8">
        <f t="shared" si="20"/>
        <v>26.400000000000002</v>
      </c>
      <c r="J650" s="8">
        <f t="shared" si="21"/>
        <v>8.4000000000000021</v>
      </c>
    </row>
    <row r="651" spans="1:10" x14ac:dyDescent="0.15">
      <c r="A651" s="7">
        <v>42736</v>
      </c>
      <c r="B651" s="8" t="s">
        <v>101</v>
      </c>
      <c r="C651" s="8" t="s">
        <v>114</v>
      </c>
      <c r="D651" s="8" t="s">
        <v>14</v>
      </c>
      <c r="E651" s="8">
        <v>15</v>
      </c>
      <c r="F651" s="8" t="str">
        <f>VLOOKUP($D651,饮料价格!$B$3:$E$45,2,0)</f>
        <v>听</v>
      </c>
      <c r="G651" s="8">
        <f>VLOOKUP($D651,饮料价格!$B$3:$E$45,3,0)</f>
        <v>2.5</v>
      </c>
      <c r="H651" s="8">
        <f>VLOOKUP($D651,饮料价格!$B$3:$E$45,4,0)</f>
        <v>4</v>
      </c>
      <c r="I651" s="8">
        <f t="shared" si="20"/>
        <v>60</v>
      </c>
      <c r="J651" s="8">
        <f t="shared" si="21"/>
        <v>22.5</v>
      </c>
    </row>
    <row r="652" spans="1:10" x14ac:dyDescent="0.15">
      <c r="A652" s="7">
        <v>42736</v>
      </c>
      <c r="B652" s="8" t="s">
        <v>101</v>
      </c>
      <c r="C652" s="8" t="s">
        <v>114</v>
      </c>
      <c r="D652" s="8" t="s">
        <v>78</v>
      </c>
      <c r="E652" s="8">
        <v>28</v>
      </c>
      <c r="F652" s="8" t="str">
        <f>VLOOKUP($D652,饮料价格!$B$3:$E$45,2,0)</f>
        <v>瓶</v>
      </c>
      <c r="G652" s="8">
        <f>VLOOKUP($D652,饮料价格!$B$3:$E$45,3,0)</f>
        <v>1.9</v>
      </c>
      <c r="H652" s="8">
        <f>VLOOKUP($D652,饮料价格!$B$3:$E$45,4,0)</f>
        <v>2.4</v>
      </c>
      <c r="I652" s="8">
        <f t="shared" si="20"/>
        <v>67.2</v>
      </c>
      <c r="J652" s="8">
        <f t="shared" si="21"/>
        <v>14</v>
      </c>
    </row>
    <row r="653" spans="1:10" x14ac:dyDescent="0.15">
      <c r="A653" s="7">
        <v>42736</v>
      </c>
      <c r="B653" s="8" t="s">
        <v>101</v>
      </c>
      <c r="C653" s="8" t="s">
        <v>114</v>
      </c>
      <c r="D653" s="8" t="s">
        <v>8</v>
      </c>
      <c r="E653" s="8">
        <v>41</v>
      </c>
      <c r="F653" s="8" t="str">
        <f>VLOOKUP($D653,饮料价格!$B$3:$E$45,2,0)</f>
        <v>合</v>
      </c>
      <c r="G653" s="8">
        <f>VLOOKUP($D653,饮料价格!$B$3:$E$45,3,0)</f>
        <v>7.8</v>
      </c>
      <c r="H653" s="8">
        <f>VLOOKUP($D653,饮料价格!$B$3:$E$45,4,0)</f>
        <v>9.8000000000000007</v>
      </c>
      <c r="I653" s="8">
        <f t="shared" si="20"/>
        <v>401.8</v>
      </c>
      <c r="J653" s="8">
        <f t="shared" si="21"/>
        <v>82.000000000000043</v>
      </c>
    </row>
    <row r="654" spans="1:10" x14ac:dyDescent="0.15">
      <c r="A654" s="7">
        <v>42736</v>
      </c>
      <c r="B654" s="8" t="s">
        <v>101</v>
      </c>
      <c r="C654" s="8" t="s">
        <v>114</v>
      </c>
      <c r="D654" s="8" t="s">
        <v>25</v>
      </c>
      <c r="E654" s="8">
        <v>15</v>
      </c>
      <c r="F654" s="8" t="str">
        <f>VLOOKUP($D654,饮料价格!$B$3:$E$45,2,0)</f>
        <v>听</v>
      </c>
      <c r="G654" s="8">
        <f>VLOOKUP($D654,饮料价格!$B$3:$E$45,3,0)</f>
        <v>3</v>
      </c>
      <c r="H654" s="8">
        <f>VLOOKUP($D654,饮料价格!$B$3:$E$45,4,0)</f>
        <v>4</v>
      </c>
      <c r="I654" s="8">
        <f t="shared" si="20"/>
        <v>60</v>
      </c>
      <c r="J654" s="8">
        <f t="shared" si="21"/>
        <v>15</v>
      </c>
    </row>
    <row r="655" spans="1:10" x14ac:dyDescent="0.15">
      <c r="A655" s="7">
        <v>42736</v>
      </c>
      <c r="B655" s="8" t="s">
        <v>101</v>
      </c>
      <c r="C655" s="8" t="s">
        <v>114</v>
      </c>
      <c r="D655" s="8" t="s">
        <v>16</v>
      </c>
      <c r="E655" s="8">
        <v>18</v>
      </c>
      <c r="F655" s="8" t="str">
        <f>VLOOKUP($D655,饮料价格!$B$3:$E$45,2,0)</f>
        <v>瓶</v>
      </c>
      <c r="G655" s="8">
        <f>VLOOKUP($D655,饮料价格!$B$3:$E$45,3,0)</f>
        <v>1</v>
      </c>
      <c r="H655" s="8">
        <f>VLOOKUP($D655,饮料价格!$B$3:$E$45,4,0)</f>
        <v>1.5</v>
      </c>
      <c r="I655" s="8">
        <f t="shared" si="20"/>
        <v>27</v>
      </c>
      <c r="J655" s="8">
        <f t="shared" si="21"/>
        <v>9</v>
      </c>
    </row>
    <row r="656" spans="1:10" x14ac:dyDescent="0.15">
      <c r="A656" s="7">
        <v>42736</v>
      </c>
      <c r="B656" s="8" t="s">
        <v>101</v>
      </c>
      <c r="C656" s="8" t="s">
        <v>114</v>
      </c>
      <c r="D656" s="8" t="s">
        <v>80</v>
      </c>
      <c r="E656" s="8">
        <v>67</v>
      </c>
      <c r="F656" s="8" t="str">
        <f>VLOOKUP($D656,饮料价格!$B$3:$E$45,2,0)</f>
        <v>瓶</v>
      </c>
      <c r="G656" s="8">
        <f>VLOOKUP($D656,饮料价格!$B$3:$E$45,3,0)</f>
        <v>0.9</v>
      </c>
      <c r="H656" s="8">
        <f>VLOOKUP($D656,饮料价格!$B$3:$E$45,4,0)</f>
        <v>1.2</v>
      </c>
      <c r="I656" s="8">
        <f t="shared" si="20"/>
        <v>80.399999999999991</v>
      </c>
      <c r="J656" s="8">
        <f t="shared" si="21"/>
        <v>20.099999999999994</v>
      </c>
    </row>
    <row r="657" spans="1:10" x14ac:dyDescent="0.15">
      <c r="A657" s="7">
        <v>42736</v>
      </c>
      <c r="B657" s="8" t="s">
        <v>101</v>
      </c>
      <c r="C657" s="8" t="s">
        <v>114</v>
      </c>
      <c r="D657" s="8" t="s">
        <v>132</v>
      </c>
      <c r="E657" s="8">
        <v>102</v>
      </c>
      <c r="F657" s="8" t="str">
        <f>VLOOKUP($D657,饮料价格!$B$3:$E$45,2,0)</f>
        <v>瓶</v>
      </c>
      <c r="G657" s="8">
        <f>VLOOKUP($D657,饮料价格!$B$3:$E$45,3,0)</f>
        <v>2.5</v>
      </c>
      <c r="H657" s="8">
        <f>VLOOKUP($D657,饮料价格!$B$3:$E$45,4,0)</f>
        <v>4.5</v>
      </c>
      <c r="I657" s="8">
        <f t="shared" si="20"/>
        <v>459</v>
      </c>
      <c r="J657" s="8">
        <f t="shared" si="21"/>
        <v>204</v>
      </c>
    </row>
    <row r="658" spans="1:10" x14ac:dyDescent="0.15">
      <c r="A658" s="7">
        <v>42736</v>
      </c>
      <c r="B658" s="8" t="s">
        <v>101</v>
      </c>
      <c r="C658" s="8" t="s">
        <v>114</v>
      </c>
      <c r="D658" s="8" t="s">
        <v>7</v>
      </c>
      <c r="E658" s="8">
        <v>102</v>
      </c>
      <c r="F658" s="8" t="str">
        <f>VLOOKUP($D658,饮料价格!$B$3:$E$45,2,0)</f>
        <v>听</v>
      </c>
      <c r="G658" s="8">
        <f>VLOOKUP($D658,饮料价格!$B$3:$E$45,3,0)</f>
        <v>3.2</v>
      </c>
      <c r="H658" s="8">
        <f>VLOOKUP($D658,饮料价格!$B$3:$E$45,4,0)</f>
        <v>6</v>
      </c>
      <c r="I658" s="8">
        <f t="shared" si="20"/>
        <v>612</v>
      </c>
      <c r="J658" s="8">
        <f t="shared" si="21"/>
        <v>285.59999999999997</v>
      </c>
    </row>
    <row r="659" spans="1:10" x14ac:dyDescent="0.15">
      <c r="A659" s="7">
        <v>42736</v>
      </c>
      <c r="B659" s="8" t="s">
        <v>101</v>
      </c>
      <c r="C659" s="8" t="s">
        <v>114</v>
      </c>
      <c r="D659" s="8" t="s">
        <v>26</v>
      </c>
      <c r="E659" s="8">
        <v>69</v>
      </c>
      <c r="F659" s="8" t="str">
        <f>VLOOKUP($D659,饮料价格!$B$3:$E$45,2,0)</f>
        <v>瓶</v>
      </c>
      <c r="G659" s="8">
        <f>VLOOKUP($D659,饮料价格!$B$3:$E$45,3,0)</f>
        <v>1.7</v>
      </c>
      <c r="H659" s="8">
        <f>VLOOKUP($D659,饮料价格!$B$3:$E$45,4,0)</f>
        <v>2.2000000000000002</v>
      </c>
      <c r="I659" s="8">
        <f t="shared" si="20"/>
        <v>151.80000000000001</v>
      </c>
      <c r="J659" s="8">
        <f t="shared" si="21"/>
        <v>34.500000000000014</v>
      </c>
    </row>
    <row r="660" spans="1:10" x14ac:dyDescent="0.15">
      <c r="A660" s="7">
        <v>42736</v>
      </c>
      <c r="B660" s="8" t="s">
        <v>101</v>
      </c>
      <c r="C660" s="8" t="s">
        <v>114</v>
      </c>
      <c r="D660" s="8" t="s">
        <v>15</v>
      </c>
      <c r="E660" s="8">
        <v>18</v>
      </c>
      <c r="F660" s="8" t="str">
        <f>VLOOKUP($D660,饮料价格!$B$3:$E$45,2,0)</f>
        <v>合</v>
      </c>
      <c r="G660" s="8">
        <f>VLOOKUP($D660,饮料价格!$B$3:$E$45,3,0)</f>
        <v>1.7</v>
      </c>
      <c r="H660" s="8">
        <f>VLOOKUP($D660,饮料价格!$B$3:$E$45,4,0)</f>
        <v>2.5</v>
      </c>
      <c r="I660" s="8">
        <f t="shared" si="20"/>
        <v>45</v>
      </c>
      <c r="J660" s="8">
        <f t="shared" si="21"/>
        <v>14.4</v>
      </c>
    </row>
    <row r="661" spans="1:10" x14ac:dyDescent="0.15">
      <c r="A661" s="7">
        <v>42736</v>
      </c>
      <c r="B661" s="8" t="s">
        <v>101</v>
      </c>
      <c r="C661" s="8" t="s">
        <v>114</v>
      </c>
      <c r="D661" s="8" t="s">
        <v>131</v>
      </c>
      <c r="E661" s="8">
        <v>10</v>
      </c>
      <c r="F661" s="8" t="str">
        <f>VLOOKUP($D661,饮料价格!$B$3:$E$45,2,0)</f>
        <v>瓶</v>
      </c>
      <c r="G661" s="8">
        <f>VLOOKUP($D661,饮料价格!$B$3:$E$45,3,0)</f>
        <v>2</v>
      </c>
      <c r="H661" s="8">
        <f>VLOOKUP($D661,饮料价格!$B$3:$E$45,4,0)</f>
        <v>3.5</v>
      </c>
      <c r="I661" s="8">
        <f t="shared" si="20"/>
        <v>35</v>
      </c>
      <c r="J661" s="8">
        <f t="shared" si="21"/>
        <v>15</v>
      </c>
    </row>
    <row r="662" spans="1:10" x14ac:dyDescent="0.15">
      <c r="A662" s="7">
        <v>42736</v>
      </c>
      <c r="B662" s="8" t="s">
        <v>101</v>
      </c>
      <c r="C662" s="8" t="s">
        <v>114</v>
      </c>
      <c r="D662" s="8" t="s">
        <v>73</v>
      </c>
      <c r="E662" s="8">
        <v>14</v>
      </c>
      <c r="F662" s="8" t="str">
        <f>VLOOKUP($D662,饮料价格!$B$3:$E$45,2,0)</f>
        <v>瓶</v>
      </c>
      <c r="G662" s="8">
        <f>VLOOKUP($D662,饮料价格!$B$3:$E$45,3,0)</f>
        <v>1.8</v>
      </c>
      <c r="H662" s="8">
        <f>VLOOKUP($D662,饮料价格!$B$3:$E$45,4,0)</f>
        <v>2.2999999999999998</v>
      </c>
      <c r="I662" s="8">
        <f t="shared" si="20"/>
        <v>32.199999999999996</v>
      </c>
      <c r="J662" s="8">
        <f t="shared" si="21"/>
        <v>6.9999999999999964</v>
      </c>
    </row>
    <row r="663" spans="1:10" x14ac:dyDescent="0.15">
      <c r="A663" s="7">
        <v>42736</v>
      </c>
      <c r="B663" s="8" t="s">
        <v>101</v>
      </c>
      <c r="C663" s="8" t="s">
        <v>114</v>
      </c>
      <c r="D663" s="8" t="s">
        <v>82</v>
      </c>
      <c r="E663" s="8">
        <v>59</v>
      </c>
      <c r="F663" s="8" t="str">
        <f>VLOOKUP($D663,饮料价格!$B$3:$E$45,2,0)</f>
        <v>合</v>
      </c>
      <c r="G663" s="8">
        <f>VLOOKUP($D663,饮料价格!$B$3:$E$45,3,0)</f>
        <v>1.6</v>
      </c>
      <c r="H663" s="8">
        <f>VLOOKUP($D663,饮料价格!$B$3:$E$45,4,0)</f>
        <v>2.5</v>
      </c>
      <c r="I663" s="8">
        <f t="shared" si="20"/>
        <v>147.5</v>
      </c>
      <c r="J663" s="8">
        <f t="shared" si="21"/>
        <v>53.099999999999994</v>
      </c>
    </row>
    <row r="664" spans="1:10" x14ac:dyDescent="0.15">
      <c r="A664" s="7">
        <v>42736</v>
      </c>
      <c r="B664" s="8" t="s">
        <v>101</v>
      </c>
      <c r="C664" s="8" t="s">
        <v>114</v>
      </c>
      <c r="D664" s="8" t="s">
        <v>27</v>
      </c>
      <c r="E664" s="8">
        <v>6</v>
      </c>
      <c r="F664" s="8" t="str">
        <f>VLOOKUP($D664,饮料价格!$B$3:$E$45,2,0)</f>
        <v>听</v>
      </c>
      <c r="G664" s="8">
        <f>VLOOKUP($D664,饮料价格!$B$3:$E$45,3,0)</f>
        <v>2.5</v>
      </c>
      <c r="H664" s="8">
        <f>VLOOKUP($D664,饮料价格!$B$3:$E$45,4,0)</f>
        <v>4</v>
      </c>
      <c r="I664" s="8">
        <f t="shared" si="20"/>
        <v>24</v>
      </c>
      <c r="J664" s="8">
        <f t="shared" si="21"/>
        <v>9</v>
      </c>
    </row>
    <row r="665" spans="1:10" x14ac:dyDescent="0.15">
      <c r="A665" s="7">
        <v>42736</v>
      </c>
      <c r="B665" s="8" t="s">
        <v>101</v>
      </c>
      <c r="C665" s="8" t="s">
        <v>114</v>
      </c>
      <c r="D665" s="8" t="s">
        <v>32</v>
      </c>
      <c r="E665" s="8">
        <v>112</v>
      </c>
      <c r="F665" s="8" t="str">
        <f>VLOOKUP($D665,饮料价格!$B$3:$E$45,2,0)</f>
        <v>瓶</v>
      </c>
      <c r="G665" s="8">
        <f>VLOOKUP($D665,饮料价格!$B$3:$E$45,3,0)</f>
        <v>2.4</v>
      </c>
      <c r="H665" s="8">
        <f>VLOOKUP($D665,饮料价格!$B$3:$E$45,4,0)</f>
        <v>3.5</v>
      </c>
      <c r="I665" s="8">
        <f t="shared" si="20"/>
        <v>392</v>
      </c>
      <c r="J665" s="8">
        <f t="shared" si="21"/>
        <v>123.20000000000002</v>
      </c>
    </row>
    <row r="666" spans="1:10" x14ac:dyDescent="0.15">
      <c r="A666" s="7">
        <v>42736</v>
      </c>
      <c r="B666" s="8" t="s">
        <v>101</v>
      </c>
      <c r="C666" s="8" t="s">
        <v>114</v>
      </c>
      <c r="D666" s="8" t="s">
        <v>81</v>
      </c>
      <c r="E666" s="8">
        <v>36</v>
      </c>
      <c r="F666" s="8" t="str">
        <f>VLOOKUP($D666,饮料价格!$B$3:$E$45,2,0)</f>
        <v>听</v>
      </c>
      <c r="G666" s="8">
        <f>VLOOKUP($D666,饮料价格!$B$3:$E$45,3,0)</f>
        <v>3</v>
      </c>
      <c r="H666" s="8">
        <f>VLOOKUP($D666,饮料价格!$B$3:$E$45,4,0)</f>
        <v>4</v>
      </c>
      <c r="I666" s="8">
        <f t="shared" si="20"/>
        <v>144</v>
      </c>
      <c r="J666" s="8">
        <f t="shared" si="21"/>
        <v>36</v>
      </c>
    </row>
    <row r="667" spans="1:10" x14ac:dyDescent="0.15">
      <c r="A667" s="7">
        <v>42736</v>
      </c>
      <c r="B667" s="8" t="s">
        <v>101</v>
      </c>
      <c r="C667" s="8" t="s">
        <v>114</v>
      </c>
      <c r="D667" s="8" t="s">
        <v>11</v>
      </c>
      <c r="E667" s="8">
        <v>6</v>
      </c>
      <c r="F667" s="8" t="str">
        <f>VLOOKUP($D667,饮料价格!$B$3:$E$45,2,0)</f>
        <v>瓶</v>
      </c>
      <c r="G667" s="8">
        <f>VLOOKUP($D667,饮料价格!$B$3:$E$45,3,0)</f>
        <v>1</v>
      </c>
      <c r="H667" s="8">
        <f>VLOOKUP($D667,饮料价格!$B$3:$E$45,4,0)</f>
        <v>1.3</v>
      </c>
      <c r="I667" s="8">
        <f t="shared" si="20"/>
        <v>7.8000000000000007</v>
      </c>
      <c r="J667" s="8">
        <f t="shared" si="21"/>
        <v>1.8000000000000003</v>
      </c>
    </row>
    <row r="668" spans="1:10" x14ac:dyDescent="0.15">
      <c r="A668" s="7">
        <v>42736</v>
      </c>
      <c r="B668" s="8" t="s">
        <v>101</v>
      </c>
      <c r="C668" s="8" t="s">
        <v>114</v>
      </c>
      <c r="D668" s="8" t="s">
        <v>2</v>
      </c>
      <c r="E668" s="8">
        <v>21</v>
      </c>
      <c r="F668" s="8" t="str">
        <f>VLOOKUP($D668,饮料价格!$B$3:$E$45,2,0)</f>
        <v>听</v>
      </c>
      <c r="G668" s="8">
        <f>VLOOKUP($D668,饮料价格!$B$3:$E$45,3,0)</f>
        <v>1.6</v>
      </c>
      <c r="H668" s="8">
        <f>VLOOKUP($D668,饮料价格!$B$3:$E$45,4,0)</f>
        <v>3.3</v>
      </c>
      <c r="I668" s="8">
        <f t="shared" si="20"/>
        <v>69.3</v>
      </c>
      <c r="J668" s="8">
        <f t="shared" si="21"/>
        <v>35.699999999999996</v>
      </c>
    </row>
    <row r="669" spans="1:10" x14ac:dyDescent="0.15">
      <c r="A669" s="7">
        <v>42736</v>
      </c>
      <c r="B669" s="8" t="s">
        <v>101</v>
      </c>
      <c r="C669" s="8" t="s">
        <v>114</v>
      </c>
      <c r="D669" s="8" t="s">
        <v>19</v>
      </c>
      <c r="E669" s="8">
        <v>19</v>
      </c>
      <c r="F669" s="8" t="str">
        <f>VLOOKUP($D669,饮料价格!$B$3:$E$45,2,0)</f>
        <v>瓶</v>
      </c>
      <c r="G669" s="8">
        <f>VLOOKUP($D669,饮料价格!$B$3:$E$45,3,0)</f>
        <v>1.7</v>
      </c>
      <c r="H669" s="8">
        <f>VLOOKUP($D669,饮料价格!$B$3:$E$45,4,0)</f>
        <v>2.2000000000000002</v>
      </c>
      <c r="I669" s="8">
        <f t="shared" si="20"/>
        <v>41.800000000000004</v>
      </c>
      <c r="J669" s="8">
        <f t="shared" si="21"/>
        <v>9.5000000000000036</v>
      </c>
    </row>
    <row r="670" spans="1:10" x14ac:dyDescent="0.15">
      <c r="A670" s="7">
        <v>42736</v>
      </c>
      <c r="B670" s="8" t="s">
        <v>101</v>
      </c>
      <c r="C670" s="8" t="s">
        <v>114</v>
      </c>
      <c r="D670" s="8" t="s">
        <v>23</v>
      </c>
      <c r="E670" s="8">
        <v>16</v>
      </c>
      <c r="F670" s="8" t="str">
        <f>VLOOKUP($D670,饮料价格!$B$3:$E$45,2,0)</f>
        <v>瓶</v>
      </c>
      <c r="G670" s="8">
        <f>VLOOKUP($D670,饮料价格!$B$3:$E$45,3,0)</f>
        <v>2.4</v>
      </c>
      <c r="H670" s="8">
        <f>VLOOKUP($D670,饮料价格!$B$3:$E$45,4,0)</f>
        <v>3</v>
      </c>
      <c r="I670" s="8">
        <f t="shared" si="20"/>
        <v>48</v>
      </c>
      <c r="J670" s="8">
        <f t="shared" si="21"/>
        <v>9.6000000000000014</v>
      </c>
    </row>
    <row r="671" spans="1:10" x14ac:dyDescent="0.15">
      <c r="A671" s="7">
        <v>42736</v>
      </c>
      <c r="B671" s="8" t="s">
        <v>101</v>
      </c>
      <c r="C671" s="8" t="s">
        <v>114</v>
      </c>
      <c r="D671" s="8" t="s">
        <v>17</v>
      </c>
      <c r="E671" s="8">
        <v>18</v>
      </c>
      <c r="F671" s="8" t="str">
        <f>VLOOKUP($D671,饮料价格!$B$3:$E$45,2,0)</f>
        <v>合</v>
      </c>
      <c r="G671" s="8">
        <f>VLOOKUP($D671,饮料价格!$B$3:$E$45,3,0)</f>
        <v>4.3</v>
      </c>
      <c r="H671" s="8">
        <f>VLOOKUP($D671,饮料价格!$B$3:$E$45,4,0)</f>
        <v>6.8</v>
      </c>
      <c r="I671" s="8">
        <f t="shared" si="20"/>
        <v>122.39999999999999</v>
      </c>
      <c r="J671" s="8">
        <f t="shared" si="21"/>
        <v>45</v>
      </c>
    </row>
    <row r="672" spans="1:10" x14ac:dyDescent="0.15">
      <c r="A672" s="7">
        <v>42736</v>
      </c>
      <c r="B672" s="8" t="s">
        <v>101</v>
      </c>
      <c r="C672" s="8" t="s">
        <v>114</v>
      </c>
      <c r="D672" s="8" t="s">
        <v>29</v>
      </c>
      <c r="E672" s="8">
        <v>18</v>
      </c>
      <c r="F672" s="8" t="str">
        <f>VLOOKUP($D672,饮料价格!$B$3:$E$45,2,0)</f>
        <v>合</v>
      </c>
      <c r="G672" s="8">
        <f>VLOOKUP($D672,饮料价格!$B$3:$E$45,3,0)</f>
        <v>1.6</v>
      </c>
      <c r="H672" s="8">
        <f>VLOOKUP($D672,饮料价格!$B$3:$E$45,4,0)</f>
        <v>2.2999999999999998</v>
      </c>
      <c r="I672" s="8">
        <f t="shared" si="20"/>
        <v>41.4</v>
      </c>
      <c r="J672" s="8">
        <f t="shared" si="21"/>
        <v>12.599999999999994</v>
      </c>
    </row>
    <row r="673" spans="1:10" x14ac:dyDescent="0.15">
      <c r="A673" s="7">
        <v>42736</v>
      </c>
      <c r="B673" s="8" t="s">
        <v>101</v>
      </c>
      <c r="C673" s="8" t="s">
        <v>114</v>
      </c>
      <c r="D673" s="8" t="s">
        <v>133</v>
      </c>
      <c r="E673" s="8">
        <v>10</v>
      </c>
      <c r="F673" s="8" t="str">
        <f>VLOOKUP($D673,饮料价格!$B$3:$E$45,2,0)</f>
        <v>瓶</v>
      </c>
      <c r="G673" s="8">
        <f>VLOOKUP($D673,饮料价格!$B$3:$E$45,3,0)</f>
        <v>3.5</v>
      </c>
      <c r="H673" s="8">
        <f>VLOOKUP($D673,饮料价格!$B$3:$E$45,4,0)</f>
        <v>5</v>
      </c>
      <c r="I673" s="8">
        <f t="shared" si="20"/>
        <v>50</v>
      </c>
      <c r="J673" s="8">
        <f t="shared" si="21"/>
        <v>15</v>
      </c>
    </row>
    <row r="674" spans="1:10" x14ac:dyDescent="0.15">
      <c r="A674" s="7">
        <v>42736</v>
      </c>
      <c r="B674" s="8" t="s">
        <v>101</v>
      </c>
      <c r="C674" s="8" t="s">
        <v>114</v>
      </c>
      <c r="D674" s="8" t="s">
        <v>30</v>
      </c>
      <c r="E674" s="8">
        <v>104</v>
      </c>
      <c r="F674" s="8" t="str">
        <f>VLOOKUP($D674,饮料价格!$B$3:$E$45,2,0)</f>
        <v>瓶</v>
      </c>
      <c r="G674" s="8">
        <f>VLOOKUP($D674,饮料价格!$B$3:$E$45,3,0)</f>
        <v>0.9</v>
      </c>
      <c r="H674" s="8">
        <f>VLOOKUP($D674,饮料价格!$B$3:$E$45,4,0)</f>
        <v>1.5</v>
      </c>
      <c r="I674" s="8">
        <f t="shared" si="20"/>
        <v>156</v>
      </c>
      <c r="J674" s="8">
        <f t="shared" si="21"/>
        <v>62.4</v>
      </c>
    </row>
    <row r="675" spans="1:10" x14ac:dyDescent="0.15">
      <c r="A675" s="7">
        <v>42736</v>
      </c>
      <c r="B675" s="8" t="s">
        <v>101</v>
      </c>
      <c r="C675" s="8" t="s">
        <v>112</v>
      </c>
      <c r="D675" s="8" t="s">
        <v>22</v>
      </c>
      <c r="E675" s="8">
        <v>47</v>
      </c>
      <c r="F675" s="8" t="str">
        <f>VLOOKUP($D675,饮料价格!$B$3:$E$45,2,0)</f>
        <v>合</v>
      </c>
      <c r="G675" s="8">
        <f>VLOOKUP($D675,饮料价格!$B$3:$E$45,3,0)</f>
        <v>1.7</v>
      </c>
      <c r="H675" s="8">
        <f>VLOOKUP($D675,饮料价格!$B$3:$E$45,4,0)</f>
        <v>2.2000000000000002</v>
      </c>
      <c r="I675" s="8">
        <f t="shared" si="20"/>
        <v>103.4</v>
      </c>
      <c r="J675" s="8">
        <f t="shared" si="21"/>
        <v>23.500000000000011</v>
      </c>
    </row>
    <row r="676" spans="1:10" x14ac:dyDescent="0.15">
      <c r="A676" s="7">
        <v>42736</v>
      </c>
      <c r="B676" s="8" t="s">
        <v>101</v>
      </c>
      <c r="C676" s="8" t="s">
        <v>112</v>
      </c>
      <c r="D676" s="8" t="s">
        <v>14</v>
      </c>
      <c r="E676" s="8">
        <v>103</v>
      </c>
      <c r="F676" s="8" t="str">
        <f>VLOOKUP($D676,饮料价格!$B$3:$E$45,2,0)</f>
        <v>听</v>
      </c>
      <c r="G676" s="8">
        <f>VLOOKUP($D676,饮料价格!$B$3:$E$45,3,0)</f>
        <v>2.5</v>
      </c>
      <c r="H676" s="8">
        <f>VLOOKUP($D676,饮料价格!$B$3:$E$45,4,0)</f>
        <v>4</v>
      </c>
      <c r="I676" s="8">
        <f t="shared" si="20"/>
        <v>412</v>
      </c>
      <c r="J676" s="8">
        <f t="shared" si="21"/>
        <v>154.5</v>
      </c>
    </row>
    <row r="677" spans="1:10" x14ac:dyDescent="0.15">
      <c r="A677" s="7">
        <v>42736</v>
      </c>
      <c r="B677" s="8" t="s">
        <v>101</v>
      </c>
      <c r="C677" s="8" t="s">
        <v>112</v>
      </c>
      <c r="D677" s="8" t="s">
        <v>131</v>
      </c>
      <c r="E677" s="8">
        <v>6</v>
      </c>
      <c r="F677" s="8" t="str">
        <f>VLOOKUP($D677,饮料价格!$B$3:$E$45,2,0)</f>
        <v>瓶</v>
      </c>
      <c r="G677" s="8">
        <f>VLOOKUP($D677,饮料价格!$B$3:$E$45,3,0)</f>
        <v>2</v>
      </c>
      <c r="H677" s="8">
        <f>VLOOKUP($D677,饮料价格!$B$3:$E$45,4,0)</f>
        <v>3.5</v>
      </c>
      <c r="I677" s="8">
        <f t="shared" si="20"/>
        <v>21</v>
      </c>
      <c r="J677" s="8">
        <f t="shared" si="21"/>
        <v>9</v>
      </c>
    </row>
    <row r="678" spans="1:10" x14ac:dyDescent="0.15">
      <c r="A678" s="7">
        <v>42736</v>
      </c>
      <c r="B678" s="8" t="s">
        <v>101</v>
      </c>
      <c r="C678" s="8" t="s">
        <v>112</v>
      </c>
      <c r="D678" s="8" t="s">
        <v>27</v>
      </c>
      <c r="E678" s="8">
        <v>83</v>
      </c>
      <c r="F678" s="8" t="str">
        <f>VLOOKUP($D678,饮料价格!$B$3:$E$45,2,0)</f>
        <v>听</v>
      </c>
      <c r="G678" s="8">
        <f>VLOOKUP($D678,饮料价格!$B$3:$E$45,3,0)</f>
        <v>2.5</v>
      </c>
      <c r="H678" s="8">
        <f>VLOOKUP($D678,饮料价格!$B$3:$E$45,4,0)</f>
        <v>4</v>
      </c>
      <c r="I678" s="8">
        <f t="shared" si="20"/>
        <v>332</v>
      </c>
      <c r="J678" s="8">
        <f t="shared" si="21"/>
        <v>124.5</v>
      </c>
    </row>
    <row r="679" spans="1:10" x14ac:dyDescent="0.15">
      <c r="A679" s="7">
        <v>42736</v>
      </c>
      <c r="B679" s="8" t="s">
        <v>101</v>
      </c>
      <c r="C679" s="8" t="s">
        <v>112</v>
      </c>
      <c r="D679" s="8" t="s">
        <v>2</v>
      </c>
      <c r="E679" s="8">
        <v>30</v>
      </c>
      <c r="F679" s="8" t="str">
        <f>VLOOKUP($D679,饮料价格!$B$3:$E$45,2,0)</f>
        <v>听</v>
      </c>
      <c r="G679" s="8">
        <f>VLOOKUP($D679,饮料价格!$B$3:$E$45,3,0)</f>
        <v>1.6</v>
      </c>
      <c r="H679" s="8">
        <f>VLOOKUP($D679,饮料价格!$B$3:$E$45,4,0)</f>
        <v>3.3</v>
      </c>
      <c r="I679" s="8">
        <f t="shared" si="20"/>
        <v>99</v>
      </c>
      <c r="J679" s="8">
        <f t="shared" si="21"/>
        <v>50.999999999999993</v>
      </c>
    </row>
    <row r="680" spans="1:10" x14ac:dyDescent="0.15">
      <c r="A680" s="7">
        <v>42736</v>
      </c>
      <c r="B680" s="8" t="s">
        <v>101</v>
      </c>
      <c r="C680" s="8" t="s">
        <v>112</v>
      </c>
      <c r="D680" s="8" t="s">
        <v>18</v>
      </c>
      <c r="E680" s="8">
        <v>39</v>
      </c>
      <c r="F680" s="8" t="str">
        <f>VLOOKUP($D680,饮料价格!$B$3:$E$45,2,0)</f>
        <v>合</v>
      </c>
      <c r="G680" s="8">
        <f>VLOOKUP($D680,饮料价格!$B$3:$E$45,3,0)</f>
        <v>4.5</v>
      </c>
      <c r="H680" s="8">
        <f>VLOOKUP($D680,饮料价格!$B$3:$E$45,4,0)</f>
        <v>7.2</v>
      </c>
      <c r="I680" s="8">
        <f t="shared" si="20"/>
        <v>280.8</v>
      </c>
      <c r="J680" s="8">
        <f t="shared" si="21"/>
        <v>105.30000000000001</v>
      </c>
    </row>
    <row r="681" spans="1:10" x14ac:dyDescent="0.15">
      <c r="A681" s="7">
        <v>42736</v>
      </c>
      <c r="B681" s="8" t="s">
        <v>101</v>
      </c>
      <c r="C681" s="8" t="s">
        <v>112</v>
      </c>
      <c r="D681" s="8" t="s">
        <v>132</v>
      </c>
      <c r="E681" s="8">
        <v>20</v>
      </c>
      <c r="F681" s="8" t="str">
        <f>VLOOKUP($D681,饮料价格!$B$3:$E$45,2,0)</f>
        <v>瓶</v>
      </c>
      <c r="G681" s="8">
        <f>VLOOKUP($D681,饮料价格!$B$3:$E$45,3,0)</f>
        <v>2.5</v>
      </c>
      <c r="H681" s="8">
        <f>VLOOKUP($D681,饮料价格!$B$3:$E$45,4,0)</f>
        <v>4.5</v>
      </c>
      <c r="I681" s="8">
        <f t="shared" si="20"/>
        <v>90</v>
      </c>
      <c r="J681" s="8">
        <f t="shared" si="21"/>
        <v>40</v>
      </c>
    </row>
    <row r="682" spans="1:10" x14ac:dyDescent="0.15">
      <c r="A682" s="7">
        <v>42736</v>
      </c>
      <c r="B682" s="8" t="s">
        <v>101</v>
      </c>
      <c r="C682" s="8" t="s">
        <v>112</v>
      </c>
      <c r="D682" s="8" t="s">
        <v>23</v>
      </c>
      <c r="E682" s="8">
        <v>55</v>
      </c>
      <c r="F682" s="8" t="str">
        <f>VLOOKUP($D682,饮料价格!$B$3:$E$45,2,0)</f>
        <v>瓶</v>
      </c>
      <c r="G682" s="8">
        <f>VLOOKUP($D682,饮料价格!$B$3:$E$45,3,0)</f>
        <v>2.4</v>
      </c>
      <c r="H682" s="8">
        <f>VLOOKUP($D682,饮料价格!$B$3:$E$45,4,0)</f>
        <v>3</v>
      </c>
      <c r="I682" s="8">
        <f t="shared" si="20"/>
        <v>165</v>
      </c>
      <c r="J682" s="8">
        <f t="shared" si="21"/>
        <v>33.000000000000007</v>
      </c>
    </row>
    <row r="683" spans="1:10" x14ac:dyDescent="0.15">
      <c r="A683" s="7">
        <v>42736</v>
      </c>
      <c r="B683" s="8" t="s">
        <v>101</v>
      </c>
      <c r="C683" s="8" t="s">
        <v>112</v>
      </c>
      <c r="D683" s="8" t="s">
        <v>73</v>
      </c>
      <c r="E683" s="8">
        <v>32</v>
      </c>
      <c r="F683" s="8" t="str">
        <f>VLOOKUP($D683,饮料价格!$B$3:$E$45,2,0)</f>
        <v>瓶</v>
      </c>
      <c r="G683" s="8">
        <f>VLOOKUP($D683,饮料价格!$B$3:$E$45,3,0)</f>
        <v>1.8</v>
      </c>
      <c r="H683" s="8">
        <f>VLOOKUP($D683,饮料价格!$B$3:$E$45,4,0)</f>
        <v>2.2999999999999998</v>
      </c>
      <c r="I683" s="8">
        <f t="shared" si="20"/>
        <v>73.599999999999994</v>
      </c>
      <c r="J683" s="8">
        <f t="shared" si="21"/>
        <v>15.999999999999993</v>
      </c>
    </row>
    <row r="684" spans="1:10" x14ac:dyDescent="0.15">
      <c r="A684" s="7">
        <v>42736</v>
      </c>
      <c r="B684" s="8" t="s">
        <v>101</v>
      </c>
      <c r="C684" s="8" t="s">
        <v>112</v>
      </c>
      <c r="D684" s="8" t="s">
        <v>133</v>
      </c>
      <c r="E684" s="8">
        <v>38</v>
      </c>
      <c r="F684" s="8" t="str">
        <f>VLOOKUP($D684,饮料价格!$B$3:$E$45,2,0)</f>
        <v>瓶</v>
      </c>
      <c r="G684" s="8">
        <f>VLOOKUP($D684,饮料价格!$B$3:$E$45,3,0)</f>
        <v>3.5</v>
      </c>
      <c r="H684" s="8">
        <f>VLOOKUP($D684,饮料价格!$B$3:$E$45,4,0)</f>
        <v>5</v>
      </c>
      <c r="I684" s="8">
        <f t="shared" si="20"/>
        <v>190</v>
      </c>
      <c r="J684" s="8">
        <f t="shared" si="21"/>
        <v>57</v>
      </c>
    </row>
    <row r="685" spans="1:10" x14ac:dyDescent="0.15">
      <c r="A685" s="7">
        <v>42736</v>
      </c>
      <c r="B685" s="8" t="s">
        <v>101</v>
      </c>
      <c r="C685" s="8" t="s">
        <v>112</v>
      </c>
      <c r="D685" s="8" t="s">
        <v>20</v>
      </c>
      <c r="E685" s="8">
        <v>58</v>
      </c>
      <c r="F685" s="8" t="str">
        <f>VLOOKUP($D685,饮料价格!$B$3:$E$45,2,0)</f>
        <v>瓶</v>
      </c>
      <c r="G685" s="8">
        <f>VLOOKUP($D685,饮料价格!$B$3:$E$45,3,0)</f>
        <v>1.8</v>
      </c>
      <c r="H685" s="8">
        <f>VLOOKUP($D685,饮料价格!$B$3:$E$45,4,0)</f>
        <v>2.2999999999999998</v>
      </c>
      <c r="I685" s="8">
        <f t="shared" si="20"/>
        <v>133.39999999999998</v>
      </c>
      <c r="J685" s="8">
        <f t="shared" si="21"/>
        <v>28.999999999999986</v>
      </c>
    </row>
    <row r="686" spans="1:10" x14ac:dyDescent="0.15">
      <c r="A686" s="7">
        <v>42736</v>
      </c>
      <c r="B686" s="8" t="s">
        <v>101</v>
      </c>
      <c r="C686" s="8" t="s">
        <v>112</v>
      </c>
      <c r="D686" s="8" t="s">
        <v>25</v>
      </c>
      <c r="E686" s="8">
        <v>60</v>
      </c>
      <c r="F686" s="8" t="str">
        <f>VLOOKUP($D686,饮料价格!$B$3:$E$45,2,0)</f>
        <v>听</v>
      </c>
      <c r="G686" s="8">
        <f>VLOOKUP($D686,饮料价格!$B$3:$E$45,3,0)</f>
        <v>3</v>
      </c>
      <c r="H686" s="8">
        <f>VLOOKUP($D686,饮料价格!$B$3:$E$45,4,0)</f>
        <v>4</v>
      </c>
      <c r="I686" s="8">
        <f t="shared" si="20"/>
        <v>240</v>
      </c>
      <c r="J686" s="8">
        <f t="shared" si="21"/>
        <v>60</v>
      </c>
    </row>
    <row r="687" spans="1:10" x14ac:dyDescent="0.15">
      <c r="A687" s="7">
        <v>42736</v>
      </c>
      <c r="B687" s="8" t="s">
        <v>101</v>
      </c>
      <c r="C687" s="8" t="s">
        <v>112</v>
      </c>
      <c r="D687" s="8" t="s">
        <v>15</v>
      </c>
      <c r="E687" s="8">
        <v>28</v>
      </c>
      <c r="F687" s="8" t="str">
        <f>VLOOKUP($D687,饮料价格!$B$3:$E$45,2,0)</f>
        <v>合</v>
      </c>
      <c r="G687" s="8">
        <f>VLOOKUP($D687,饮料价格!$B$3:$E$45,3,0)</f>
        <v>1.7</v>
      </c>
      <c r="H687" s="8">
        <f>VLOOKUP($D687,饮料价格!$B$3:$E$45,4,0)</f>
        <v>2.5</v>
      </c>
      <c r="I687" s="8">
        <f t="shared" si="20"/>
        <v>70</v>
      </c>
      <c r="J687" s="8">
        <f t="shared" si="21"/>
        <v>22.400000000000002</v>
      </c>
    </row>
    <row r="688" spans="1:10" x14ac:dyDescent="0.15">
      <c r="A688" s="7">
        <v>42736</v>
      </c>
      <c r="B688" s="8" t="s">
        <v>101</v>
      </c>
      <c r="C688" s="8" t="s">
        <v>112</v>
      </c>
      <c r="D688" s="8" t="s">
        <v>28</v>
      </c>
      <c r="E688" s="8">
        <v>59</v>
      </c>
      <c r="F688" s="8" t="str">
        <f>VLOOKUP($D688,饮料价格!$B$3:$E$45,2,0)</f>
        <v>合</v>
      </c>
      <c r="G688" s="8">
        <f>VLOOKUP($D688,饮料价格!$B$3:$E$45,3,0)</f>
        <v>1.5</v>
      </c>
      <c r="H688" s="8">
        <f>VLOOKUP($D688,饮料价格!$B$3:$E$45,4,0)</f>
        <v>2.2000000000000002</v>
      </c>
      <c r="I688" s="8">
        <f t="shared" si="20"/>
        <v>129.80000000000001</v>
      </c>
      <c r="J688" s="8">
        <f t="shared" si="21"/>
        <v>41.300000000000011</v>
      </c>
    </row>
    <row r="689" spans="1:10" x14ac:dyDescent="0.15">
      <c r="A689" s="7">
        <v>42736</v>
      </c>
      <c r="B689" s="8" t="s">
        <v>101</v>
      </c>
      <c r="C689" s="8" t="s">
        <v>112</v>
      </c>
      <c r="D689" s="8" t="s">
        <v>32</v>
      </c>
      <c r="E689" s="8">
        <v>13</v>
      </c>
      <c r="F689" s="8" t="str">
        <f>VLOOKUP($D689,饮料价格!$B$3:$E$45,2,0)</f>
        <v>瓶</v>
      </c>
      <c r="G689" s="8">
        <f>VLOOKUP($D689,饮料价格!$B$3:$E$45,3,0)</f>
        <v>2.4</v>
      </c>
      <c r="H689" s="8">
        <f>VLOOKUP($D689,饮料价格!$B$3:$E$45,4,0)</f>
        <v>3.5</v>
      </c>
      <c r="I689" s="8">
        <f t="shared" si="20"/>
        <v>45.5</v>
      </c>
      <c r="J689" s="8">
        <f t="shared" si="21"/>
        <v>14.3</v>
      </c>
    </row>
    <row r="690" spans="1:10" x14ac:dyDescent="0.15">
      <c r="A690" s="7">
        <v>42736</v>
      </c>
      <c r="B690" s="8" t="s">
        <v>101</v>
      </c>
      <c r="C690" s="8" t="s">
        <v>112</v>
      </c>
      <c r="D690" s="8" t="s">
        <v>17</v>
      </c>
      <c r="E690" s="8">
        <v>78</v>
      </c>
      <c r="F690" s="8" t="str">
        <f>VLOOKUP($D690,饮料价格!$B$3:$E$45,2,0)</f>
        <v>合</v>
      </c>
      <c r="G690" s="8">
        <f>VLOOKUP($D690,饮料价格!$B$3:$E$45,3,0)</f>
        <v>4.3</v>
      </c>
      <c r="H690" s="8">
        <f>VLOOKUP($D690,饮料价格!$B$3:$E$45,4,0)</f>
        <v>6.8</v>
      </c>
      <c r="I690" s="8">
        <f t="shared" si="20"/>
        <v>530.4</v>
      </c>
      <c r="J690" s="8">
        <f t="shared" si="21"/>
        <v>195</v>
      </c>
    </row>
    <row r="691" spans="1:10" x14ac:dyDescent="0.15">
      <c r="A691" s="7">
        <v>42736</v>
      </c>
      <c r="B691" s="8" t="s">
        <v>101</v>
      </c>
      <c r="C691" s="8" t="s">
        <v>112</v>
      </c>
      <c r="D691" s="8" t="s">
        <v>82</v>
      </c>
      <c r="E691" s="8">
        <v>19</v>
      </c>
      <c r="F691" s="8" t="str">
        <f>VLOOKUP($D691,饮料价格!$B$3:$E$45,2,0)</f>
        <v>合</v>
      </c>
      <c r="G691" s="8">
        <f>VLOOKUP($D691,饮料价格!$B$3:$E$45,3,0)</f>
        <v>1.6</v>
      </c>
      <c r="H691" s="8">
        <f>VLOOKUP($D691,饮料价格!$B$3:$E$45,4,0)</f>
        <v>2.5</v>
      </c>
      <c r="I691" s="8">
        <f t="shared" si="20"/>
        <v>47.5</v>
      </c>
      <c r="J691" s="8">
        <f t="shared" si="21"/>
        <v>17.099999999999998</v>
      </c>
    </row>
    <row r="692" spans="1:10" x14ac:dyDescent="0.15">
      <c r="A692" s="7">
        <v>42736</v>
      </c>
      <c r="B692" s="8" t="s">
        <v>101</v>
      </c>
      <c r="C692" s="8" t="s">
        <v>112</v>
      </c>
      <c r="D692" s="8" t="s">
        <v>13</v>
      </c>
      <c r="E692" s="8">
        <v>30</v>
      </c>
      <c r="F692" s="8" t="str">
        <f>VLOOKUP($D692,饮料价格!$B$3:$E$45,2,0)</f>
        <v>瓶</v>
      </c>
      <c r="G692" s="8">
        <f>VLOOKUP($D692,饮料价格!$B$3:$E$45,3,0)</f>
        <v>2</v>
      </c>
      <c r="H692" s="8">
        <f>VLOOKUP($D692,饮料价格!$B$3:$E$45,4,0)</f>
        <v>3.5</v>
      </c>
      <c r="I692" s="8">
        <f t="shared" si="20"/>
        <v>105</v>
      </c>
      <c r="J692" s="8">
        <f t="shared" si="21"/>
        <v>45</v>
      </c>
    </row>
    <row r="693" spans="1:10" x14ac:dyDescent="0.15">
      <c r="A693" s="7">
        <v>42736</v>
      </c>
      <c r="B693" s="8" t="s">
        <v>101</v>
      </c>
      <c r="C693" s="8" t="s">
        <v>112</v>
      </c>
      <c r="D693" s="8" t="s">
        <v>29</v>
      </c>
      <c r="E693" s="8">
        <v>93</v>
      </c>
      <c r="F693" s="8" t="str">
        <f>VLOOKUP($D693,饮料价格!$B$3:$E$45,2,0)</f>
        <v>合</v>
      </c>
      <c r="G693" s="8">
        <f>VLOOKUP($D693,饮料价格!$B$3:$E$45,3,0)</f>
        <v>1.6</v>
      </c>
      <c r="H693" s="8">
        <f>VLOOKUP($D693,饮料价格!$B$3:$E$45,4,0)</f>
        <v>2.2999999999999998</v>
      </c>
      <c r="I693" s="8">
        <f t="shared" si="20"/>
        <v>213.89999999999998</v>
      </c>
      <c r="J693" s="8">
        <f t="shared" si="21"/>
        <v>65.09999999999998</v>
      </c>
    </row>
    <row r="694" spans="1:10" x14ac:dyDescent="0.15">
      <c r="A694" s="7">
        <v>42736</v>
      </c>
      <c r="B694" s="8" t="s">
        <v>101</v>
      </c>
      <c r="C694" s="8" t="s">
        <v>112</v>
      </c>
      <c r="D694" s="8" t="s">
        <v>4</v>
      </c>
      <c r="E694" s="8">
        <v>10</v>
      </c>
      <c r="F694" s="8" t="str">
        <f>VLOOKUP($D694,饮料价格!$B$3:$E$45,2,0)</f>
        <v>合</v>
      </c>
      <c r="G694" s="8">
        <f>VLOOKUP($D694,饮料价格!$B$3:$E$45,3,0)</f>
        <v>1.3</v>
      </c>
      <c r="H694" s="8">
        <f>VLOOKUP($D694,饮料价格!$B$3:$E$45,4,0)</f>
        <v>1.9</v>
      </c>
      <c r="I694" s="8">
        <f t="shared" si="20"/>
        <v>19</v>
      </c>
      <c r="J694" s="8">
        <f t="shared" si="21"/>
        <v>5.9999999999999982</v>
      </c>
    </row>
    <row r="695" spans="1:10" x14ac:dyDescent="0.15">
      <c r="A695" s="7">
        <v>42736</v>
      </c>
      <c r="B695" s="8" t="s">
        <v>101</v>
      </c>
      <c r="C695" s="8" t="s">
        <v>112</v>
      </c>
      <c r="D695" s="8" t="s">
        <v>80</v>
      </c>
      <c r="E695" s="8">
        <v>21</v>
      </c>
      <c r="F695" s="8" t="str">
        <f>VLOOKUP($D695,饮料价格!$B$3:$E$45,2,0)</f>
        <v>瓶</v>
      </c>
      <c r="G695" s="8">
        <f>VLOOKUP($D695,饮料价格!$B$3:$E$45,3,0)</f>
        <v>0.9</v>
      </c>
      <c r="H695" s="8">
        <f>VLOOKUP($D695,饮料价格!$B$3:$E$45,4,0)</f>
        <v>1.2</v>
      </c>
      <c r="I695" s="8">
        <f t="shared" si="20"/>
        <v>25.2</v>
      </c>
      <c r="J695" s="8">
        <f t="shared" si="21"/>
        <v>6.2999999999999989</v>
      </c>
    </row>
    <row r="696" spans="1:10" x14ac:dyDescent="0.15">
      <c r="A696" s="7">
        <v>42736</v>
      </c>
      <c r="B696" s="8" t="s">
        <v>101</v>
      </c>
      <c r="C696" s="8" t="s">
        <v>112</v>
      </c>
      <c r="D696" s="8" t="s">
        <v>81</v>
      </c>
      <c r="E696" s="8">
        <v>57</v>
      </c>
      <c r="F696" s="8" t="str">
        <f>VLOOKUP($D696,饮料价格!$B$3:$E$45,2,0)</f>
        <v>听</v>
      </c>
      <c r="G696" s="8">
        <f>VLOOKUP($D696,饮料价格!$B$3:$E$45,3,0)</f>
        <v>3</v>
      </c>
      <c r="H696" s="8">
        <f>VLOOKUP($D696,饮料价格!$B$3:$E$45,4,0)</f>
        <v>4</v>
      </c>
      <c r="I696" s="8">
        <f t="shared" si="20"/>
        <v>228</v>
      </c>
      <c r="J696" s="8">
        <f t="shared" si="21"/>
        <v>57</v>
      </c>
    </row>
    <row r="697" spans="1:10" x14ac:dyDescent="0.15">
      <c r="A697" s="7">
        <v>42736</v>
      </c>
      <c r="B697" s="8" t="s">
        <v>101</v>
      </c>
      <c r="C697" s="8" t="s">
        <v>112</v>
      </c>
      <c r="D697" s="8" t="s">
        <v>24</v>
      </c>
      <c r="E697" s="8">
        <v>58</v>
      </c>
      <c r="F697" s="8" t="str">
        <f>VLOOKUP($D697,饮料价格!$B$3:$E$45,2,0)</f>
        <v>瓶</v>
      </c>
      <c r="G697" s="8">
        <f>VLOOKUP($D697,饮料价格!$B$3:$E$45,3,0)</f>
        <v>2.4</v>
      </c>
      <c r="H697" s="8">
        <f>VLOOKUP($D697,饮料价格!$B$3:$E$45,4,0)</f>
        <v>3</v>
      </c>
      <c r="I697" s="8">
        <f t="shared" si="20"/>
        <v>174</v>
      </c>
      <c r="J697" s="8">
        <f t="shared" si="21"/>
        <v>34.800000000000004</v>
      </c>
    </row>
    <row r="698" spans="1:10" x14ac:dyDescent="0.15">
      <c r="A698" s="7">
        <v>42736</v>
      </c>
      <c r="B698" s="8" t="s">
        <v>101</v>
      </c>
      <c r="C698" s="8" t="s">
        <v>112</v>
      </c>
      <c r="D698" s="8" t="s">
        <v>6</v>
      </c>
      <c r="E698" s="8">
        <v>59</v>
      </c>
      <c r="F698" s="8" t="str">
        <f>VLOOKUP($D698,饮料价格!$B$3:$E$45,2,0)</f>
        <v>瓶</v>
      </c>
      <c r="G698" s="8">
        <f>VLOOKUP($D698,饮料价格!$B$3:$E$45,3,0)</f>
        <v>1.7</v>
      </c>
      <c r="H698" s="8">
        <f>VLOOKUP($D698,饮料价格!$B$3:$E$45,4,0)</f>
        <v>3.5</v>
      </c>
      <c r="I698" s="8">
        <f t="shared" si="20"/>
        <v>206.5</v>
      </c>
      <c r="J698" s="8">
        <f t="shared" si="21"/>
        <v>106.2</v>
      </c>
    </row>
    <row r="699" spans="1:10" x14ac:dyDescent="0.15">
      <c r="A699" s="7">
        <v>42736</v>
      </c>
      <c r="B699" s="8" t="s">
        <v>101</v>
      </c>
      <c r="C699" s="8" t="s">
        <v>112</v>
      </c>
      <c r="D699" s="8" t="s">
        <v>3</v>
      </c>
      <c r="E699" s="8">
        <v>35</v>
      </c>
      <c r="F699" s="8" t="str">
        <f>VLOOKUP($D699,饮料价格!$B$3:$E$45,2,0)</f>
        <v>听</v>
      </c>
      <c r="G699" s="8">
        <f>VLOOKUP($D699,饮料价格!$B$3:$E$45,3,0)</f>
        <v>2.5</v>
      </c>
      <c r="H699" s="8">
        <f>VLOOKUP($D699,饮料价格!$B$3:$E$45,4,0)</f>
        <v>3.5</v>
      </c>
      <c r="I699" s="8">
        <f t="shared" si="20"/>
        <v>122.5</v>
      </c>
      <c r="J699" s="8">
        <f t="shared" si="21"/>
        <v>35</v>
      </c>
    </row>
    <row r="700" spans="1:10" x14ac:dyDescent="0.15">
      <c r="A700" s="7">
        <v>42736</v>
      </c>
      <c r="B700" s="8" t="s">
        <v>101</v>
      </c>
      <c r="C700" s="8" t="s">
        <v>112</v>
      </c>
      <c r="D700" s="8" t="s">
        <v>30</v>
      </c>
      <c r="E700" s="8">
        <v>28</v>
      </c>
      <c r="F700" s="8" t="str">
        <f>VLOOKUP($D700,饮料价格!$B$3:$E$45,2,0)</f>
        <v>瓶</v>
      </c>
      <c r="G700" s="8">
        <f>VLOOKUP($D700,饮料价格!$B$3:$E$45,3,0)</f>
        <v>0.9</v>
      </c>
      <c r="H700" s="8">
        <f>VLOOKUP($D700,饮料价格!$B$3:$E$45,4,0)</f>
        <v>1.5</v>
      </c>
      <c r="I700" s="8">
        <f t="shared" si="20"/>
        <v>42</v>
      </c>
      <c r="J700" s="8">
        <f t="shared" si="21"/>
        <v>16.8</v>
      </c>
    </row>
    <row r="701" spans="1:10" x14ac:dyDescent="0.15">
      <c r="A701" s="7">
        <v>42736</v>
      </c>
      <c r="B701" s="8" t="s">
        <v>101</v>
      </c>
      <c r="C701" s="8" t="s">
        <v>112</v>
      </c>
      <c r="D701" s="8" t="s">
        <v>7</v>
      </c>
      <c r="E701" s="8">
        <v>105</v>
      </c>
      <c r="F701" s="8" t="str">
        <f>VLOOKUP($D701,饮料价格!$B$3:$E$45,2,0)</f>
        <v>听</v>
      </c>
      <c r="G701" s="8">
        <f>VLOOKUP($D701,饮料价格!$B$3:$E$45,3,0)</f>
        <v>3.2</v>
      </c>
      <c r="H701" s="8">
        <f>VLOOKUP($D701,饮料价格!$B$3:$E$45,4,0)</f>
        <v>6</v>
      </c>
      <c r="I701" s="8">
        <f t="shared" si="20"/>
        <v>630</v>
      </c>
      <c r="J701" s="8">
        <f t="shared" si="21"/>
        <v>294</v>
      </c>
    </row>
    <row r="702" spans="1:10" x14ac:dyDescent="0.15">
      <c r="A702" s="7">
        <v>42736</v>
      </c>
      <c r="B702" s="8" t="s">
        <v>101</v>
      </c>
      <c r="C702" s="8" t="s">
        <v>112</v>
      </c>
      <c r="D702" s="8" t="s">
        <v>8</v>
      </c>
      <c r="E702" s="8">
        <v>40</v>
      </c>
      <c r="F702" s="8" t="str">
        <f>VLOOKUP($D702,饮料价格!$B$3:$E$45,2,0)</f>
        <v>合</v>
      </c>
      <c r="G702" s="8">
        <f>VLOOKUP($D702,饮料价格!$B$3:$E$45,3,0)</f>
        <v>7.8</v>
      </c>
      <c r="H702" s="8">
        <f>VLOOKUP($D702,饮料价格!$B$3:$E$45,4,0)</f>
        <v>9.8000000000000007</v>
      </c>
      <c r="I702" s="8">
        <f t="shared" si="20"/>
        <v>392</v>
      </c>
      <c r="J702" s="8">
        <f t="shared" si="21"/>
        <v>80.000000000000028</v>
      </c>
    </row>
    <row r="703" spans="1:10" x14ac:dyDescent="0.15">
      <c r="A703" s="7">
        <v>42736</v>
      </c>
      <c r="B703" s="8" t="s">
        <v>101</v>
      </c>
      <c r="C703" s="8" t="s">
        <v>112</v>
      </c>
      <c r="D703" s="8" t="s">
        <v>11</v>
      </c>
      <c r="E703" s="8">
        <v>19</v>
      </c>
      <c r="F703" s="8" t="str">
        <f>VLOOKUP($D703,饮料价格!$B$3:$E$45,2,0)</f>
        <v>瓶</v>
      </c>
      <c r="G703" s="8">
        <f>VLOOKUP($D703,饮料价格!$B$3:$E$45,3,0)</f>
        <v>1</v>
      </c>
      <c r="H703" s="8">
        <f>VLOOKUP($D703,饮料价格!$B$3:$E$45,4,0)</f>
        <v>1.3</v>
      </c>
      <c r="I703" s="8">
        <f t="shared" si="20"/>
        <v>24.7</v>
      </c>
      <c r="J703" s="8">
        <f t="shared" si="21"/>
        <v>5.7000000000000011</v>
      </c>
    </row>
    <row r="704" spans="1:10" x14ac:dyDescent="0.15">
      <c r="A704" s="7">
        <v>42736</v>
      </c>
      <c r="B704" s="8" t="s">
        <v>101</v>
      </c>
      <c r="C704" s="8" t="s">
        <v>112</v>
      </c>
      <c r="D704" s="8" t="s">
        <v>78</v>
      </c>
      <c r="E704" s="8">
        <v>76</v>
      </c>
      <c r="F704" s="8" t="str">
        <f>VLOOKUP($D704,饮料价格!$B$3:$E$45,2,0)</f>
        <v>瓶</v>
      </c>
      <c r="G704" s="8">
        <f>VLOOKUP($D704,饮料价格!$B$3:$E$45,3,0)</f>
        <v>1.9</v>
      </c>
      <c r="H704" s="8">
        <f>VLOOKUP($D704,饮料价格!$B$3:$E$45,4,0)</f>
        <v>2.4</v>
      </c>
      <c r="I704" s="8">
        <f t="shared" si="20"/>
        <v>182.4</v>
      </c>
      <c r="J704" s="8">
        <f t="shared" si="21"/>
        <v>38</v>
      </c>
    </row>
    <row r="705" spans="1:10" x14ac:dyDescent="0.15">
      <c r="A705" s="7">
        <v>42736</v>
      </c>
      <c r="B705" s="8" t="s">
        <v>101</v>
      </c>
      <c r="C705" s="8" t="s">
        <v>112</v>
      </c>
      <c r="D705" s="8" t="s">
        <v>134</v>
      </c>
      <c r="E705" s="8">
        <v>81</v>
      </c>
      <c r="F705" s="8" t="str">
        <f>VLOOKUP($D705,饮料价格!$B$3:$E$45,2,0)</f>
        <v>瓶</v>
      </c>
      <c r="G705" s="8">
        <f>VLOOKUP($D705,饮料价格!$B$3:$E$45,3,0)</f>
        <v>3.5</v>
      </c>
      <c r="H705" s="8">
        <f>VLOOKUP($D705,饮料价格!$B$3:$E$45,4,0)</f>
        <v>5</v>
      </c>
      <c r="I705" s="8">
        <f t="shared" si="20"/>
        <v>405</v>
      </c>
      <c r="J705" s="8">
        <f t="shared" si="21"/>
        <v>121.5</v>
      </c>
    </row>
    <row r="706" spans="1:10" x14ac:dyDescent="0.15">
      <c r="A706" s="7">
        <v>42736</v>
      </c>
      <c r="B706" s="8" t="s">
        <v>101</v>
      </c>
      <c r="C706" s="8" t="s">
        <v>112</v>
      </c>
      <c r="D706" s="8" t="s">
        <v>31</v>
      </c>
      <c r="E706" s="8">
        <v>29</v>
      </c>
      <c r="F706" s="8" t="str">
        <f>VLOOKUP($D706,饮料价格!$B$3:$E$45,2,0)</f>
        <v>瓶</v>
      </c>
      <c r="G706" s="8">
        <f>VLOOKUP($D706,饮料价格!$B$3:$E$45,3,0)</f>
        <v>1.1000000000000001</v>
      </c>
      <c r="H706" s="8">
        <f>VLOOKUP($D706,饮料价格!$B$3:$E$45,4,0)</f>
        <v>1.5</v>
      </c>
      <c r="I706" s="8">
        <f t="shared" si="20"/>
        <v>43.5</v>
      </c>
      <c r="J706" s="8">
        <f t="shared" si="21"/>
        <v>11.599999999999998</v>
      </c>
    </row>
    <row r="707" spans="1:10" x14ac:dyDescent="0.15">
      <c r="A707" s="7">
        <v>42736</v>
      </c>
      <c r="B707" s="8" t="s">
        <v>101</v>
      </c>
      <c r="C707" s="8" t="s">
        <v>112</v>
      </c>
      <c r="D707" s="8" t="s">
        <v>5</v>
      </c>
      <c r="E707" s="8">
        <v>62</v>
      </c>
      <c r="F707" s="8" t="str">
        <f>VLOOKUP($D707,饮料价格!$B$3:$E$45,2,0)</f>
        <v>合</v>
      </c>
      <c r="G707" s="8">
        <f>VLOOKUP($D707,饮料价格!$B$3:$E$45,3,0)</f>
        <v>1.5</v>
      </c>
      <c r="H707" s="8">
        <f>VLOOKUP($D707,饮料价格!$B$3:$E$45,4,0)</f>
        <v>2.2000000000000002</v>
      </c>
      <c r="I707" s="8">
        <f t="shared" si="20"/>
        <v>136.4</v>
      </c>
      <c r="J707" s="8">
        <f t="shared" si="21"/>
        <v>43.400000000000013</v>
      </c>
    </row>
    <row r="708" spans="1:10" x14ac:dyDescent="0.15">
      <c r="A708" s="7">
        <v>42736</v>
      </c>
      <c r="B708" s="8" t="s">
        <v>101</v>
      </c>
      <c r="C708" s="8" t="s">
        <v>112</v>
      </c>
      <c r="D708" s="8" t="s">
        <v>10</v>
      </c>
      <c r="E708" s="8">
        <v>22</v>
      </c>
      <c r="F708" s="8" t="str">
        <f>VLOOKUP($D708,饮料价格!$B$3:$E$45,2,0)</f>
        <v>听</v>
      </c>
      <c r="G708" s="8">
        <f>VLOOKUP($D708,饮料价格!$B$3:$E$45,3,0)</f>
        <v>2</v>
      </c>
      <c r="H708" s="8">
        <f>VLOOKUP($D708,饮料价格!$B$3:$E$45,4,0)</f>
        <v>3.5</v>
      </c>
      <c r="I708" s="8">
        <f t="shared" ref="I708:I771" si="22">E708*H708</f>
        <v>77</v>
      </c>
      <c r="J708" s="8">
        <f t="shared" ref="J708:J771" si="23">(H708-G708)*E708</f>
        <v>33</v>
      </c>
    </row>
    <row r="709" spans="1:10" x14ac:dyDescent="0.15">
      <c r="A709" s="7">
        <v>42736</v>
      </c>
      <c r="B709" s="8" t="s">
        <v>101</v>
      </c>
      <c r="C709" s="8" t="s">
        <v>112</v>
      </c>
      <c r="D709" s="8" t="s">
        <v>26</v>
      </c>
      <c r="E709" s="8">
        <v>31</v>
      </c>
      <c r="F709" s="8" t="str">
        <f>VLOOKUP($D709,饮料价格!$B$3:$E$45,2,0)</f>
        <v>瓶</v>
      </c>
      <c r="G709" s="8">
        <f>VLOOKUP($D709,饮料价格!$B$3:$E$45,3,0)</f>
        <v>1.7</v>
      </c>
      <c r="H709" s="8">
        <f>VLOOKUP($D709,饮料价格!$B$3:$E$45,4,0)</f>
        <v>2.2000000000000002</v>
      </c>
      <c r="I709" s="8">
        <f t="shared" si="22"/>
        <v>68.2</v>
      </c>
      <c r="J709" s="8">
        <f t="shared" si="23"/>
        <v>15.500000000000007</v>
      </c>
    </row>
    <row r="710" spans="1:10" x14ac:dyDescent="0.15">
      <c r="A710" s="7">
        <v>42736</v>
      </c>
      <c r="B710" s="8" t="s">
        <v>101</v>
      </c>
      <c r="C710" s="8" t="s">
        <v>112</v>
      </c>
      <c r="D710" s="8" t="s">
        <v>12</v>
      </c>
      <c r="E710" s="8">
        <v>23</v>
      </c>
      <c r="F710" s="8" t="str">
        <f>VLOOKUP($D710,饮料价格!$B$3:$E$45,2,0)</f>
        <v>瓶</v>
      </c>
      <c r="G710" s="8">
        <f>VLOOKUP($D710,饮料价格!$B$3:$E$45,3,0)</f>
        <v>1.3</v>
      </c>
      <c r="H710" s="8">
        <f>VLOOKUP($D710,饮料价格!$B$3:$E$45,4,0)</f>
        <v>2.8</v>
      </c>
      <c r="I710" s="8">
        <f t="shared" si="22"/>
        <v>64.399999999999991</v>
      </c>
      <c r="J710" s="8">
        <f t="shared" si="23"/>
        <v>34.499999999999993</v>
      </c>
    </row>
    <row r="711" spans="1:10" x14ac:dyDescent="0.15">
      <c r="A711" s="7">
        <v>42736</v>
      </c>
      <c r="B711" s="8" t="s">
        <v>101</v>
      </c>
      <c r="C711" s="8" t="s">
        <v>112</v>
      </c>
      <c r="D711" s="8" t="s">
        <v>9</v>
      </c>
      <c r="E711" s="8">
        <v>13</v>
      </c>
      <c r="F711" s="8" t="str">
        <f>VLOOKUP($D711,饮料价格!$B$3:$E$45,2,0)</f>
        <v>听</v>
      </c>
      <c r="G711" s="8">
        <f>VLOOKUP($D711,饮料价格!$B$3:$E$45,3,0)</f>
        <v>3</v>
      </c>
      <c r="H711" s="8">
        <f>VLOOKUP($D711,饮料价格!$B$3:$E$45,4,0)</f>
        <v>4</v>
      </c>
      <c r="I711" s="8">
        <f t="shared" si="22"/>
        <v>52</v>
      </c>
      <c r="J711" s="8">
        <f t="shared" si="23"/>
        <v>13</v>
      </c>
    </row>
    <row r="712" spans="1:10" x14ac:dyDescent="0.15">
      <c r="A712" s="7">
        <v>42736</v>
      </c>
      <c r="B712" s="8" t="s">
        <v>101</v>
      </c>
      <c r="C712" s="8" t="s">
        <v>112</v>
      </c>
      <c r="D712" s="8" t="s">
        <v>79</v>
      </c>
      <c r="E712" s="8">
        <v>11</v>
      </c>
      <c r="F712" s="8" t="str">
        <f>VLOOKUP($D712,饮料价格!$B$3:$E$45,2,0)</f>
        <v>听</v>
      </c>
      <c r="G712" s="8">
        <f>VLOOKUP($D712,饮料价格!$B$3:$E$45,3,0)</f>
        <v>1.2</v>
      </c>
      <c r="H712" s="8">
        <f>VLOOKUP($D712,饮料价格!$B$3:$E$45,4,0)</f>
        <v>2.5</v>
      </c>
      <c r="I712" s="8">
        <f t="shared" si="22"/>
        <v>27.5</v>
      </c>
      <c r="J712" s="8">
        <f t="shared" si="23"/>
        <v>14.3</v>
      </c>
    </row>
    <row r="713" spans="1:10" x14ac:dyDescent="0.15">
      <c r="A713" s="7">
        <v>42736</v>
      </c>
      <c r="B713" s="8" t="s">
        <v>101</v>
      </c>
      <c r="C713" s="8" t="s">
        <v>112</v>
      </c>
      <c r="D713" s="8" t="s">
        <v>16</v>
      </c>
      <c r="E713" s="8">
        <v>40</v>
      </c>
      <c r="F713" s="8" t="str">
        <f>VLOOKUP($D713,饮料价格!$B$3:$E$45,2,0)</f>
        <v>瓶</v>
      </c>
      <c r="G713" s="8">
        <f>VLOOKUP($D713,饮料价格!$B$3:$E$45,3,0)</f>
        <v>1</v>
      </c>
      <c r="H713" s="8">
        <f>VLOOKUP($D713,饮料价格!$B$3:$E$45,4,0)</f>
        <v>1.5</v>
      </c>
      <c r="I713" s="8">
        <f t="shared" si="22"/>
        <v>60</v>
      </c>
      <c r="J713" s="8">
        <f t="shared" si="23"/>
        <v>20</v>
      </c>
    </row>
    <row r="714" spans="1:10" x14ac:dyDescent="0.15">
      <c r="A714" s="7">
        <v>42736</v>
      </c>
      <c r="B714" s="8" t="s">
        <v>101</v>
      </c>
      <c r="C714" s="8" t="s">
        <v>112</v>
      </c>
      <c r="D714" s="8" t="s">
        <v>19</v>
      </c>
      <c r="E714" s="8">
        <v>8</v>
      </c>
      <c r="F714" s="8" t="str">
        <f>VLOOKUP($D714,饮料价格!$B$3:$E$45,2,0)</f>
        <v>瓶</v>
      </c>
      <c r="G714" s="8">
        <f>VLOOKUP($D714,饮料价格!$B$3:$E$45,3,0)</f>
        <v>1.7</v>
      </c>
      <c r="H714" s="8">
        <f>VLOOKUP($D714,饮料价格!$B$3:$E$45,4,0)</f>
        <v>2.2000000000000002</v>
      </c>
      <c r="I714" s="8">
        <f t="shared" si="22"/>
        <v>17.600000000000001</v>
      </c>
      <c r="J714" s="8">
        <f t="shared" si="23"/>
        <v>4.0000000000000018</v>
      </c>
    </row>
    <row r="715" spans="1:10" x14ac:dyDescent="0.15">
      <c r="A715" s="7">
        <v>42736</v>
      </c>
      <c r="B715" s="8" t="s">
        <v>101</v>
      </c>
      <c r="C715" s="8" t="s">
        <v>112</v>
      </c>
      <c r="D715" s="8" t="s">
        <v>1</v>
      </c>
      <c r="E715" s="8">
        <v>100</v>
      </c>
      <c r="F715" s="8" t="str">
        <f>VLOOKUP($D715,饮料价格!$B$3:$E$45,2,0)</f>
        <v>听</v>
      </c>
      <c r="G715" s="8">
        <f>VLOOKUP($D715,饮料价格!$B$3:$E$45,3,0)</f>
        <v>2.5</v>
      </c>
      <c r="H715" s="8">
        <f>VLOOKUP($D715,饮料价格!$B$3:$E$45,4,0)</f>
        <v>3.5</v>
      </c>
      <c r="I715" s="8">
        <f t="shared" si="22"/>
        <v>350</v>
      </c>
      <c r="J715" s="8">
        <f t="shared" si="23"/>
        <v>100</v>
      </c>
    </row>
    <row r="716" spans="1:10" x14ac:dyDescent="0.15">
      <c r="A716" s="7">
        <v>42736</v>
      </c>
      <c r="B716" s="8" t="s">
        <v>101</v>
      </c>
      <c r="C716" s="8" t="s">
        <v>112</v>
      </c>
      <c r="D716" s="8" t="s">
        <v>21</v>
      </c>
      <c r="E716" s="8">
        <v>32</v>
      </c>
      <c r="F716" s="8" t="str">
        <f>VLOOKUP($D716,饮料价格!$B$3:$E$45,2,0)</f>
        <v>瓶</v>
      </c>
      <c r="G716" s="8">
        <f>VLOOKUP($D716,饮料价格!$B$3:$E$45,3,0)</f>
        <v>1.4</v>
      </c>
      <c r="H716" s="8">
        <f>VLOOKUP($D716,饮料价格!$B$3:$E$45,4,0)</f>
        <v>3</v>
      </c>
      <c r="I716" s="8">
        <f t="shared" si="22"/>
        <v>96</v>
      </c>
      <c r="J716" s="8">
        <f t="shared" si="23"/>
        <v>51.2</v>
      </c>
    </row>
    <row r="717" spans="1:10" x14ac:dyDescent="0.15">
      <c r="A717" s="7">
        <v>42736</v>
      </c>
      <c r="B717" s="8" t="s">
        <v>101</v>
      </c>
      <c r="C717" s="8" t="s">
        <v>110</v>
      </c>
      <c r="D717" s="8" t="s">
        <v>4</v>
      </c>
      <c r="E717" s="8">
        <v>10</v>
      </c>
      <c r="F717" s="8" t="str">
        <f>VLOOKUP($D717,饮料价格!$B$3:$E$45,2,0)</f>
        <v>合</v>
      </c>
      <c r="G717" s="8">
        <f>VLOOKUP($D717,饮料价格!$B$3:$E$45,3,0)</f>
        <v>1.3</v>
      </c>
      <c r="H717" s="8">
        <f>VLOOKUP($D717,饮料价格!$B$3:$E$45,4,0)</f>
        <v>1.9</v>
      </c>
      <c r="I717" s="8">
        <f t="shared" si="22"/>
        <v>19</v>
      </c>
      <c r="J717" s="8">
        <f t="shared" si="23"/>
        <v>5.9999999999999982</v>
      </c>
    </row>
    <row r="718" spans="1:10" x14ac:dyDescent="0.15">
      <c r="A718" s="7">
        <v>42736</v>
      </c>
      <c r="B718" s="8" t="s">
        <v>101</v>
      </c>
      <c r="C718" s="8" t="s">
        <v>110</v>
      </c>
      <c r="D718" s="8" t="s">
        <v>73</v>
      </c>
      <c r="E718" s="8">
        <v>80</v>
      </c>
      <c r="F718" s="8" t="str">
        <f>VLOOKUP($D718,饮料价格!$B$3:$E$45,2,0)</f>
        <v>瓶</v>
      </c>
      <c r="G718" s="8">
        <f>VLOOKUP($D718,饮料价格!$B$3:$E$45,3,0)</f>
        <v>1.8</v>
      </c>
      <c r="H718" s="8">
        <f>VLOOKUP($D718,饮料价格!$B$3:$E$45,4,0)</f>
        <v>2.2999999999999998</v>
      </c>
      <c r="I718" s="8">
        <f t="shared" si="22"/>
        <v>184</v>
      </c>
      <c r="J718" s="8">
        <f t="shared" si="23"/>
        <v>39.999999999999986</v>
      </c>
    </row>
    <row r="719" spans="1:10" x14ac:dyDescent="0.15">
      <c r="A719" s="7">
        <v>42736</v>
      </c>
      <c r="B719" s="8" t="s">
        <v>101</v>
      </c>
      <c r="C719" s="8" t="s">
        <v>110</v>
      </c>
      <c r="D719" s="8" t="s">
        <v>3</v>
      </c>
      <c r="E719" s="8">
        <v>26</v>
      </c>
      <c r="F719" s="8" t="str">
        <f>VLOOKUP($D719,饮料价格!$B$3:$E$45,2,0)</f>
        <v>听</v>
      </c>
      <c r="G719" s="8">
        <f>VLOOKUP($D719,饮料价格!$B$3:$E$45,3,0)</f>
        <v>2.5</v>
      </c>
      <c r="H719" s="8">
        <f>VLOOKUP($D719,饮料价格!$B$3:$E$45,4,0)</f>
        <v>3.5</v>
      </c>
      <c r="I719" s="8">
        <f t="shared" si="22"/>
        <v>91</v>
      </c>
      <c r="J719" s="8">
        <f t="shared" si="23"/>
        <v>26</v>
      </c>
    </row>
    <row r="720" spans="1:10" x14ac:dyDescent="0.15">
      <c r="A720" s="7">
        <v>42736</v>
      </c>
      <c r="B720" s="8" t="s">
        <v>101</v>
      </c>
      <c r="C720" s="8" t="s">
        <v>110</v>
      </c>
      <c r="D720" s="8" t="s">
        <v>21</v>
      </c>
      <c r="E720" s="8">
        <v>83</v>
      </c>
      <c r="F720" s="8" t="str">
        <f>VLOOKUP($D720,饮料价格!$B$3:$E$45,2,0)</f>
        <v>瓶</v>
      </c>
      <c r="G720" s="8">
        <f>VLOOKUP($D720,饮料价格!$B$3:$E$45,3,0)</f>
        <v>1.4</v>
      </c>
      <c r="H720" s="8">
        <f>VLOOKUP($D720,饮料价格!$B$3:$E$45,4,0)</f>
        <v>3</v>
      </c>
      <c r="I720" s="8">
        <f t="shared" si="22"/>
        <v>249</v>
      </c>
      <c r="J720" s="8">
        <f t="shared" si="23"/>
        <v>132.80000000000001</v>
      </c>
    </row>
    <row r="721" spans="1:10" x14ac:dyDescent="0.15">
      <c r="A721" s="7">
        <v>42736</v>
      </c>
      <c r="B721" s="8" t="s">
        <v>101</v>
      </c>
      <c r="C721" s="8" t="s">
        <v>110</v>
      </c>
      <c r="D721" s="8" t="s">
        <v>15</v>
      </c>
      <c r="E721" s="8">
        <v>32</v>
      </c>
      <c r="F721" s="8" t="str">
        <f>VLOOKUP($D721,饮料价格!$B$3:$E$45,2,0)</f>
        <v>合</v>
      </c>
      <c r="G721" s="8">
        <f>VLOOKUP($D721,饮料价格!$B$3:$E$45,3,0)</f>
        <v>1.7</v>
      </c>
      <c r="H721" s="8">
        <f>VLOOKUP($D721,饮料价格!$B$3:$E$45,4,0)</f>
        <v>2.5</v>
      </c>
      <c r="I721" s="8">
        <f t="shared" si="22"/>
        <v>80</v>
      </c>
      <c r="J721" s="8">
        <f t="shared" si="23"/>
        <v>25.6</v>
      </c>
    </row>
    <row r="722" spans="1:10" x14ac:dyDescent="0.15">
      <c r="A722" s="7">
        <v>42736</v>
      </c>
      <c r="B722" s="8" t="s">
        <v>101</v>
      </c>
      <c r="C722" s="8" t="s">
        <v>110</v>
      </c>
      <c r="D722" s="8" t="s">
        <v>26</v>
      </c>
      <c r="E722" s="8">
        <v>110</v>
      </c>
      <c r="F722" s="8" t="str">
        <f>VLOOKUP($D722,饮料价格!$B$3:$E$45,2,0)</f>
        <v>瓶</v>
      </c>
      <c r="G722" s="8">
        <f>VLOOKUP($D722,饮料价格!$B$3:$E$45,3,0)</f>
        <v>1.7</v>
      </c>
      <c r="H722" s="8">
        <f>VLOOKUP($D722,饮料价格!$B$3:$E$45,4,0)</f>
        <v>2.2000000000000002</v>
      </c>
      <c r="I722" s="8">
        <f t="shared" si="22"/>
        <v>242.00000000000003</v>
      </c>
      <c r="J722" s="8">
        <f t="shared" si="23"/>
        <v>55.000000000000021</v>
      </c>
    </row>
    <row r="723" spans="1:10" x14ac:dyDescent="0.15">
      <c r="A723" s="7">
        <v>42736</v>
      </c>
      <c r="B723" s="8" t="s">
        <v>101</v>
      </c>
      <c r="C723" s="8" t="s">
        <v>110</v>
      </c>
      <c r="D723" s="8" t="s">
        <v>30</v>
      </c>
      <c r="E723" s="8">
        <v>13</v>
      </c>
      <c r="F723" s="8" t="str">
        <f>VLOOKUP($D723,饮料价格!$B$3:$E$45,2,0)</f>
        <v>瓶</v>
      </c>
      <c r="G723" s="8">
        <f>VLOOKUP($D723,饮料价格!$B$3:$E$45,3,0)</f>
        <v>0.9</v>
      </c>
      <c r="H723" s="8">
        <f>VLOOKUP($D723,饮料价格!$B$3:$E$45,4,0)</f>
        <v>1.5</v>
      </c>
      <c r="I723" s="8">
        <f t="shared" si="22"/>
        <v>19.5</v>
      </c>
      <c r="J723" s="8">
        <f t="shared" si="23"/>
        <v>7.8</v>
      </c>
    </row>
    <row r="724" spans="1:10" x14ac:dyDescent="0.15">
      <c r="A724" s="7">
        <v>42736</v>
      </c>
      <c r="B724" s="8" t="s">
        <v>101</v>
      </c>
      <c r="C724" s="8" t="s">
        <v>110</v>
      </c>
      <c r="D724" s="8" t="s">
        <v>7</v>
      </c>
      <c r="E724" s="8">
        <v>93</v>
      </c>
      <c r="F724" s="8" t="str">
        <f>VLOOKUP($D724,饮料价格!$B$3:$E$45,2,0)</f>
        <v>听</v>
      </c>
      <c r="G724" s="8">
        <f>VLOOKUP($D724,饮料价格!$B$3:$E$45,3,0)</f>
        <v>3.2</v>
      </c>
      <c r="H724" s="8">
        <f>VLOOKUP($D724,饮料价格!$B$3:$E$45,4,0)</f>
        <v>6</v>
      </c>
      <c r="I724" s="8">
        <f t="shared" si="22"/>
        <v>558</v>
      </c>
      <c r="J724" s="8">
        <f t="shared" si="23"/>
        <v>260.39999999999998</v>
      </c>
    </row>
    <row r="725" spans="1:10" x14ac:dyDescent="0.15">
      <c r="A725" s="7">
        <v>42736</v>
      </c>
      <c r="B725" s="8" t="s">
        <v>101</v>
      </c>
      <c r="C725" s="8" t="s">
        <v>110</v>
      </c>
      <c r="D725" s="8" t="s">
        <v>19</v>
      </c>
      <c r="E725" s="8">
        <v>41</v>
      </c>
      <c r="F725" s="8" t="str">
        <f>VLOOKUP($D725,饮料价格!$B$3:$E$45,2,0)</f>
        <v>瓶</v>
      </c>
      <c r="G725" s="8">
        <f>VLOOKUP($D725,饮料价格!$B$3:$E$45,3,0)</f>
        <v>1.7</v>
      </c>
      <c r="H725" s="8">
        <f>VLOOKUP($D725,饮料价格!$B$3:$E$45,4,0)</f>
        <v>2.2000000000000002</v>
      </c>
      <c r="I725" s="8">
        <f t="shared" si="22"/>
        <v>90.2</v>
      </c>
      <c r="J725" s="8">
        <f t="shared" si="23"/>
        <v>20.500000000000011</v>
      </c>
    </row>
    <row r="726" spans="1:10" x14ac:dyDescent="0.15">
      <c r="A726" s="7">
        <v>42736</v>
      </c>
      <c r="B726" s="8" t="s">
        <v>101</v>
      </c>
      <c r="C726" s="8" t="s">
        <v>110</v>
      </c>
      <c r="D726" s="8" t="s">
        <v>6</v>
      </c>
      <c r="E726" s="8">
        <v>27</v>
      </c>
      <c r="F726" s="8" t="str">
        <f>VLOOKUP($D726,饮料价格!$B$3:$E$45,2,0)</f>
        <v>瓶</v>
      </c>
      <c r="G726" s="8">
        <f>VLOOKUP($D726,饮料价格!$B$3:$E$45,3,0)</f>
        <v>1.7</v>
      </c>
      <c r="H726" s="8">
        <f>VLOOKUP($D726,饮料价格!$B$3:$E$45,4,0)</f>
        <v>3.5</v>
      </c>
      <c r="I726" s="8">
        <f t="shared" si="22"/>
        <v>94.5</v>
      </c>
      <c r="J726" s="8">
        <f t="shared" si="23"/>
        <v>48.6</v>
      </c>
    </row>
    <row r="727" spans="1:10" x14ac:dyDescent="0.15">
      <c r="A727" s="7">
        <v>42736</v>
      </c>
      <c r="B727" s="8" t="s">
        <v>101</v>
      </c>
      <c r="C727" s="8" t="s">
        <v>110</v>
      </c>
      <c r="D727" s="8" t="s">
        <v>18</v>
      </c>
      <c r="E727" s="8">
        <v>19</v>
      </c>
      <c r="F727" s="8" t="str">
        <f>VLOOKUP($D727,饮料价格!$B$3:$E$45,2,0)</f>
        <v>合</v>
      </c>
      <c r="G727" s="8">
        <f>VLOOKUP($D727,饮料价格!$B$3:$E$45,3,0)</f>
        <v>4.5</v>
      </c>
      <c r="H727" s="8">
        <f>VLOOKUP($D727,饮料价格!$B$3:$E$45,4,0)</f>
        <v>7.2</v>
      </c>
      <c r="I727" s="8">
        <f t="shared" si="22"/>
        <v>136.80000000000001</v>
      </c>
      <c r="J727" s="8">
        <f t="shared" si="23"/>
        <v>51.300000000000004</v>
      </c>
    </row>
    <row r="728" spans="1:10" x14ac:dyDescent="0.15">
      <c r="A728" s="7">
        <v>42736</v>
      </c>
      <c r="B728" s="8" t="s">
        <v>101</v>
      </c>
      <c r="C728" s="8" t="s">
        <v>110</v>
      </c>
      <c r="D728" s="8" t="s">
        <v>11</v>
      </c>
      <c r="E728" s="8">
        <v>13</v>
      </c>
      <c r="F728" s="8" t="str">
        <f>VLOOKUP($D728,饮料价格!$B$3:$E$45,2,0)</f>
        <v>瓶</v>
      </c>
      <c r="G728" s="8">
        <f>VLOOKUP($D728,饮料价格!$B$3:$E$45,3,0)</f>
        <v>1</v>
      </c>
      <c r="H728" s="8">
        <f>VLOOKUP($D728,饮料价格!$B$3:$E$45,4,0)</f>
        <v>1.3</v>
      </c>
      <c r="I728" s="8">
        <f t="shared" si="22"/>
        <v>16.900000000000002</v>
      </c>
      <c r="J728" s="8">
        <f t="shared" si="23"/>
        <v>3.9000000000000004</v>
      </c>
    </row>
    <row r="729" spans="1:10" x14ac:dyDescent="0.15">
      <c r="A729" s="7">
        <v>42736</v>
      </c>
      <c r="B729" s="8" t="s">
        <v>101</v>
      </c>
      <c r="C729" s="8" t="s">
        <v>110</v>
      </c>
      <c r="D729" s="8" t="s">
        <v>81</v>
      </c>
      <c r="E729" s="8">
        <v>12</v>
      </c>
      <c r="F729" s="8" t="str">
        <f>VLOOKUP($D729,饮料价格!$B$3:$E$45,2,0)</f>
        <v>听</v>
      </c>
      <c r="G729" s="8">
        <f>VLOOKUP($D729,饮料价格!$B$3:$E$45,3,0)</f>
        <v>3</v>
      </c>
      <c r="H729" s="8">
        <f>VLOOKUP($D729,饮料价格!$B$3:$E$45,4,0)</f>
        <v>4</v>
      </c>
      <c r="I729" s="8">
        <f t="shared" si="22"/>
        <v>48</v>
      </c>
      <c r="J729" s="8">
        <f t="shared" si="23"/>
        <v>12</v>
      </c>
    </row>
    <row r="730" spans="1:10" x14ac:dyDescent="0.15">
      <c r="A730" s="7">
        <v>42736</v>
      </c>
      <c r="B730" s="8" t="s">
        <v>101</v>
      </c>
      <c r="C730" s="8" t="s">
        <v>110</v>
      </c>
      <c r="D730" s="8" t="s">
        <v>134</v>
      </c>
      <c r="E730" s="8">
        <v>81</v>
      </c>
      <c r="F730" s="8" t="str">
        <f>VLOOKUP($D730,饮料价格!$B$3:$E$45,2,0)</f>
        <v>瓶</v>
      </c>
      <c r="G730" s="8">
        <f>VLOOKUP($D730,饮料价格!$B$3:$E$45,3,0)</f>
        <v>3.5</v>
      </c>
      <c r="H730" s="8">
        <f>VLOOKUP($D730,饮料价格!$B$3:$E$45,4,0)</f>
        <v>5</v>
      </c>
      <c r="I730" s="8">
        <f t="shared" si="22"/>
        <v>405</v>
      </c>
      <c r="J730" s="8">
        <f t="shared" si="23"/>
        <v>121.5</v>
      </c>
    </row>
    <row r="731" spans="1:10" x14ac:dyDescent="0.15">
      <c r="A731" s="7">
        <v>42736</v>
      </c>
      <c r="B731" s="8" t="s">
        <v>101</v>
      </c>
      <c r="C731" s="8" t="s">
        <v>110</v>
      </c>
      <c r="D731" s="8" t="s">
        <v>1</v>
      </c>
      <c r="E731" s="8">
        <v>22</v>
      </c>
      <c r="F731" s="8" t="str">
        <f>VLOOKUP($D731,饮料价格!$B$3:$E$45,2,0)</f>
        <v>听</v>
      </c>
      <c r="G731" s="8">
        <f>VLOOKUP($D731,饮料价格!$B$3:$E$45,3,0)</f>
        <v>2.5</v>
      </c>
      <c r="H731" s="8">
        <f>VLOOKUP($D731,饮料价格!$B$3:$E$45,4,0)</f>
        <v>3.5</v>
      </c>
      <c r="I731" s="8">
        <f t="shared" si="22"/>
        <v>77</v>
      </c>
      <c r="J731" s="8">
        <f t="shared" si="23"/>
        <v>22</v>
      </c>
    </row>
    <row r="732" spans="1:10" x14ac:dyDescent="0.15">
      <c r="A732" s="7">
        <v>42736</v>
      </c>
      <c r="B732" s="8" t="s">
        <v>101</v>
      </c>
      <c r="C732" s="8" t="s">
        <v>110</v>
      </c>
      <c r="D732" s="8" t="s">
        <v>2</v>
      </c>
      <c r="E732" s="8">
        <v>42</v>
      </c>
      <c r="F732" s="8" t="str">
        <f>VLOOKUP($D732,饮料价格!$B$3:$E$45,2,0)</f>
        <v>听</v>
      </c>
      <c r="G732" s="8">
        <f>VLOOKUP($D732,饮料价格!$B$3:$E$45,3,0)</f>
        <v>1.6</v>
      </c>
      <c r="H732" s="8">
        <f>VLOOKUP($D732,饮料价格!$B$3:$E$45,4,0)</f>
        <v>3.3</v>
      </c>
      <c r="I732" s="8">
        <f t="shared" si="22"/>
        <v>138.6</v>
      </c>
      <c r="J732" s="8">
        <f t="shared" si="23"/>
        <v>71.399999999999991</v>
      </c>
    </row>
    <row r="733" spans="1:10" x14ac:dyDescent="0.15">
      <c r="A733" s="7">
        <v>42736</v>
      </c>
      <c r="B733" s="8" t="s">
        <v>101</v>
      </c>
      <c r="C733" s="8" t="s">
        <v>110</v>
      </c>
      <c r="D733" s="8" t="s">
        <v>8</v>
      </c>
      <c r="E733" s="8">
        <v>24</v>
      </c>
      <c r="F733" s="8" t="str">
        <f>VLOOKUP($D733,饮料价格!$B$3:$E$45,2,0)</f>
        <v>合</v>
      </c>
      <c r="G733" s="8">
        <f>VLOOKUP($D733,饮料价格!$B$3:$E$45,3,0)</f>
        <v>7.8</v>
      </c>
      <c r="H733" s="8">
        <f>VLOOKUP($D733,饮料价格!$B$3:$E$45,4,0)</f>
        <v>9.8000000000000007</v>
      </c>
      <c r="I733" s="8">
        <f t="shared" si="22"/>
        <v>235.20000000000002</v>
      </c>
      <c r="J733" s="8">
        <f t="shared" si="23"/>
        <v>48.000000000000021</v>
      </c>
    </row>
    <row r="734" spans="1:10" x14ac:dyDescent="0.15">
      <c r="A734" s="7">
        <v>42736</v>
      </c>
      <c r="B734" s="8" t="s">
        <v>101</v>
      </c>
      <c r="C734" s="8" t="s">
        <v>110</v>
      </c>
      <c r="D734" s="8" t="s">
        <v>10</v>
      </c>
      <c r="E734" s="8">
        <v>7</v>
      </c>
      <c r="F734" s="8" t="str">
        <f>VLOOKUP($D734,饮料价格!$B$3:$E$45,2,0)</f>
        <v>听</v>
      </c>
      <c r="G734" s="8">
        <f>VLOOKUP($D734,饮料价格!$B$3:$E$45,3,0)</f>
        <v>2</v>
      </c>
      <c r="H734" s="8">
        <f>VLOOKUP($D734,饮料价格!$B$3:$E$45,4,0)</f>
        <v>3.5</v>
      </c>
      <c r="I734" s="8">
        <f t="shared" si="22"/>
        <v>24.5</v>
      </c>
      <c r="J734" s="8">
        <f t="shared" si="23"/>
        <v>10.5</v>
      </c>
    </row>
    <row r="735" spans="1:10" x14ac:dyDescent="0.15">
      <c r="A735" s="7">
        <v>42736</v>
      </c>
      <c r="B735" s="8" t="s">
        <v>101</v>
      </c>
      <c r="C735" s="8" t="s">
        <v>110</v>
      </c>
      <c r="D735" s="8" t="s">
        <v>131</v>
      </c>
      <c r="E735" s="8">
        <v>53</v>
      </c>
      <c r="F735" s="8" t="str">
        <f>VLOOKUP($D735,饮料价格!$B$3:$E$45,2,0)</f>
        <v>瓶</v>
      </c>
      <c r="G735" s="8">
        <f>VLOOKUP($D735,饮料价格!$B$3:$E$45,3,0)</f>
        <v>2</v>
      </c>
      <c r="H735" s="8">
        <f>VLOOKUP($D735,饮料价格!$B$3:$E$45,4,0)</f>
        <v>3.5</v>
      </c>
      <c r="I735" s="8">
        <f t="shared" si="22"/>
        <v>185.5</v>
      </c>
      <c r="J735" s="8">
        <f t="shared" si="23"/>
        <v>79.5</v>
      </c>
    </row>
    <row r="736" spans="1:10" x14ac:dyDescent="0.15">
      <c r="A736" s="7">
        <v>42736</v>
      </c>
      <c r="B736" s="8" t="s">
        <v>101</v>
      </c>
      <c r="C736" s="8" t="s">
        <v>110</v>
      </c>
      <c r="D736" s="8" t="s">
        <v>31</v>
      </c>
      <c r="E736" s="8">
        <v>14</v>
      </c>
      <c r="F736" s="8" t="str">
        <f>VLOOKUP($D736,饮料价格!$B$3:$E$45,2,0)</f>
        <v>瓶</v>
      </c>
      <c r="G736" s="8">
        <f>VLOOKUP($D736,饮料价格!$B$3:$E$45,3,0)</f>
        <v>1.1000000000000001</v>
      </c>
      <c r="H736" s="8">
        <f>VLOOKUP($D736,饮料价格!$B$3:$E$45,4,0)</f>
        <v>1.5</v>
      </c>
      <c r="I736" s="8">
        <f t="shared" si="22"/>
        <v>21</v>
      </c>
      <c r="J736" s="8">
        <f t="shared" si="23"/>
        <v>5.5999999999999988</v>
      </c>
    </row>
    <row r="737" spans="1:10" x14ac:dyDescent="0.15">
      <c r="A737" s="7">
        <v>42736</v>
      </c>
      <c r="B737" s="8" t="s">
        <v>101</v>
      </c>
      <c r="C737" s="8" t="s">
        <v>110</v>
      </c>
      <c r="D737" s="8" t="s">
        <v>28</v>
      </c>
      <c r="E737" s="8">
        <v>55</v>
      </c>
      <c r="F737" s="8" t="str">
        <f>VLOOKUP($D737,饮料价格!$B$3:$E$45,2,0)</f>
        <v>合</v>
      </c>
      <c r="G737" s="8">
        <f>VLOOKUP($D737,饮料价格!$B$3:$E$45,3,0)</f>
        <v>1.5</v>
      </c>
      <c r="H737" s="8">
        <f>VLOOKUP($D737,饮料价格!$B$3:$E$45,4,0)</f>
        <v>2.2000000000000002</v>
      </c>
      <c r="I737" s="8">
        <f t="shared" si="22"/>
        <v>121.00000000000001</v>
      </c>
      <c r="J737" s="8">
        <f t="shared" si="23"/>
        <v>38.500000000000007</v>
      </c>
    </row>
    <row r="738" spans="1:10" x14ac:dyDescent="0.15">
      <c r="A738" s="7">
        <v>42736</v>
      </c>
      <c r="B738" s="8" t="s">
        <v>101</v>
      </c>
      <c r="C738" s="8" t="s">
        <v>110</v>
      </c>
      <c r="D738" s="8" t="s">
        <v>14</v>
      </c>
      <c r="E738" s="8">
        <v>10</v>
      </c>
      <c r="F738" s="8" t="str">
        <f>VLOOKUP($D738,饮料价格!$B$3:$E$45,2,0)</f>
        <v>听</v>
      </c>
      <c r="G738" s="8">
        <f>VLOOKUP($D738,饮料价格!$B$3:$E$45,3,0)</f>
        <v>2.5</v>
      </c>
      <c r="H738" s="8">
        <f>VLOOKUP($D738,饮料价格!$B$3:$E$45,4,0)</f>
        <v>4</v>
      </c>
      <c r="I738" s="8">
        <f t="shared" si="22"/>
        <v>40</v>
      </c>
      <c r="J738" s="8">
        <f t="shared" si="23"/>
        <v>15</v>
      </c>
    </row>
    <row r="739" spans="1:10" x14ac:dyDescent="0.15">
      <c r="A739" s="7">
        <v>42736</v>
      </c>
      <c r="B739" s="8" t="s">
        <v>101</v>
      </c>
      <c r="C739" s="8" t="s">
        <v>110</v>
      </c>
      <c r="D739" s="8" t="s">
        <v>80</v>
      </c>
      <c r="E739" s="8">
        <v>80</v>
      </c>
      <c r="F739" s="8" t="str">
        <f>VLOOKUP($D739,饮料价格!$B$3:$E$45,2,0)</f>
        <v>瓶</v>
      </c>
      <c r="G739" s="8">
        <f>VLOOKUP($D739,饮料价格!$B$3:$E$45,3,0)</f>
        <v>0.9</v>
      </c>
      <c r="H739" s="8">
        <f>VLOOKUP($D739,饮料价格!$B$3:$E$45,4,0)</f>
        <v>1.2</v>
      </c>
      <c r="I739" s="8">
        <f t="shared" si="22"/>
        <v>96</v>
      </c>
      <c r="J739" s="8">
        <f t="shared" si="23"/>
        <v>23.999999999999993</v>
      </c>
    </row>
    <row r="740" spans="1:10" x14ac:dyDescent="0.15">
      <c r="A740" s="7">
        <v>42736</v>
      </c>
      <c r="B740" s="8" t="s">
        <v>101</v>
      </c>
      <c r="C740" s="8" t="s">
        <v>110</v>
      </c>
      <c r="D740" s="8" t="s">
        <v>24</v>
      </c>
      <c r="E740" s="8">
        <v>12</v>
      </c>
      <c r="F740" s="8" t="str">
        <f>VLOOKUP($D740,饮料价格!$B$3:$E$45,2,0)</f>
        <v>瓶</v>
      </c>
      <c r="G740" s="8">
        <f>VLOOKUP($D740,饮料价格!$B$3:$E$45,3,0)</f>
        <v>2.4</v>
      </c>
      <c r="H740" s="8">
        <f>VLOOKUP($D740,饮料价格!$B$3:$E$45,4,0)</f>
        <v>3</v>
      </c>
      <c r="I740" s="8">
        <f t="shared" si="22"/>
        <v>36</v>
      </c>
      <c r="J740" s="8">
        <f t="shared" si="23"/>
        <v>7.2000000000000011</v>
      </c>
    </row>
    <row r="741" spans="1:10" x14ac:dyDescent="0.15">
      <c r="A741" s="7">
        <v>42736</v>
      </c>
      <c r="B741" s="8" t="s">
        <v>101</v>
      </c>
      <c r="C741" s="8" t="s">
        <v>110</v>
      </c>
      <c r="D741" s="8" t="s">
        <v>78</v>
      </c>
      <c r="E741" s="8">
        <v>57</v>
      </c>
      <c r="F741" s="8" t="str">
        <f>VLOOKUP($D741,饮料价格!$B$3:$E$45,2,0)</f>
        <v>瓶</v>
      </c>
      <c r="G741" s="8">
        <f>VLOOKUP($D741,饮料价格!$B$3:$E$45,3,0)</f>
        <v>1.9</v>
      </c>
      <c r="H741" s="8">
        <f>VLOOKUP($D741,饮料价格!$B$3:$E$45,4,0)</f>
        <v>2.4</v>
      </c>
      <c r="I741" s="8">
        <f t="shared" si="22"/>
        <v>136.79999999999998</v>
      </c>
      <c r="J741" s="8">
        <f t="shared" si="23"/>
        <v>28.5</v>
      </c>
    </row>
    <row r="742" spans="1:10" x14ac:dyDescent="0.15">
      <c r="A742" s="7">
        <v>42736</v>
      </c>
      <c r="B742" s="8" t="s">
        <v>101</v>
      </c>
      <c r="C742" s="8" t="s">
        <v>110</v>
      </c>
      <c r="D742" s="8" t="s">
        <v>79</v>
      </c>
      <c r="E742" s="8">
        <v>63</v>
      </c>
      <c r="F742" s="8" t="str">
        <f>VLOOKUP($D742,饮料价格!$B$3:$E$45,2,0)</f>
        <v>听</v>
      </c>
      <c r="G742" s="8">
        <f>VLOOKUP($D742,饮料价格!$B$3:$E$45,3,0)</f>
        <v>1.2</v>
      </c>
      <c r="H742" s="8">
        <f>VLOOKUP($D742,饮料价格!$B$3:$E$45,4,0)</f>
        <v>2.5</v>
      </c>
      <c r="I742" s="8">
        <f t="shared" si="22"/>
        <v>157.5</v>
      </c>
      <c r="J742" s="8">
        <f t="shared" si="23"/>
        <v>81.900000000000006</v>
      </c>
    </row>
    <row r="743" spans="1:10" x14ac:dyDescent="0.15">
      <c r="A743" s="7">
        <v>42736</v>
      </c>
      <c r="B743" s="8" t="s">
        <v>101</v>
      </c>
      <c r="C743" s="8" t="s">
        <v>110</v>
      </c>
      <c r="D743" s="8" t="s">
        <v>22</v>
      </c>
      <c r="E743" s="8">
        <v>6</v>
      </c>
      <c r="F743" s="8" t="str">
        <f>VLOOKUP($D743,饮料价格!$B$3:$E$45,2,0)</f>
        <v>合</v>
      </c>
      <c r="G743" s="8">
        <f>VLOOKUP($D743,饮料价格!$B$3:$E$45,3,0)</f>
        <v>1.7</v>
      </c>
      <c r="H743" s="8">
        <f>VLOOKUP($D743,饮料价格!$B$3:$E$45,4,0)</f>
        <v>2.2000000000000002</v>
      </c>
      <c r="I743" s="8">
        <f t="shared" si="22"/>
        <v>13.200000000000001</v>
      </c>
      <c r="J743" s="8">
        <f t="shared" si="23"/>
        <v>3.0000000000000013</v>
      </c>
    </row>
    <row r="744" spans="1:10" x14ac:dyDescent="0.15">
      <c r="A744" s="7">
        <v>42736</v>
      </c>
      <c r="B744" s="8" t="s">
        <v>101</v>
      </c>
      <c r="C744" s="8" t="s">
        <v>110</v>
      </c>
      <c r="D744" s="8" t="s">
        <v>17</v>
      </c>
      <c r="E744" s="8">
        <v>29</v>
      </c>
      <c r="F744" s="8" t="str">
        <f>VLOOKUP($D744,饮料价格!$B$3:$E$45,2,0)</f>
        <v>合</v>
      </c>
      <c r="G744" s="8">
        <f>VLOOKUP($D744,饮料价格!$B$3:$E$45,3,0)</f>
        <v>4.3</v>
      </c>
      <c r="H744" s="8">
        <f>VLOOKUP($D744,饮料价格!$B$3:$E$45,4,0)</f>
        <v>6.8</v>
      </c>
      <c r="I744" s="8">
        <f t="shared" si="22"/>
        <v>197.2</v>
      </c>
      <c r="J744" s="8">
        <f t="shared" si="23"/>
        <v>72.5</v>
      </c>
    </row>
    <row r="745" spans="1:10" x14ac:dyDescent="0.15">
      <c r="A745" s="7">
        <v>42736</v>
      </c>
      <c r="B745" s="8" t="s">
        <v>101</v>
      </c>
      <c r="C745" s="8" t="s">
        <v>110</v>
      </c>
      <c r="D745" s="8" t="s">
        <v>133</v>
      </c>
      <c r="E745" s="8">
        <v>48</v>
      </c>
      <c r="F745" s="8" t="str">
        <f>VLOOKUP($D745,饮料价格!$B$3:$E$45,2,0)</f>
        <v>瓶</v>
      </c>
      <c r="G745" s="8">
        <f>VLOOKUP($D745,饮料价格!$B$3:$E$45,3,0)</f>
        <v>3.5</v>
      </c>
      <c r="H745" s="8">
        <f>VLOOKUP($D745,饮料价格!$B$3:$E$45,4,0)</f>
        <v>5</v>
      </c>
      <c r="I745" s="8">
        <f t="shared" si="22"/>
        <v>240</v>
      </c>
      <c r="J745" s="8">
        <f t="shared" si="23"/>
        <v>72</v>
      </c>
    </row>
    <row r="746" spans="1:10" x14ac:dyDescent="0.15">
      <c r="A746" s="7">
        <v>42736</v>
      </c>
      <c r="B746" s="8" t="s">
        <v>101</v>
      </c>
      <c r="C746" s="8" t="s">
        <v>110</v>
      </c>
      <c r="D746" s="8" t="s">
        <v>132</v>
      </c>
      <c r="E746" s="8">
        <v>88</v>
      </c>
      <c r="F746" s="8" t="str">
        <f>VLOOKUP($D746,饮料价格!$B$3:$E$45,2,0)</f>
        <v>瓶</v>
      </c>
      <c r="G746" s="8">
        <f>VLOOKUP($D746,饮料价格!$B$3:$E$45,3,0)</f>
        <v>2.5</v>
      </c>
      <c r="H746" s="8">
        <f>VLOOKUP($D746,饮料价格!$B$3:$E$45,4,0)</f>
        <v>4.5</v>
      </c>
      <c r="I746" s="8">
        <f t="shared" si="22"/>
        <v>396</v>
      </c>
      <c r="J746" s="8">
        <f t="shared" si="23"/>
        <v>176</v>
      </c>
    </row>
    <row r="747" spans="1:10" x14ac:dyDescent="0.15">
      <c r="A747" s="7">
        <v>42736</v>
      </c>
      <c r="B747" s="8" t="s">
        <v>101</v>
      </c>
      <c r="C747" s="8" t="s">
        <v>110</v>
      </c>
      <c r="D747" s="8" t="s">
        <v>12</v>
      </c>
      <c r="E747" s="8">
        <v>55</v>
      </c>
      <c r="F747" s="8" t="str">
        <f>VLOOKUP($D747,饮料价格!$B$3:$E$45,2,0)</f>
        <v>瓶</v>
      </c>
      <c r="G747" s="8">
        <f>VLOOKUP($D747,饮料价格!$B$3:$E$45,3,0)</f>
        <v>1.3</v>
      </c>
      <c r="H747" s="8">
        <f>VLOOKUP($D747,饮料价格!$B$3:$E$45,4,0)</f>
        <v>2.8</v>
      </c>
      <c r="I747" s="8">
        <f t="shared" si="22"/>
        <v>154</v>
      </c>
      <c r="J747" s="8">
        <f t="shared" si="23"/>
        <v>82.499999999999986</v>
      </c>
    </row>
    <row r="748" spans="1:10" x14ac:dyDescent="0.15">
      <c r="A748" s="7">
        <v>42736</v>
      </c>
      <c r="B748" s="8" t="s">
        <v>101</v>
      </c>
      <c r="C748" s="8" t="s">
        <v>110</v>
      </c>
      <c r="D748" s="8" t="s">
        <v>20</v>
      </c>
      <c r="E748" s="8">
        <v>132</v>
      </c>
      <c r="F748" s="8" t="str">
        <f>VLOOKUP($D748,饮料价格!$B$3:$E$45,2,0)</f>
        <v>瓶</v>
      </c>
      <c r="G748" s="8">
        <f>VLOOKUP($D748,饮料价格!$B$3:$E$45,3,0)</f>
        <v>1.8</v>
      </c>
      <c r="H748" s="8">
        <f>VLOOKUP($D748,饮料价格!$B$3:$E$45,4,0)</f>
        <v>2.2999999999999998</v>
      </c>
      <c r="I748" s="8">
        <f t="shared" si="22"/>
        <v>303.59999999999997</v>
      </c>
      <c r="J748" s="8">
        <f t="shared" si="23"/>
        <v>65.999999999999972</v>
      </c>
    </row>
    <row r="749" spans="1:10" x14ac:dyDescent="0.15">
      <c r="A749" s="7">
        <v>42736</v>
      </c>
      <c r="B749" s="8" t="s">
        <v>101</v>
      </c>
      <c r="C749" s="8" t="s">
        <v>110</v>
      </c>
      <c r="D749" s="8" t="s">
        <v>82</v>
      </c>
      <c r="E749" s="8">
        <v>31</v>
      </c>
      <c r="F749" s="8" t="str">
        <f>VLOOKUP($D749,饮料价格!$B$3:$E$45,2,0)</f>
        <v>合</v>
      </c>
      <c r="G749" s="8">
        <f>VLOOKUP($D749,饮料价格!$B$3:$E$45,3,0)</f>
        <v>1.6</v>
      </c>
      <c r="H749" s="8">
        <f>VLOOKUP($D749,饮料价格!$B$3:$E$45,4,0)</f>
        <v>2.5</v>
      </c>
      <c r="I749" s="8">
        <f t="shared" si="22"/>
        <v>77.5</v>
      </c>
      <c r="J749" s="8">
        <f t="shared" si="23"/>
        <v>27.9</v>
      </c>
    </row>
    <row r="750" spans="1:10" x14ac:dyDescent="0.15">
      <c r="A750" s="7">
        <v>42736</v>
      </c>
      <c r="B750" s="8" t="s">
        <v>101</v>
      </c>
      <c r="C750" s="8" t="s">
        <v>110</v>
      </c>
      <c r="D750" s="8" t="s">
        <v>13</v>
      </c>
      <c r="E750" s="8">
        <v>44</v>
      </c>
      <c r="F750" s="8" t="str">
        <f>VLOOKUP($D750,饮料价格!$B$3:$E$45,2,0)</f>
        <v>瓶</v>
      </c>
      <c r="G750" s="8">
        <f>VLOOKUP($D750,饮料价格!$B$3:$E$45,3,0)</f>
        <v>2</v>
      </c>
      <c r="H750" s="8">
        <f>VLOOKUP($D750,饮料价格!$B$3:$E$45,4,0)</f>
        <v>3.5</v>
      </c>
      <c r="I750" s="8">
        <f t="shared" si="22"/>
        <v>154</v>
      </c>
      <c r="J750" s="8">
        <f t="shared" si="23"/>
        <v>66</v>
      </c>
    </row>
    <row r="751" spans="1:10" x14ac:dyDescent="0.15">
      <c r="A751" s="7">
        <v>42736</v>
      </c>
      <c r="B751" s="8" t="s">
        <v>101</v>
      </c>
      <c r="C751" s="8" t="s">
        <v>110</v>
      </c>
      <c r="D751" s="8" t="s">
        <v>5</v>
      </c>
      <c r="E751" s="8">
        <v>19</v>
      </c>
      <c r="F751" s="8" t="str">
        <f>VLOOKUP($D751,饮料价格!$B$3:$E$45,2,0)</f>
        <v>合</v>
      </c>
      <c r="G751" s="8">
        <f>VLOOKUP($D751,饮料价格!$B$3:$E$45,3,0)</f>
        <v>1.5</v>
      </c>
      <c r="H751" s="8">
        <f>VLOOKUP($D751,饮料价格!$B$3:$E$45,4,0)</f>
        <v>2.2000000000000002</v>
      </c>
      <c r="I751" s="8">
        <f t="shared" si="22"/>
        <v>41.800000000000004</v>
      </c>
      <c r="J751" s="8">
        <f t="shared" si="23"/>
        <v>13.300000000000004</v>
      </c>
    </row>
    <row r="752" spans="1:10" x14ac:dyDescent="0.15">
      <c r="A752" s="7">
        <v>42736</v>
      </c>
      <c r="B752" s="8" t="s">
        <v>101</v>
      </c>
      <c r="C752" s="8" t="s">
        <v>110</v>
      </c>
      <c r="D752" s="8" t="s">
        <v>23</v>
      </c>
      <c r="E752" s="8">
        <v>45</v>
      </c>
      <c r="F752" s="8" t="str">
        <f>VLOOKUP($D752,饮料价格!$B$3:$E$45,2,0)</f>
        <v>瓶</v>
      </c>
      <c r="G752" s="8">
        <f>VLOOKUP($D752,饮料价格!$B$3:$E$45,3,0)</f>
        <v>2.4</v>
      </c>
      <c r="H752" s="8">
        <f>VLOOKUP($D752,饮料价格!$B$3:$E$45,4,0)</f>
        <v>3</v>
      </c>
      <c r="I752" s="8">
        <f t="shared" si="22"/>
        <v>135</v>
      </c>
      <c r="J752" s="8">
        <f t="shared" si="23"/>
        <v>27.000000000000004</v>
      </c>
    </row>
    <row r="753" spans="1:10" x14ac:dyDescent="0.15">
      <c r="A753" s="7">
        <v>42736</v>
      </c>
      <c r="B753" s="8" t="s">
        <v>101</v>
      </c>
      <c r="C753" s="8" t="s">
        <v>110</v>
      </c>
      <c r="D753" s="8" t="s">
        <v>32</v>
      </c>
      <c r="E753" s="8">
        <v>112</v>
      </c>
      <c r="F753" s="8" t="str">
        <f>VLOOKUP($D753,饮料价格!$B$3:$E$45,2,0)</f>
        <v>瓶</v>
      </c>
      <c r="G753" s="8">
        <f>VLOOKUP($D753,饮料价格!$B$3:$E$45,3,0)</f>
        <v>2.4</v>
      </c>
      <c r="H753" s="8">
        <f>VLOOKUP($D753,饮料价格!$B$3:$E$45,4,0)</f>
        <v>3.5</v>
      </c>
      <c r="I753" s="8">
        <f t="shared" si="22"/>
        <v>392</v>
      </c>
      <c r="J753" s="8">
        <f t="shared" si="23"/>
        <v>123.20000000000002</v>
      </c>
    </row>
    <row r="754" spans="1:10" x14ac:dyDescent="0.15">
      <c r="A754" s="7">
        <v>42736</v>
      </c>
      <c r="B754" s="8" t="s">
        <v>101</v>
      </c>
      <c r="C754" s="8" t="s">
        <v>110</v>
      </c>
      <c r="D754" s="8" t="s">
        <v>25</v>
      </c>
      <c r="E754" s="8">
        <v>81</v>
      </c>
      <c r="F754" s="8" t="str">
        <f>VLOOKUP($D754,饮料价格!$B$3:$E$45,2,0)</f>
        <v>听</v>
      </c>
      <c r="G754" s="8">
        <f>VLOOKUP($D754,饮料价格!$B$3:$E$45,3,0)</f>
        <v>3</v>
      </c>
      <c r="H754" s="8">
        <f>VLOOKUP($D754,饮料价格!$B$3:$E$45,4,0)</f>
        <v>4</v>
      </c>
      <c r="I754" s="8">
        <f t="shared" si="22"/>
        <v>324</v>
      </c>
      <c r="J754" s="8">
        <f t="shared" si="23"/>
        <v>81</v>
      </c>
    </row>
    <row r="755" spans="1:10" x14ac:dyDescent="0.15">
      <c r="A755" s="7">
        <v>42736</v>
      </c>
      <c r="B755" s="8" t="s">
        <v>101</v>
      </c>
      <c r="C755" s="8" t="s">
        <v>110</v>
      </c>
      <c r="D755" s="8" t="s">
        <v>16</v>
      </c>
      <c r="E755" s="8">
        <v>105</v>
      </c>
      <c r="F755" s="8" t="str">
        <f>VLOOKUP($D755,饮料价格!$B$3:$E$45,2,0)</f>
        <v>瓶</v>
      </c>
      <c r="G755" s="8">
        <f>VLOOKUP($D755,饮料价格!$B$3:$E$45,3,0)</f>
        <v>1</v>
      </c>
      <c r="H755" s="8">
        <f>VLOOKUP($D755,饮料价格!$B$3:$E$45,4,0)</f>
        <v>1.5</v>
      </c>
      <c r="I755" s="8">
        <f t="shared" si="22"/>
        <v>157.5</v>
      </c>
      <c r="J755" s="8">
        <f t="shared" si="23"/>
        <v>52.5</v>
      </c>
    </row>
    <row r="756" spans="1:10" x14ac:dyDescent="0.15">
      <c r="A756" s="7">
        <v>42736</v>
      </c>
      <c r="B756" s="8" t="s">
        <v>101</v>
      </c>
      <c r="C756" s="8" t="s">
        <v>110</v>
      </c>
      <c r="D756" s="8" t="s">
        <v>27</v>
      </c>
      <c r="E756" s="8">
        <v>13</v>
      </c>
      <c r="F756" s="8" t="str">
        <f>VLOOKUP($D756,饮料价格!$B$3:$E$45,2,0)</f>
        <v>听</v>
      </c>
      <c r="G756" s="8">
        <f>VLOOKUP($D756,饮料价格!$B$3:$E$45,3,0)</f>
        <v>2.5</v>
      </c>
      <c r="H756" s="8">
        <f>VLOOKUP($D756,饮料价格!$B$3:$E$45,4,0)</f>
        <v>4</v>
      </c>
      <c r="I756" s="8">
        <f t="shared" si="22"/>
        <v>52</v>
      </c>
      <c r="J756" s="8">
        <f t="shared" si="23"/>
        <v>19.5</v>
      </c>
    </row>
    <row r="757" spans="1:10" x14ac:dyDescent="0.15">
      <c r="A757" s="7">
        <v>42736</v>
      </c>
      <c r="B757" s="8" t="s">
        <v>101</v>
      </c>
      <c r="C757" s="8" t="s">
        <v>110</v>
      </c>
      <c r="D757" s="8" t="s">
        <v>29</v>
      </c>
      <c r="E757" s="8">
        <v>81</v>
      </c>
      <c r="F757" s="8" t="str">
        <f>VLOOKUP($D757,饮料价格!$B$3:$E$45,2,0)</f>
        <v>合</v>
      </c>
      <c r="G757" s="8">
        <f>VLOOKUP($D757,饮料价格!$B$3:$E$45,3,0)</f>
        <v>1.6</v>
      </c>
      <c r="H757" s="8">
        <f>VLOOKUP($D757,饮料价格!$B$3:$E$45,4,0)</f>
        <v>2.2999999999999998</v>
      </c>
      <c r="I757" s="8">
        <f t="shared" si="22"/>
        <v>186.29999999999998</v>
      </c>
      <c r="J757" s="8">
        <f t="shared" si="23"/>
        <v>56.699999999999982</v>
      </c>
    </row>
    <row r="758" spans="1:10" x14ac:dyDescent="0.15">
      <c r="A758" s="7">
        <v>42736</v>
      </c>
      <c r="B758" s="8" t="s">
        <v>101</v>
      </c>
      <c r="C758" s="8" t="s">
        <v>110</v>
      </c>
      <c r="D758" s="8" t="s">
        <v>9</v>
      </c>
      <c r="E758" s="8">
        <v>10</v>
      </c>
      <c r="F758" s="8" t="str">
        <f>VLOOKUP($D758,饮料价格!$B$3:$E$45,2,0)</f>
        <v>听</v>
      </c>
      <c r="G758" s="8">
        <f>VLOOKUP($D758,饮料价格!$B$3:$E$45,3,0)</f>
        <v>3</v>
      </c>
      <c r="H758" s="8">
        <f>VLOOKUP($D758,饮料价格!$B$3:$E$45,4,0)</f>
        <v>4</v>
      </c>
      <c r="I758" s="8">
        <f t="shared" si="22"/>
        <v>40</v>
      </c>
      <c r="J758" s="8">
        <f t="shared" si="23"/>
        <v>10</v>
      </c>
    </row>
    <row r="759" spans="1:10" x14ac:dyDescent="0.15">
      <c r="A759" s="7">
        <v>42736</v>
      </c>
      <c r="B759" s="8" t="s">
        <v>103</v>
      </c>
      <c r="C759" s="8" t="s">
        <v>122</v>
      </c>
      <c r="D759" s="8" t="s">
        <v>82</v>
      </c>
      <c r="E759" s="8">
        <v>35</v>
      </c>
      <c r="F759" s="8" t="str">
        <f>VLOOKUP($D759,饮料价格!$B$3:$E$45,2,0)</f>
        <v>合</v>
      </c>
      <c r="G759" s="8">
        <f>VLOOKUP($D759,饮料价格!$B$3:$E$45,3,0)</f>
        <v>1.6</v>
      </c>
      <c r="H759" s="8">
        <f>VLOOKUP($D759,饮料价格!$B$3:$E$45,4,0)</f>
        <v>2.5</v>
      </c>
      <c r="I759" s="8">
        <f t="shared" si="22"/>
        <v>87.5</v>
      </c>
      <c r="J759" s="8">
        <f t="shared" si="23"/>
        <v>31.499999999999996</v>
      </c>
    </row>
    <row r="760" spans="1:10" x14ac:dyDescent="0.15">
      <c r="A760" s="7">
        <v>42736</v>
      </c>
      <c r="B760" s="8" t="s">
        <v>103</v>
      </c>
      <c r="C760" s="8" t="s">
        <v>122</v>
      </c>
      <c r="D760" s="8" t="s">
        <v>1</v>
      </c>
      <c r="E760" s="8">
        <v>19</v>
      </c>
      <c r="F760" s="8" t="str">
        <f>VLOOKUP($D760,饮料价格!$B$3:$E$45,2,0)</f>
        <v>听</v>
      </c>
      <c r="G760" s="8">
        <f>VLOOKUP($D760,饮料价格!$B$3:$E$45,3,0)</f>
        <v>2.5</v>
      </c>
      <c r="H760" s="8">
        <f>VLOOKUP($D760,饮料价格!$B$3:$E$45,4,0)</f>
        <v>3.5</v>
      </c>
      <c r="I760" s="8">
        <f t="shared" si="22"/>
        <v>66.5</v>
      </c>
      <c r="J760" s="8">
        <f t="shared" si="23"/>
        <v>19</v>
      </c>
    </row>
    <row r="761" spans="1:10" x14ac:dyDescent="0.15">
      <c r="A761" s="7">
        <v>42736</v>
      </c>
      <c r="B761" s="8" t="s">
        <v>103</v>
      </c>
      <c r="C761" s="8" t="s">
        <v>122</v>
      </c>
      <c r="D761" s="8" t="s">
        <v>8</v>
      </c>
      <c r="E761" s="8">
        <v>12</v>
      </c>
      <c r="F761" s="8" t="str">
        <f>VLOOKUP($D761,饮料价格!$B$3:$E$45,2,0)</f>
        <v>合</v>
      </c>
      <c r="G761" s="8">
        <f>VLOOKUP($D761,饮料价格!$B$3:$E$45,3,0)</f>
        <v>7.8</v>
      </c>
      <c r="H761" s="8">
        <f>VLOOKUP($D761,饮料价格!$B$3:$E$45,4,0)</f>
        <v>9.8000000000000007</v>
      </c>
      <c r="I761" s="8">
        <f t="shared" si="22"/>
        <v>117.60000000000001</v>
      </c>
      <c r="J761" s="8">
        <f t="shared" si="23"/>
        <v>24.000000000000011</v>
      </c>
    </row>
    <row r="762" spans="1:10" x14ac:dyDescent="0.15">
      <c r="A762" s="7">
        <v>42736</v>
      </c>
      <c r="B762" s="8" t="s">
        <v>103</v>
      </c>
      <c r="C762" s="8" t="s">
        <v>122</v>
      </c>
      <c r="D762" s="8" t="s">
        <v>79</v>
      </c>
      <c r="E762" s="8">
        <v>59</v>
      </c>
      <c r="F762" s="8" t="str">
        <f>VLOOKUP($D762,饮料价格!$B$3:$E$45,2,0)</f>
        <v>听</v>
      </c>
      <c r="G762" s="8">
        <f>VLOOKUP($D762,饮料价格!$B$3:$E$45,3,0)</f>
        <v>1.2</v>
      </c>
      <c r="H762" s="8">
        <f>VLOOKUP($D762,饮料价格!$B$3:$E$45,4,0)</f>
        <v>2.5</v>
      </c>
      <c r="I762" s="8">
        <f t="shared" si="22"/>
        <v>147.5</v>
      </c>
      <c r="J762" s="8">
        <f t="shared" si="23"/>
        <v>76.7</v>
      </c>
    </row>
    <row r="763" spans="1:10" x14ac:dyDescent="0.15">
      <c r="A763" s="7">
        <v>42736</v>
      </c>
      <c r="B763" s="8" t="s">
        <v>103</v>
      </c>
      <c r="C763" s="8" t="s">
        <v>122</v>
      </c>
      <c r="D763" s="8" t="s">
        <v>5</v>
      </c>
      <c r="E763" s="8">
        <v>18</v>
      </c>
      <c r="F763" s="8" t="str">
        <f>VLOOKUP($D763,饮料价格!$B$3:$E$45,2,0)</f>
        <v>合</v>
      </c>
      <c r="G763" s="8">
        <f>VLOOKUP($D763,饮料价格!$B$3:$E$45,3,0)</f>
        <v>1.5</v>
      </c>
      <c r="H763" s="8">
        <f>VLOOKUP($D763,饮料价格!$B$3:$E$45,4,0)</f>
        <v>2.2000000000000002</v>
      </c>
      <c r="I763" s="8">
        <f t="shared" si="22"/>
        <v>39.6</v>
      </c>
      <c r="J763" s="8">
        <f t="shared" si="23"/>
        <v>12.600000000000003</v>
      </c>
    </row>
    <row r="764" spans="1:10" x14ac:dyDescent="0.15">
      <c r="A764" s="7">
        <v>42736</v>
      </c>
      <c r="B764" s="8" t="s">
        <v>103</v>
      </c>
      <c r="C764" s="8" t="s">
        <v>122</v>
      </c>
      <c r="D764" s="8" t="s">
        <v>29</v>
      </c>
      <c r="E764" s="8">
        <v>23</v>
      </c>
      <c r="F764" s="8" t="str">
        <f>VLOOKUP($D764,饮料价格!$B$3:$E$45,2,0)</f>
        <v>合</v>
      </c>
      <c r="G764" s="8">
        <f>VLOOKUP($D764,饮料价格!$B$3:$E$45,3,0)</f>
        <v>1.6</v>
      </c>
      <c r="H764" s="8">
        <f>VLOOKUP($D764,饮料价格!$B$3:$E$45,4,0)</f>
        <v>2.2999999999999998</v>
      </c>
      <c r="I764" s="8">
        <f t="shared" si="22"/>
        <v>52.9</v>
      </c>
      <c r="J764" s="8">
        <f t="shared" si="23"/>
        <v>16.099999999999994</v>
      </c>
    </row>
    <row r="765" spans="1:10" x14ac:dyDescent="0.15">
      <c r="A765" s="7">
        <v>42736</v>
      </c>
      <c r="B765" s="8" t="s">
        <v>103</v>
      </c>
      <c r="C765" s="8" t="s">
        <v>122</v>
      </c>
      <c r="D765" s="8" t="s">
        <v>7</v>
      </c>
      <c r="E765" s="8">
        <v>55</v>
      </c>
      <c r="F765" s="8" t="str">
        <f>VLOOKUP($D765,饮料价格!$B$3:$E$45,2,0)</f>
        <v>听</v>
      </c>
      <c r="G765" s="8">
        <f>VLOOKUP($D765,饮料价格!$B$3:$E$45,3,0)</f>
        <v>3.2</v>
      </c>
      <c r="H765" s="8">
        <f>VLOOKUP($D765,饮料价格!$B$3:$E$45,4,0)</f>
        <v>6</v>
      </c>
      <c r="I765" s="8">
        <f t="shared" si="22"/>
        <v>330</v>
      </c>
      <c r="J765" s="8">
        <f t="shared" si="23"/>
        <v>154</v>
      </c>
    </row>
    <row r="766" spans="1:10" x14ac:dyDescent="0.15">
      <c r="A766" s="7">
        <v>42736</v>
      </c>
      <c r="B766" s="8" t="s">
        <v>103</v>
      </c>
      <c r="C766" s="8" t="s">
        <v>122</v>
      </c>
      <c r="D766" s="8" t="s">
        <v>132</v>
      </c>
      <c r="E766" s="8">
        <v>11</v>
      </c>
      <c r="F766" s="8" t="str">
        <f>VLOOKUP($D766,饮料价格!$B$3:$E$45,2,0)</f>
        <v>瓶</v>
      </c>
      <c r="G766" s="8">
        <f>VLOOKUP($D766,饮料价格!$B$3:$E$45,3,0)</f>
        <v>2.5</v>
      </c>
      <c r="H766" s="8">
        <f>VLOOKUP($D766,饮料价格!$B$3:$E$45,4,0)</f>
        <v>4.5</v>
      </c>
      <c r="I766" s="8">
        <f t="shared" si="22"/>
        <v>49.5</v>
      </c>
      <c r="J766" s="8">
        <f t="shared" si="23"/>
        <v>22</v>
      </c>
    </row>
    <row r="767" spans="1:10" x14ac:dyDescent="0.15">
      <c r="A767" s="7">
        <v>42736</v>
      </c>
      <c r="B767" s="8" t="s">
        <v>103</v>
      </c>
      <c r="C767" s="8" t="s">
        <v>122</v>
      </c>
      <c r="D767" s="8" t="s">
        <v>15</v>
      </c>
      <c r="E767" s="8">
        <v>7</v>
      </c>
      <c r="F767" s="8" t="str">
        <f>VLOOKUP($D767,饮料价格!$B$3:$E$45,2,0)</f>
        <v>合</v>
      </c>
      <c r="G767" s="8">
        <f>VLOOKUP($D767,饮料价格!$B$3:$E$45,3,0)</f>
        <v>1.7</v>
      </c>
      <c r="H767" s="8">
        <f>VLOOKUP($D767,饮料价格!$B$3:$E$45,4,0)</f>
        <v>2.5</v>
      </c>
      <c r="I767" s="8">
        <f t="shared" si="22"/>
        <v>17.5</v>
      </c>
      <c r="J767" s="8">
        <f t="shared" si="23"/>
        <v>5.6000000000000005</v>
      </c>
    </row>
    <row r="768" spans="1:10" x14ac:dyDescent="0.15">
      <c r="A768" s="7">
        <v>42736</v>
      </c>
      <c r="B768" s="8" t="s">
        <v>103</v>
      </c>
      <c r="C768" s="8" t="s">
        <v>122</v>
      </c>
      <c r="D768" s="8" t="s">
        <v>17</v>
      </c>
      <c r="E768" s="8">
        <v>68</v>
      </c>
      <c r="F768" s="8" t="str">
        <f>VLOOKUP($D768,饮料价格!$B$3:$E$45,2,0)</f>
        <v>合</v>
      </c>
      <c r="G768" s="8">
        <f>VLOOKUP($D768,饮料价格!$B$3:$E$45,3,0)</f>
        <v>4.3</v>
      </c>
      <c r="H768" s="8">
        <f>VLOOKUP($D768,饮料价格!$B$3:$E$45,4,0)</f>
        <v>6.8</v>
      </c>
      <c r="I768" s="8">
        <f t="shared" si="22"/>
        <v>462.4</v>
      </c>
      <c r="J768" s="8">
        <f t="shared" si="23"/>
        <v>170</v>
      </c>
    </row>
    <row r="769" spans="1:10" x14ac:dyDescent="0.15">
      <c r="A769" s="7">
        <v>42736</v>
      </c>
      <c r="B769" s="8" t="s">
        <v>103</v>
      </c>
      <c r="C769" s="8" t="s">
        <v>122</v>
      </c>
      <c r="D769" s="8" t="s">
        <v>18</v>
      </c>
      <c r="E769" s="8">
        <v>10</v>
      </c>
      <c r="F769" s="8" t="str">
        <f>VLOOKUP($D769,饮料价格!$B$3:$E$45,2,0)</f>
        <v>合</v>
      </c>
      <c r="G769" s="8">
        <f>VLOOKUP($D769,饮料价格!$B$3:$E$45,3,0)</f>
        <v>4.5</v>
      </c>
      <c r="H769" s="8">
        <f>VLOOKUP($D769,饮料价格!$B$3:$E$45,4,0)</f>
        <v>7.2</v>
      </c>
      <c r="I769" s="8">
        <f t="shared" si="22"/>
        <v>72</v>
      </c>
      <c r="J769" s="8">
        <f t="shared" si="23"/>
        <v>27</v>
      </c>
    </row>
    <row r="770" spans="1:10" x14ac:dyDescent="0.15">
      <c r="A770" s="7">
        <v>42736</v>
      </c>
      <c r="B770" s="8" t="s">
        <v>103</v>
      </c>
      <c r="C770" s="8" t="s">
        <v>122</v>
      </c>
      <c r="D770" s="8" t="s">
        <v>78</v>
      </c>
      <c r="E770" s="8">
        <v>85</v>
      </c>
      <c r="F770" s="8" t="str">
        <f>VLOOKUP($D770,饮料价格!$B$3:$E$45,2,0)</f>
        <v>瓶</v>
      </c>
      <c r="G770" s="8">
        <f>VLOOKUP($D770,饮料价格!$B$3:$E$45,3,0)</f>
        <v>1.9</v>
      </c>
      <c r="H770" s="8">
        <f>VLOOKUP($D770,饮料价格!$B$3:$E$45,4,0)</f>
        <v>2.4</v>
      </c>
      <c r="I770" s="8">
        <f t="shared" si="22"/>
        <v>204</v>
      </c>
      <c r="J770" s="8">
        <f t="shared" si="23"/>
        <v>42.5</v>
      </c>
    </row>
    <row r="771" spans="1:10" x14ac:dyDescent="0.15">
      <c r="A771" s="7">
        <v>42736</v>
      </c>
      <c r="B771" s="8" t="s">
        <v>103</v>
      </c>
      <c r="C771" s="8" t="s">
        <v>122</v>
      </c>
      <c r="D771" s="8" t="s">
        <v>133</v>
      </c>
      <c r="E771" s="8">
        <v>17</v>
      </c>
      <c r="F771" s="8" t="str">
        <f>VLOOKUP($D771,饮料价格!$B$3:$E$45,2,0)</f>
        <v>瓶</v>
      </c>
      <c r="G771" s="8">
        <f>VLOOKUP($D771,饮料价格!$B$3:$E$45,3,0)</f>
        <v>3.5</v>
      </c>
      <c r="H771" s="8">
        <f>VLOOKUP($D771,饮料价格!$B$3:$E$45,4,0)</f>
        <v>5</v>
      </c>
      <c r="I771" s="8">
        <f t="shared" si="22"/>
        <v>85</v>
      </c>
      <c r="J771" s="8">
        <f t="shared" si="23"/>
        <v>25.5</v>
      </c>
    </row>
    <row r="772" spans="1:10" x14ac:dyDescent="0.15">
      <c r="A772" s="7">
        <v>42736</v>
      </c>
      <c r="B772" s="8" t="s">
        <v>103</v>
      </c>
      <c r="C772" s="8" t="s">
        <v>122</v>
      </c>
      <c r="D772" s="8" t="s">
        <v>16</v>
      </c>
      <c r="E772" s="8">
        <v>37</v>
      </c>
      <c r="F772" s="8" t="str">
        <f>VLOOKUP($D772,饮料价格!$B$3:$E$45,2,0)</f>
        <v>瓶</v>
      </c>
      <c r="G772" s="8">
        <f>VLOOKUP($D772,饮料价格!$B$3:$E$45,3,0)</f>
        <v>1</v>
      </c>
      <c r="H772" s="8">
        <f>VLOOKUP($D772,饮料价格!$B$3:$E$45,4,0)</f>
        <v>1.5</v>
      </c>
      <c r="I772" s="8">
        <f t="shared" ref="I772:I835" si="24">E772*H772</f>
        <v>55.5</v>
      </c>
      <c r="J772" s="8">
        <f t="shared" ref="J772:J835" si="25">(H772-G772)*E772</f>
        <v>18.5</v>
      </c>
    </row>
    <row r="773" spans="1:10" x14ac:dyDescent="0.15">
      <c r="A773" s="7">
        <v>42736</v>
      </c>
      <c r="B773" s="8" t="s">
        <v>103</v>
      </c>
      <c r="C773" s="8" t="s">
        <v>122</v>
      </c>
      <c r="D773" s="8" t="s">
        <v>21</v>
      </c>
      <c r="E773" s="8">
        <v>7</v>
      </c>
      <c r="F773" s="8" t="str">
        <f>VLOOKUP($D773,饮料价格!$B$3:$E$45,2,0)</f>
        <v>瓶</v>
      </c>
      <c r="G773" s="8">
        <f>VLOOKUP($D773,饮料价格!$B$3:$E$45,3,0)</f>
        <v>1.4</v>
      </c>
      <c r="H773" s="8">
        <f>VLOOKUP($D773,饮料价格!$B$3:$E$45,4,0)</f>
        <v>3</v>
      </c>
      <c r="I773" s="8">
        <f t="shared" si="24"/>
        <v>21</v>
      </c>
      <c r="J773" s="8">
        <f t="shared" si="25"/>
        <v>11.200000000000001</v>
      </c>
    </row>
    <row r="774" spans="1:10" x14ac:dyDescent="0.15">
      <c r="A774" s="7">
        <v>42736</v>
      </c>
      <c r="B774" s="8" t="s">
        <v>103</v>
      </c>
      <c r="C774" s="8" t="s">
        <v>122</v>
      </c>
      <c r="D774" s="8" t="s">
        <v>30</v>
      </c>
      <c r="E774" s="8">
        <v>90</v>
      </c>
      <c r="F774" s="8" t="str">
        <f>VLOOKUP($D774,饮料价格!$B$3:$E$45,2,0)</f>
        <v>瓶</v>
      </c>
      <c r="G774" s="8">
        <f>VLOOKUP($D774,饮料价格!$B$3:$E$45,3,0)</f>
        <v>0.9</v>
      </c>
      <c r="H774" s="8">
        <f>VLOOKUP($D774,饮料价格!$B$3:$E$45,4,0)</f>
        <v>1.5</v>
      </c>
      <c r="I774" s="8">
        <f t="shared" si="24"/>
        <v>135</v>
      </c>
      <c r="J774" s="8">
        <f t="shared" si="25"/>
        <v>54</v>
      </c>
    </row>
    <row r="775" spans="1:10" x14ac:dyDescent="0.15">
      <c r="A775" s="7">
        <v>42736</v>
      </c>
      <c r="B775" s="8" t="s">
        <v>103</v>
      </c>
      <c r="C775" s="8" t="s">
        <v>122</v>
      </c>
      <c r="D775" s="8" t="s">
        <v>81</v>
      </c>
      <c r="E775" s="8">
        <v>66</v>
      </c>
      <c r="F775" s="8" t="str">
        <f>VLOOKUP($D775,饮料价格!$B$3:$E$45,2,0)</f>
        <v>听</v>
      </c>
      <c r="G775" s="8">
        <f>VLOOKUP($D775,饮料价格!$B$3:$E$45,3,0)</f>
        <v>3</v>
      </c>
      <c r="H775" s="8">
        <f>VLOOKUP($D775,饮料价格!$B$3:$E$45,4,0)</f>
        <v>4</v>
      </c>
      <c r="I775" s="8">
        <f t="shared" si="24"/>
        <v>264</v>
      </c>
      <c r="J775" s="8">
        <f t="shared" si="25"/>
        <v>66</v>
      </c>
    </row>
    <row r="776" spans="1:10" x14ac:dyDescent="0.15">
      <c r="A776" s="7">
        <v>42736</v>
      </c>
      <c r="B776" s="8" t="s">
        <v>103</v>
      </c>
      <c r="C776" s="8" t="s">
        <v>122</v>
      </c>
      <c r="D776" s="8" t="s">
        <v>4</v>
      </c>
      <c r="E776" s="8">
        <v>68</v>
      </c>
      <c r="F776" s="8" t="str">
        <f>VLOOKUP($D776,饮料价格!$B$3:$E$45,2,0)</f>
        <v>合</v>
      </c>
      <c r="G776" s="8">
        <f>VLOOKUP($D776,饮料价格!$B$3:$E$45,3,0)</f>
        <v>1.3</v>
      </c>
      <c r="H776" s="8">
        <f>VLOOKUP($D776,饮料价格!$B$3:$E$45,4,0)</f>
        <v>1.9</v>
      </c>
      <c r="I776" s="8">
        <f t="shared" si="24"/>
        <v>129.19999999999999</v>
      </c>
      <c r="J776" s="8">
        <f t="shared" si="25"/>
        <v>40.79999999999999</v>
      </c>
    </row>
    <row r="777" spans="1:10" x14ac:dyDescent="0.15">
      <c r="A777" s="7">
        <v>42736</v>
      </c>
      <c r="B777" s="8" t="s">
        <v>103</v>
      </c>
      <c r="C777" s="8" t="s">
        <v>122</v>
      </c>
      <c r="D777" s="8" t="s">
        <v>28</v>
      </c>
      <c r="E777" s="8">
        <v>21</v>
      </c>
      <c r="F777" s="8" t="str">
        <f>VLOOKUP($D777,饮料价格!$B$3:$E$45,2,0)</f>
        <v>合</v>
      </c>
      <c r="G777" s="8">
        <f>VLOOKUP($D777,饮料价格!$B$3:$E$45,3,0)</f>
        <v>1.5</v>
      </c>
      <c r="H777" s="8">
        <f>VLOOKUP($D777,饮料价格!$B$3:$E$45,4,0)</f>
        <v>2.2000000000000002</v>
      </c>
      <c r="I777" s="8">
        <f t="shared" si="24"/>
        <v>46.2</v>
      </c>
      <c r="J777" s="8">
        <f t="shared" si="25"/>
        <v>14.700000000000003</v>
      </c>
    </row>
    <row r="778" spans="1:10" x14ac:dyDescent="0.15">
      <c r="A778" s="7">
        <v>42736</v>
      </c>
      <c r="B778" s="8" t="s">
        <v>103</v>
      </c>
      <c r="C778" s="8" t="s">
        <v>122</v>
      </c>
      <c r="D778" s="8" t="s">
        <v>6</v>
      </c>
      <c r="E778" s="8">
        <v>68</v>
      </c>
      <c r="F778" s="8" t="str">
        <f>VLOOKUP($D778,饮料价格!$B$3:$E$45,2,0)</f>
        <v>瓶</v>
      </c>
      <c r="G778" s="8">
        <f>VLOOKUP($D778,饮料价格!$B$3:$E$45,3,0)</f>
        <v>1.7</v>
      </c>
      <c r="H778" s="8">
        <f>VLOOKUP($D778,饮料价格!$B$3:$E$45,4,0)</f>
        <v>3.5</v>
      </c>
      <c r="I778" s="8">
        <f t="shared" si="24"/>
        <v>238</v>
      </c>
      <c r="J778" s="8">
        <f t="shared" si="25"/>
        <v>122.4</v>
      </c>
    </row>
    <row r="779" spans="1:10" x14ac:dyDescent="0.15">
      <c r="A779" s="7">
        <v>42736</v>
      </c>
      <c r="B779" s="8" t="s">
        <v>103</v>
      </c>
      <c r="C779" s="8" t="s">
        <v>122</v>
      </c>
      <c r="D779" s="8" t="s">
        <v>13</v>
      </c>
      <c r="E779" s="8">
        <v>69</v>
      </c>
      <c r="F779" s="8" t="str">
        <f>VLOOKUP($D779,饮料价格!$B$3:$E$45,2,0)</f>
        <v>瓶</v>
      </c>
      <c r="G779" s="8">
        <f>VLOOKUP($D779,饮料价格!$B$3:$E$45,3,0)</f>
        <v>2</v>
      </c>
      <c r="H779" s="8">
        <f>VLOOKUP($D779,饮料价格!$B$3:$E$45,4,0)</f>
        <v>3.5</v>
      </c>
      <c r="I779" s="8">
        <f t="shared" si="24"/>
        <v>241.5</v>
      </c>
      <c r="J779" s="8">
        <f t="shared" si="25"/>
        <v>103.5</v>
      </c>
    </row>
    <row r="780" spans="1:10" x14ac:dyDescent="0.15">
      <c r="A780" s="7">
        <v>42736</v>
      </c>
      <c r="B780" s="8" t="s">
        <v>103</v>
      </c>
      <c r="C780" s="8" t="s">
        <v>122</v>
      </c>
      <c r="D780" s="8" t="s">
        <v>134</v>
      </c>
      <c r="E780" s="8">
        <v>114</v>
      </c>
      <c r="F780" s="8" t="str">
        <f>VLOOKUP($D780,饮料价格!$B$3:$E$45,2,0)</f>
        <v>瓶</v>
      </c>
      <c r="G780" s="8">
        <f>VLOOKUP($D780,饮料价格!$B$3:$E$45,3,0)</f>
        <v>3.5</v>
      </c>
      <c r="H780" s="8">
        <f>VLOOKUP($D780,饮料价格!$B$3:$E$45,4,0)</f>
        <v>5</v>
      </c>
      <c r="I780" s="8">
        <f t="shared" si="24"/>
        <v>570</v>
      </c>
      <c r="J780" s="8">
        <f t="shared" si="25"/>
        <v>171</v>
      </c>
    </row>
    <row r="781" spans="1:10" x14ac:dyDescent="0.15">
      <c r="A781" s="7">
        <v>42736</v>
      </c>
      <c r="B781" s="8" t="s">
        <v>103</v>
      </c>
      <c r="C781" s="8" t="s">
        <v>122</v>
      </c>
      <c r="D781" s="8" t="s">
        <v>9</v>
      </c>
      <c r="E781" s="8">
        <v>51</v>
      </c>
      <c r="F781" s="8" t="str">
        <f>VLOOKUP($D781,饮料价格!$B$3:$E$45,2,0)</f>
        <v>听</v>
      </c>
      <c r="G781" s="8">
        <f>VLOOKUP($D781,饮料价格!$B$3:$E$45,3,0)</f>
        <v>3</v>
      </c>
      <c r="H781" s="8">
        <f>VLOOKUP($D781,饮料价格!$B$3:$E$45,4,0)</f>
        <v>4</v>
      </c>
      <c r="I781" s="8">
        <f t="shared" si="24"/>
        <v>204</v>
      </c>
      <c r="J781" s="8">
        <f t="shared" si="25"/>
        <v>51</v>
      </c>
    </row>
    <row r="782" spans="1:10" x14ac:dyDescent="0.15">
      <c r="A782" s="7">
        <v>42736</v>
      </c>
      <c r="B782" s="8" t="s">
        <v>103</v>
      </c>
      <c r="C782" s="8" t="s">
        <v>122</v>
      </c>
      <c r="D782" s="8" t="s">
        <v>25</v>
      </c>
      <c r="E782" s="8">
        <v>134</v>
      </c>
      <c r="F782" s="8" t="str">
        <f>VLOOKUP($D782,饮料价格!$B$3:$E$45,2,0)</f>
        <v>听</v>
      </c>
      <c r="G782" s="8">
        <f>VLOOKUP($D782,饮料价格!$B$3:$E$45,3,0)</f>
        <v>3</v>
      </c>
      <c r="H782" s="8">
        <f>VLOOKUP($D782,饮料价格!$B$3:$E$45,4,0)</f>
        <v>4</v>
      </c>
      <c r="I782" s="8">
        <f t="shared" si="24"/>
        <v>536</v>
      </c>
      <c r="J782" s="8">
        <f t="shared" si="25"/>
        <v>134</v>
      </c>
    </row>
    <row r="783" spans="1:10" x14ac:dyDescent="0.15">
      <c r="A783" s="7">
        <v>42736</v>
      </c>
      <c r="B783" s="8" t="s">
        <v>103</v>
      </c>
      <c r="C783" s="8" t="s">
        <v>122</v>
      </c>
      <c r="D783" s="8" t="s">
        <v>27</v>
      </c>
      <c r="E783" s="8">
        <v>11</v>
      </c>
      <c r="F783" s="8" t="str">
        <f>VLOOKUP($D783,饮料价格!$B$3:$E$45,2,0)</f>
        <v>听</v>
      </c>
      <c r="G783" s="8">
        <f>VLOOKUP($D783,饮料价格!$B$3:$E$45,3,0)</f>
        <v>2.5</v>
      </c>
      <c r="H783" s="8">
        <f>VLOOKUP($D783,饮料价格!$B$3:$E$45,4,0)</f>
        <v>4</v>
      </c>
      <c r="I783" s="8">
        <f t="shared" si="24"/>
        <v>44</v>
      </c>
      <c r="J783" s="8">
        <f t="shared" si="25"/>
        <v>16.5</v>
      </c>
    </row>
    <row r="784" spans="1:10" x14ac:dyDescent="0.15">
      <c r="A784" s="7">
        <v>42736</v>
      </c>
      <c r="B784" s="8" t="s">
        <v>103</v>
      </c>
      <c r="C784" s="8" t="s">
        <v>122</v>
      </c>
      <c r="D784" s="8" t="s">
        <v>131</v>
      </c>
      <c r="E784" s="8">
        <v>55</v>
      </c>
      <c r="F784" s="8" t="str">
        <f>VLOOKUP($D784,饮料价格!$B$3:$E$45,2,0)</f>
        <v>瓶</v>
      </c>
      <c r="G784" s="8">
        <f>VLOOKUP($D784,饮料价格!$B$3:$E$45,3,0)</f>
        <v>2</v>
      </c>
      <c r="H784" s="8">
        <f>VLOOKUP($D784,饮料价格!$B$3:$E$45,4,0)</f>
        <v>3.5</v>
      </c>
      <c r="I784" s="8">
        <f t="shared" si="24"/>
        <v>192.5</v>
      </c>
      <c r="J784" s="8">
        <f t="shared" si="25"/>
        <v>82.5</v>
      </c>
    </row>
    <row r="785" spans="1:10" x14ac:dyDescent="0.15">
      <c r="A785" s="7">
        <v>42736</v>
      </c>
      <c r="B785" s="8" t="s">
        <v>103</v>
      </c>
      <c r="C785" s="8" t="s">
        <v>122</v>
      </c>
      <c r="D785" s="8" t="s">
        <v>24</v>
      </c>
      <c r="E785" s="8">
        <v>115</v>
      </c>
      <c r="F785" s="8" t="str">
        <f>VLOOKUP($D785,饮料价格!$B$3:$E$45,2,0)</f>
        <v>瓶</v>
      </c>
      <c r="G785" s="8">
        <f>VLOOKUP($D785,饮料价格!$B$3:$E$45,3,0)</f>
        <v>2.4</v>
      </c>
      <c r="H785" s="8">
        <f>VLOOKUP($D785,饮料价格!$B$3:$E$45,4,0)</f>
        <v>3</v>
      </c>
      <c r="I785" s="8">
        <f t="shared" si="24"/>
        <v>345</v>
      </c>
      <c r="J785" s="8">
        <f t="shared" si="25"/>
        <v>69.000000000000014</v>
      </c>
    </row>
    <row r="786" spans="1:10" x14ac:dyDescent="0.15">
      <c r="A786" s="7">
        <v>42736</v>
      </c>
      <c r="B786" s="8" t="s">
        <v>103</v>
      </c>
      <c r="C786" s="8" t="s">
        <v>122</v>
      </c>
      <c r="D786" s="8" t="s">
        <v>73</v>
      </c>
      <c r="E786" s="8">
        <v>44</v>
      </c>
      <c r="F786" s="8" t="str">
        <f>VLOOKUP($D786,饮料价格!$B$3:$E$45,2,0)</f>
        <v>瓶</v>
      </c>
      <c r="G786" s="8">
        <f>VLOOKUP($D786,饮料价格!$B$3:$E$45,3,0)</f>
        <v>1.8</v>
      </c>
      <c r="H786" s="8">
        <f>VLOOKUP($D786,饮料价格!$B$3:$E$45,4,0)</f>
        <v>2.2999999999999998</v>
      </c>
      <c r="I786" s="8">
        <f t="shared" si="24"/>
        <v>101.19999999999999</v>
      </c>
      <c r="J786" s="8">
        <f t="shared" si="25"/>
        <v>21.999999999999989</v>
      </c>
    </row>
    <row r="787" spans="1:10" x14ac:dyDescent="0.15">
      <c r="A787" s="7">
        <v>42736</v>
      </c>
      <c r="B787" s="8" t="s">
        <v>103</v>
      </c>
      <c r="C787" s="8" t="s">
        <v>122</v>
      </c>
      <c r="D787" s="8" t="s">
        <v>11</v>
      </c>
      <c r="E787" s="8">
        <v>69</v>
      </c>
      <c r="F787" s="8" t="str">
        <f>VLOOKUP($D787,饮料价格!$B$3:$E$45,2,0)</f>
        <v>瓶</v>
      </c>
      <c r="G787" s="8">
        <f>VLOOKUP($D787,饮料价格!$B$3:$E$45,3,0)</f>
        <v>1</v>
      </c>
      <c r="H787" s="8">
        <f>VLOOKUP($D787,饮料价格!$B$3:$E$45,4,0)</f>
        <v>1.3</v>
      </c>
      <c r="I787" s="8">
        <f t="shared" si="24"/>
        <v>89.7</v>
      </c>
      <c r="J787" s="8">
        <f t="shared" si="25"/>
        <v>20.700000000000003</v>
      </c>
    </row>
    <row r="788" spans="1:10" x14ac:dyDescent="0.15">
      <c r="A788" s="7">
        <v>42736</v>
      </c>
      <c r="B788" s="8" t="s">
        <v>103</v>
      </c>
      <c r="C788" s="8" t="s">
        <v>122</v>
      </c>
      <c r="D788" s="8" t="s">
        <v>14</v>
      </c>
      <c r="E788" s="8">
        <v>19</v>
      </c>
      <c r="F788" s="8" t="str">
        <f>VLOOKUP($D788,饮料价格!$B$3:$E$45,2,0)</f>
        <v>听</v>
      </c>
      <c r="G788" s="8">
        <f>VLOOKUP($D788,饮料价格!$B$3:$E$45,3,0)</f>
        <v>2.5</v>
      </c>
      <c r="H788" s="8">
        <f>VLOOKUP($D788,饮料价格!$B$3:$E$45,4,0)</f>
        <v>4</v>
      </c>
      <c r="I788" s="8">
        <f t="shared" si="24"/>
        <v>76</v>
      </c>
      <c r="J788" s="8">
        <f t="shared" si="25"/>
        <v>28.5</v>
      </c>
    </row>
    <row r="789" spans="1:10" x14ac:dyDescent="0.15">
      <c r="A789" s="7">
        <v>42736</v>
      </c>
      <c r="B789" s="8" t="s">
        <v>103</v>
      </c>
      <c r="C789" s="8" t="s">
        <v>122</v>
      </c>
      <c r="D789" s="8" t="s">
        <v>23</v>
      </c>
      <c r="E789" s="8">
        <v>87</v>
      </c>
      <c r="F789" s="8" t="str">
        <f>VLOOKUP($D789,饮料价格!$B$3:$E$45,2,0)</f>
        <v>瓶</v>
      </c>
      <c r="G789" s="8">
        <f>VLOOKUP($D789,饮料价格!$B$3:$E$45,3,0)</f>
        <v>2.4</v>
      </c>
      <c r="H789" s="8">
        <f>VLOOKUP($D789,饮料价格!$B$3:$E$45,4,0)</f>
        <v>3</v>
      </c>
      <c r="I789" s="8">
        <f t="shared" si="24"/>
        <v>261</v>
      </c>
      <c r="J789" s="8">
        <f t="shared" si="25"/>
        <v>52.20000000000001</v>
      </c>
    </row>
    <row r="790" spans="1:10" x14ac:dyDescent="0.15">
      <c r="A790" s="7">
        <v>42736</v>
      </c>
      <c r="B790" s="8" t="s">
        <v>103</v>
      </c>
      <c r="C790" s="8" t="s">
        <v>122</v>
      </c>
      <c r="D790" s="8" t="s">
        <v>80</v>
      </c>
      <c r="E790" s="8">
        <v>16</v>
      </c>
      <c r="F790" s="8" t="str">
        <f>VLOOKUP($D790,饮料价格!$B$3:$E$45,2,0)</f>
        <v>瓶</v>
      </c>
      <c r="G790" s="8">
        <f>VLOOKUP($D790,饮料价格!$B$3:$E$45,3,0)</f>
        <v>0.9</v>
      </c>
      <c r="H790" s="8">
        <f>VLOOKUP($D790,饮料价格!$B$3:$E$45,4,0)</f>
        <v>1.2</v>
      </c>
      <c r="I790" s="8">
        <f t="shared" si="24"/>
        <v>19.2</v>
      </c>
      <c r="J790" s="8">
        <f t="shared" si="25"/>
        <v>4.7999999999999989</v>
      </c>
    </row>
    <row r="791" spans="1:10" x14ac:dyDescent="0.15">
      <c r="A791" s="7">
        <v>42736</v>
      </c>
      <c r="B791" s="8" t="s">
        <v>103</v>
      </c>
      <c r="C791" s="8" t="s">
        <v>122</v>
      </c>
      <c r="D791" s="8" t="s">
        <v>26</v>
      </c>
      <c r="E791" s="8">
        <v>49</v>
      </c>
      <c r="F791" s="8" t="str">
        <f>VLOOKUP($D791,饮料价格!$B$3:$E$45,2,0)</f>
        <v>瓶</v>
      </c>
      <c r="G791" s="8">
        <f>VLOOKUP($D791,饮料价格!$B$3:$E$45,3,0)</f>
        <v>1.7</v>
      </c>
      <c r="H791" s="8">
        <f>VLOOKUP($D791,饮料价格!$B$3:$E$45,4,0)</f>
        <v>2.2000000000000002</v>
      </c>
      <c r="I791" s="8">
        <f t="shared" si="24"/>
        <v>107.80000000000001</v>
      </c>
      <c r="J791" s="8">
        <f t="shared" si="25"/>
        <v>24.500000000000011</v>
      </c>
    </row>
    <row r="792" spans="1:10" x14ac:dyDescent="0.15">
      <c r="A792" s="7">
        <v>42736</v>
      </c>
      <c r="B792" s="8" t="s">
        <v>103</v>
      </c>
      <c r="C792" s="8" t="s">
        <v>122</v>
      </c>
      <c r="D792" s="8" t="s">
        <v>3</v>
      </c>
      <c r="E792" s="8">
        <v>10</v>
      </c>
      <c r="F792" s="8" t="str">
        <f>VLOOKUP($D792,饮料价格!$B$3:$E$45,2,0)</f>
        <v>听</v>
      </c>
      <c r="G792" s="8">
        <f>VLOOKUP($D792,饮料价格!$B$3:$E$45,3,0)</f>
        <v>2.5</v>
      </c>
      <c r="H792" s="8">
        <f>VLOOKUP($D792,饮料价格!$B$3:$E$45,4,0)</f>
        <v>3.5</v>
      </c>
      <c r="I792" s="8">
        <f t="shared" si="24"/>
        <v>35</v>
      </c>
      <c r="J792" s="8">
        <f t="shared" si="25"/>
        <v>10</v>
      </c>
    </row>
    <row r="793" spans="1:10" x14ac:dyDescent="0.15">
      <c r="A793" s="7">
        <v>42736</v>
      </c>
      <c r="B793" s="8" t="s">
        <v>103</v>
      </c>
      <c r="C793" s="8" t="s">
        <v>122</v>
      </c>
      <c r="D793" s="8" t="s">
        <v>19</v>
      </c>
      <c r="E793" s="8">
        <v>8</v>
      </c>
      <c r="F793" s="8" t="str">
        <f>VLOOKUP($D793,饮料价格!$B$3:$E$45,2,0)</f>
        <v>瓶</v>
      </c>
      <c r="G793" s="8">
        <f>VLOOKUP($D793,饮料价格!$B$3:$E$45,3,0)</f>
        <v>1.7</v>
      </c>
      <c r="H793" s="8">
        <f>VLOOKUP($D793,饮料价格!$B$3:$E$45,4,0)</f>
        <v>2.2000000000000002</v>
      </c>
      <c r="I793" s="8">
        <f t="shared" si="24"/>
        <v>17.600000000000001</v>
      </c>
      <c r="J793" s="8">
        <f t="shared" si="25"/>
        <v>4.0000000000000018</v>
      </c>
    </row>
    <row r="794" spans="1:10" x14ac:dyDescent="0.15">
      <c r="A794" s="7">
        <v>42736</v>
      </c>
      <c r="B794" s="8" t="s">
        <v>103</v>
      </c>
      <c r="C794" s="8" t="s">
        <v>122</v>
      </c>
      <c r="D794" s="8" t="s">
        <v>22</v>
      </c>
      <c r="E794" s="8">
        <v>120</v>
      </c>
      <c r="F794" s="8" t="str">
        <f>VLOOKUP($D794,饮料价格!$B$3:$E$45,2,0)</f>
        <v>合</v>
      </c>
      <c r="G794" s="8">
        <f>VLOOKUP($D794,饮料价格!$B$3:$E$45,3,0)</f>
        <v>1.7</v>
      </c>
      <c r="H794" s="8">
        <f>VLOOKUP($D794,饮料价格!$B$3:$E$45,4,0)</f>
        <v>2.2000000000000002</v>
      </c>
      <c r="I794" s="8">
        <f t="shared" si="24"/>
        <v>264</v>
      </c>
      <c r="J794" s="8">
        <f t="shared" si="25"/>
        <v>60.000000000000028</v>
      </c>
    </row>
    <row r="795" spans="1:10" x14ac:dyDescent="0.15">
      <c r="A795" s="7">
        <v>42736</v>
      </c>
      <c r="B795" s="8" t="s">
        <v>103</v>
      </c>
      <c r="C795" s="8" t="s">
        <v>122</v>
      </c>
      <c r="D795" s="8" t="s">
        <v>10</v>
      </c>
      <c r="E795" s="8">
        <v>95</v>
      </c>
      <c r="F795" s="8" t="str">
        <f>VLOOKUP($D795,饮料价格!$B$3:$E$45,2,0)</f>
        <v>听</v>
      </c>
      <c r="G795" s="8">
        <f>VLOOKUP($D795,饮料价格!$B$3:$E$45,3,0)</f>
        <v>2</v>
      </c>
      <c r="H795" s="8">
        <f>VLOOKUP($D795,饮料价格!$B$3:$E$45,4,0)</f>
        <v>3.5</v>
      </c>
      <c r="I795" s="8">
        <f t="shared" si="24"/>
        <v>332.5</v>
      </c>
      <c r="J795" s="8">
        <f t="shared" si="25"/>
        <v>142.5</v>
      </c>
    </row>
    <row r="796" spans="1:10" x14ac:dyDescent="0.15">
      <c r="A796" s="7">
        <v>42736</v>
      </c>
      <c r="B796" s="8" t="s">
        <v>103</v>
      </c>
      <c r="C796" s="8" t="s">
        <v>122</v>
      </c>
      <c r="D796" s="8" t="s">
        <v>20</v>
      </c>
      <c r="E796" s="8">
        <v>29</v>
      </c>
      <c r="F796" s="8" t="str">
        <f>VLOOKUP($D796,饮料价格!$B$3:$E$45,2,0)</f>
        <v>瓶</v>
      </c>
      <c r="G796" s="8">
        <f>VLOOKUP($D796,饮料价格!$B$3:$E$45,3,0)</f>
        <v>1.8</v>
      </c>
      <c r="H796" s="8">
        <f>VLOOKUP($D796,饮料价格!$B$3:$E$45,4,0)</f>
        <v>2.2999999999999998</v>
      </c>
      <c r="I796" s="8">
        <f t="shared" si="24"/>
        <v>66.699999999999989</v>
      </c>
      <c r="J796" s="8">
        <f t="shared" si="25"/>
        <v>14.499999999999993</v>
      </c>
    </row>
    <row r="797" spans="1:10" x14ac:dyDescent="0.15">
      <c r="A797" s="7">
        <v>42736</v>
      </c>
      <c r="B797" s="8" t="s">
        <v>103</v>
      </c>
      <c r="C797" s="8" t="s">
        <v>122</v>
      </c>
      <c r="D797" s="8" t="s">
        <v>32</v>
      </c>
      <c r="E797" s="8">
        <v>70</v>
      </c>
      <c r="F797" s="8" t="str">
        <f>VLOOKUP($D797,饮料价格!$B$3:$E$45,2,0)</f>
        <v>瓶</v>
      </c>
      <c r="G797" s="8">
        <f>VLOOKUP($D797,饮料价格!$B$3:$E$45,3,0)</f>
        <v>2.4</v>
      </c>
      <c r="H797" s="8">
        <f>VLOOKUP($D797,饮料价格!$B$3:$E$45,4,0)</f>
        <v>3.5</v>
      </c>
      <c r="I797" s="8">
        <f t="shared" si="24"/>
        <v>245</v>
      </c>
      <c r="J797" s="8">
        <f t="shared" si="25"/>
        <v>77</v>
      </c>
    </row>
    <row r="798" spans="1:10" x14ac:dyDescent="0.15">
      <c r="A798" s="7">
        <v>42736</v>
      </c>
      <c r="B798" s="8" t="s">
        <v>103</v>
      </c>
      <c r="C798" s="8" t="s">
        <v>122</v>
      </c>
      <c r="D798" s="8" t="s">
        <v>2</v>
      </c>
      <c r="E798" s="8">
        <v>19</v>
      </c>
      <c r="F798" s="8" t="str">
        <f>VLOOKUP($D798,饮料价格!$B$3:$E$45,2,0)</f>
        <v>听</v>
      </c>
      <c r="G798" s="8">
        <f>VLOOKUP($D798,饮料价格!$B$3:$E$45,3,0)</f>
        <v>1.6</v>
      </c>
      <c r="H798" s="8">
        <f>VLOOKUP($D798,饮料价格!$B$3:$E$45,4,0)</f>
        <v>3.3</v>
      </c>
      <c r="I798" s="8">
        <f t="shared" si="24"/>
        <v>62.699999999999996</v>
      </c>
      <c r="J798" s="8">
        <f t="shared" si="25"/>
        <v>32.299999999999997</v>
      </c>
    </row>
    <row r="799" spans="1:10" x14ac:dyDescent="0.15">
      <c r="A799" s="7">
        <v>42736</v>
      </c>
      <c r="B799" s="8" t="s">
        <v>103</v>
      </c>
      <c r="C799" s="8" t="s">
        <v>122</v>
      </c>
      <c r="D799" s="8" t="s">
        <v>31</v>
      </c>
      <c r="E799" s="8">
        <v>59</v>
      </c>
      <c r="F799" s="8" t="str">
        <f>VLOOKUP($D799,饮料价格!$B$3:$E$45,2,0)</f>
        <v>瓶</v>
      </c>
      <c r="G799" s="8">
        <f>VLOOKUP($D799,饮料价格!$B$3:$E$45,3,0)</f>
        <v>1.1000000000000001</v>
      </c>
      <c r="H799" s="8">
        <f>VLOOKUP($D799,饮料价格!$B$3:$E$45,4,0)</f>
        <v>1.5</v>
      </c>
      <c r="I799" s="8">
        <f t="shared" si="24"/>
        <v>88.5</v>
      </c>
      <c r="J799" s="8">
        <f t="shared" si="25"/>
        <v>23.599999999999994</v>
      </c>
    </row>
    <row r="800" spans="1:10" x14ac:dyDescent="0.15">
      <c r="A800" s="7">
        <v>42736</v>
      </c>
      <c r="B800" s="8" t="s">
        <v>103</v>
      </c>
      <c r="C800" s="8" t="s">
        <v>122</v>
      </c>
      <c r="D800" s="8" t="s">
        <v>12</v>
      </c>
      <c r="E800" s="8">
        <v>29</v>
      </c>
      <c r="F800" s="8" t="str">
        <f>VLOOKUP($D800,饮料价格!$B$3:$E$45,2,0)</f>
        <v>瓶</v>
      </c>
      <c r="G800" s="8">
        <f>VLOOKUP($D800,饮料价格!$B$3:$E$45,3,0)</f>
        <v>1.3</v>
      </c>
      <c r="H800" s="8">
        <f>VLOOKUP($D800,饮料价格!$B$3:$E$45,4,0)</f>
        <v>2.8</v>
      </c>
      <c r="I800" s="8">
        <f t="shared" si="24"/>
        <v>81.199999999999989</v>
      </c>
      <c r="J800" s="8">
        <f t="shared" si="25"/>
        <v>43.499999999999993</v>
      </c>
    </row>
    <row r="801" spans="1:10" x14ac:dyDescent="0.15">
      <c r="A801" s="7">
        <v>42736</v>
      </c>
      <c r="B801" s="8" t="s">
        <v>103</v>
      </c>
      <c r="C801" s="8" t="s">
        <v>121</v>
      </c>
      <c r="D801" s="8" t="s">
        <v>29</v>
      </c>
      <c r="E801" s="8">
        <v>49</v>
      </c>
      <c r="F801" s="8" t="str">
        <f>VLOOKUP($D801,饮料价格!$B$3:$E$45,2,0)</f>
        <v>合</v>
      </c>
      <c r="G801" s="8">
        <f>VLOOKUP($D801,饮料价格!$B$3:$E$45,3,0)</f>
        <v>1.6</v>
      </c>
      <c r="H801" s="8">
        <f>VLOOKUP($D801,饮料价格!$B$3:$E$45,4,0)</f>
        <v>2.2999999999999998</v>
      </c>
      <c r="I801" s="8">
        <f t="shared" si="24"/>
        <v>112.69999999999999</v>
      </c>
      <c r="J801" s="8">
        <f t="shared" si="25"/>
        <v>34.29999999999999</v>
      </c>
    </row>
    <row r="802" spans="1:10" x14ac:dyDescent="0.15">
      <c r="A802" s="7">
        <v>42736</v>
      </c>
      <c r="B802" s="8" t="s">
        <v>103</v>
      </c>
      <c r="C802" s="8" t="s">
        <v>121</v>
      </c>
      <c r="D802" s="8" t="s">
        <v>21</v>
      </c>
      <c r="E802" s="8">
        <v>13</v>
      </c>
      <c r="F802" s="8" t="str">
        <f>VLOOKUP($D802,饮料价格!$B$3:$E$45,2,0)</f>
        <v>瓶</v>
      </c>
      <c r="G802" s="8">
        <f>VLOOKUP($D802,饮料价格!$B$3:$E$45,3,0)</f>
        <v>1.4</v>
      </c>
      <c r="H802" s="8">
        <f>VLOOKUP($D802,饮料价格!$B$3:$E$45,4,0)</f>
        <v>3</v>
      </c>
      <c r="I802" s="8">
        <f t="shared" si="24"/>
        <v>39</v>
      </c>
      <c r="J802" s="8">
        <f t="shared" si="25"/>
        <v>20.8</v>
      </c>
    </row>
    <row r="803" spans="1:10" x14ac:dyDescent="0.15">
      <c r="A803" s="7">
        <v>42736</v>
      </c>
      <c r="B803" s="8" t="s">
        <v>103</v>
      </c>
      <c r="C803" s="8" t="s">
        <v>121</v>
      </c>
      <c r="D803" s="8" t="s">
        <v>18</v>
      </c>
      <c r="E803" s="8">
        <v>18</v>
      </c>
      <c r="F803" s="8" t="str">
        <f>VLOOKUP($D803,饮料价格!$B$3:$E$45,2,0)</f>
        <v>合</v>
      </c>
      <c r="G803" s="8">
        <f>VLOOKUP($D803,饮料价格!$B$3:$E$45,3,0)</f>
        <v>4.5</v>
      </c>
      <c r="H803" s="8">
        <f>VLOOKUP($D803,饮料价格!$B$3:$E$45,4,0)</f>
        <v>7.2</v>
      </c>
      <c r="I803" s="8">
        <f t="shared" si="24"/>
        <v>129.6</v>
      </c>
      <c r="J803" s="8">
        <f t="shared" si="25"/>
        <v>48.6</v>
      </c>
    </row>
    <row r="804" spans="1:10" x14ac:dyDescent="0.15">
      <c r="A804" s="7">
        <v>42736</v>
      </c>
      <c r="B804" s="8" t="s">
        <v>103</v>
      </c>
      <c r="C804" s="8" t="s">
        <v>121</v>
      </c>
      <c r="D804" s="8" t="s">
        <v>25</v>
      </c>
      <c r="E804" s="8">
        <v>101</v>
      </c>
      <c r="F804" s="8" t="str">
        <f>VLOOKUP($D804,饮料价格!$B$3:$E$45,2,0)</f>
        <v>听</v>
      </c>
      <c r="G804" s="8">
        <f>VLOOKUP($D804,饮料价格!$B$3:$E$45,3,0)</f>
        <v>3</v>
      </c>
      <c r="H804" s="8">
        <f>VLOOKUP($D804,饮料价格!$B$3:$E$45,4,0)</f>
        <v>4</v>
      </c>
      <c r="I804" s="8">
        <f t="shared" si="24"/>
        <v>404</v>
      </c>
      <c r="J804" s="8">
        <f t="shared" si="25"/>
        <v>101</v>
      </c>
    </row>
    <row r="805" spans="1:10" x14ac:dyDescent="0.15">
      <c r="A805" s="7">
        <v>42736</v>
      </c>
      <c r="B805" s="8" t="s">
        <v>103</v>
      </c>
      <c r="C805" s="8" t="s">
        <v>121</v>
      </c>
      <c r="D805" s="8" t="s">
        <v>24</v>
      </c>
      <c r="E805" s="8">
        <v>18</v>
      </c>
      <c r="F805" s="8" t="str">
        <f>VLOOKUP($D805,饮料价格!$B$3:$E$45,2,0)</f>
        <v>瓶</v>
      </c>
      <c r="G805" s="8">
        <f>VLOOKUP($D805,饮料价格!$B$3:$E$45,3,0)</f>
        <v>2.4</v>
      </c>
      <c r="H805" s="8">
        <f>VLOOKUP($D805,饮料价格!$B$3:$E$45,4,0)</f>
        <v>3</v>
      </c>
      <c r="I805" s="8">
        <f t="shared" si="24"/>
        <v>54</v>
      </c>
      <c r="J805" s="8">
        <f t="shared" si="25"/>
        <v>10.8</v>
      </c>
    </row>
    <row r="806" spans="1:10" x14ac:dyDescent="0.15">
      <c r="A806" s="7">
        <v>42736</v>
      </c>
      <c r="B806" s="8" t="s">
        <v>103</v>
      </c>
      <c r="C806" s="8" t="s">
        <v>121</v>
      </c>
      <c r="D806" s="8" t="s">
        <v>80</v>
      </c>
      <c r="E806" s="8">
        <v>59</v>
      </c>
      <c r="F806" s="8" t="str">
        <f>VLOOKUP($D806,饮料价格!$B$3:$E$45,2,0)</f>
        <v>瓶</v>
      </c>
      <c r="G806" s="8">
        <f>VLOOKUP($D806,饮料价格!$B$3:$E$45,3,0)</f>
        <v>0.9</v>
      </c>
      <c r="H806" s="8">
        <f>VLOOKUP($D806,饮料价格!$B$3:$E$45,4,0)</f>
        <v>1.2</v>
      </c>
      <c r="I806" s="8">
        <f t="shared" si="24"/>
        <v>70.8</v>
      </c>
      <c r="J806" s="8">
        <f t="shared" si="25"/>
        <v>17.699999999999996</v>
      </c>
    </row>
    <row r="807" spans="1:10" x14ac:dyDescent="0.15">
      <c r="A807" s="7">
        <v>42736</v>
      </c>
      <c r="B807" s="8" t="s">
        <v>103</v>
      </c>
      <c r="C807" s="8" t="s">
        <v>121</v>
      </c>
      <c r="D807" s="8" t="s">
        <v>31</v>
      </c>
      <c r="E807" s="8">
        <v>13</v>
      </c>
      <c r="F807" s="8" t="str">
        <f>VLOOKUP($D807,饮料价格!$B$3:$E$45,2,0)</f>
        <v>瓶</v>
      </c>
      <c r="G807" s="8">
        <f>VLOOKUP($D807,饮料价格!$B$3:$E$45,3,0)</f>
        <v>1.1000000000000001</v>
      </c>
      <c r="H807" s="8">
        <f>VLOOKUP($D807,饮料价格!$B$3:$E$45,4,0)</f>
        <v>1.5</v>
      </c>
      <c r="I807" s="8">
        <f t="shared" si="24"/>
        <v>19.5</v>
      </c>
      <c r="J807" s="8">
        <f t="shared" si="25"/>
        <v>5.1999999999999993</v>
      </c>
    </row>
    <row r="808" spans="1:10" x14ac:dyDescent="0.15">
      <c r="A808" s="7">
        <v>42736</v>
      </c>
      <c r="B808" s="8" t="s">
        <v>103</v>
      </c>
      <c r="C808" s="8" t="s">
        <v>121</v>
      </c>
      <c r="D808" s="8" t="s">
        <v>12</v>
      </c>
      <c r="E808" s="8">
        <v>85</v>
      </c>
      <c r="F808" s="8" t="str">
        <f>VLOOKUP($D808,饮料价格!$B$3:$E$45,2,0)</f>
        <v>瓶</v>
      </c>
      <c r="G808" s="8">
        <f>VLOOKUP($D808,饮料价格!$B$3:$E$45,3,0)</f>
        <v>1.3</v>
      </c>
      <c r="H808" s="8">
        <f>VLOOKUP($D808,饮料价格!$B$3:$E$45,4,0)</f>
        <v>2.8</v>
      </c>
      <c r="I808" s="8">
        <f t="shared" si="24"/>
        <v>237.99999999999997</v>
      </c>
      <c r="J808" s="8">
        <f t="shared" si="25"/>
        <v>127.49999999999999</v>
      </c>
    </row>
    <row r="809" spans="1:10" x14ac:dyDescent="0.15">
      <c r="A809" s="7">
        <v>42736</v>
      </c>
      <c r="B809" s="8" t="s">
        <v>103</v>
      </c>
      <c r="C809" s="8" t="s">
        <v>121</v>
      </c>
      <c r="D809" s="8" t="s">
        <v>3</v>
      </c>
      <c r="E809" s="8">
        <v>40</v>
      </c>
      <c r="F809" s="8" t="str">
        <f>VLOOKUP($D809,饮料价格!$B$3:$E$45,2,0)</f>
        <v>听</v>
      </c>
      <c r="G809" s="8">
        <f>VLOOKUP($D809,饮料价格!$B$3:$E$45,3,0)</f>
        <v>2.5</v>
      </c>
      <c r="H809" s="8">
        <f>VLOOKUP($D809,饮料价格!$B$3:$E$45,4,0)</f>
        <v>3.5</v>
      </c>
      <c r="I809" s="8">
        <f t="shared" si="24"/>
        <v>140</v>
      </c>
      <c r="J809" s="8">
        <f t="shared" si="25"/>
        <v>40</v>
      </c>
    </row>
    <row r="810" spans="1:10" x14ac:dyDescent="0.15">
      <c r="A810" s="7">
        <v>42736</v>
      </c>
      <c r="B810" s="8" t="s">
        <v>103</v>
      </c>
      <c r="C810" s="8" t="s">
        <v>121</v>
      </c>
      <c r="D810" s="8" t="s">
        <v>15</v>
      </c>
      <c r="E810" s="8">
        <v>11</v>
      </c>
      <c r="F810" s="8" t="str">
        <f>VLOOKUP($D810,饮料价格!$B$3:$E$45,2,0)</f>
        <v>合</v>
      </c>
      <c r="G810" s="8">
        <f>VLOOKUP($D810,饮料价格!$B$3:$E$45,3,0)</f>
        <v>1.7</v>
      </c>
      <c r="H810" s="8">
        <f>VLOOKUP($D810,饮料价格!$B$3:$E$45,4,0)</f>
        <v>2.5</v>
      </c>
      <c r="I810" s="8">
        <f t="shared" si="24"/>
        <v>27.5</v>
      </c>
      <c r="J810" s="8">
        <f t="shared" si="25"/>
        <v>8.8000000000000007</v>
      </c>
    </row>
    <row r="811" spans="1:10" x14ac:dyDescent="0.15">
      <c r="A811" s="7">
        <v>42736</v>
      </c>
      <c r="B811" s="8" t="s">
        <v>103</v>
      </c>
      <c r="C811" s="8" t="s">
        <v>121</v>
      </c>
      <c r="D811" s="8" t="s">
        <v>19</v>
      </c>
      <c r="E811" s="8">
        <v>75</v>
      </c>
      <c r="F811" s="8" t="str">
        <f>VLOOKUP($D811,饮料价格!$B$3:$E$45,2,0)</f>
        <v>瓶</v>
      </c>
      <c r="G811" s="8">
        <f>VLOOKUP($D811,饮料价格!$B$3:$E$45,3,0)</f>
        <v>1.7</v>
      </c>
      <c r="H811" s="8">
        <f>VLOOKUP($D811,饮料价格!$B$3:$E$45,4,0)</f>
        <v>2.2000000000000002</v>
      </c>
      <c r="I811" s="8">
        <f t="shared" si="24"/>
        <v>165</v>
      </c>
      <c r="J811" s="8">
        <f t="shared" si="25"/>
        <v>37.500000000000014</v>
      </c>
    </row>
    <row r="812" spans="1:10" x14ac:dyDescent="0.15">
      <c r="A812" s="7">
        <v>42736</v>
      </c>
      <c r="B812" s="8" t="s">
        <v>103</v>
      </c>
      <c r="C812" s="8" t="s">
        <v>121</v>
      </c>
      <c r="D812" s="8" t="s">
        <v>78</v>
      </c>
      <c r="E812" s="8">
        <v>16</v>
      </c>
      <c r="F812" s="8" t="str">
        <f>VLOOKUP($D812,饮料价格!$B$3:$E$45,2,0)</f>
        <v>瓶</v>
      </c>
      <c r="G812" s="8">
        <f>VLOOKUP($D812,饮料价格!$B$3:$E$45,3,0)</f>
        <v>1.9</v>
      </c>
      <c r="H812" s="8">
        <f>VLOOKUP($D812,饮料价格!$B$3:$E$45,4,0)</f>
        <v>2.4</v>
      </c>
      <c r="I812" s="8">
        <f t="shared" si="24"/>
        <v>38.4</v>
      </c>
      <c r="J812" s="8">
        <f t="shared" si="25"/>
        <v>8</v>
      </c>
    </row>
    <row r="813" spans="1:10" x14ac:dyDescent="0.15">
      <c r="A813" s="7">
        <v>42736</v>
      </c>
      <c r="B813" s="8" t="s">
        <v>103</v>
      </c>
      <c r="C813" s="8" t="s">
        <v>121</v>
      </c>
      <c r="D813" s="8" t="s">
        <v>134</v>
      </c>
      <c r="E813" s="8">
        <v>81</v>
      </c>
      <c r="F813" s="8" t="str">
        <f>VLOOKUP($D813,饮料价格!$B$3:$E$45,2,0)</f>
        <v>瓶</v>
      </c>
      <c r="G813" s="8">
        <f>VLOOKUP($D813,饮料价格!$B$3:$E$45,3,0)</f>
        <v>3.5</v>
      </c>
      <c r="H813" s="8">
        <f>VLOOKUP($D813,饮料价格!$B$3:$E$45,4,0)</f>
        <v>5</v>
      </c>
      <c r="I813" s="8">
        <f t="shared" si="24"/>
        <v>405</v>
      </c>
      <c r="J813" s="8">
        <f t="shared" si="25"/>
        <v>121.5</v>
      </c>
    </row>
    <row r="814" spans="1:10" x14ac:dyDescent="0.15">
      <c r="A814" s="7">
        <v>42736</v>
      </c>
      <c r="B814" s="8" t="s">
        <v>103</v>
      </c>
      <c r="C814" s="8" t="s">
        <v>121</v>
      </c>
      <c r="D814" s="8" t="s">
        <v>79</v>
      </c>
      <c r="E814" s="8">
        <v>10</v>
      </c>
      <c r="F814" s="8" t="str">
        <f>VLOOKUP($D814,饮料价格!$B$3:$E$45,2,0)</f>
        <v>听</v>
      </c>
      <c r="G814" s="8">
        <f>VLOOKUP($D814,饮料价格!$B$3:$E$45,3,0)</f>
        <v>1.2</v>
      </c>
      <c r="H814" s="8">
        <f>VLOOKUP($D814,饮料价格!$B$3:$E$45,4,0)</f>
        <v>2.5</v>
      </c>
      <c r="I814" s="8">
        <f t="shared" si="24"/>
        <v>25</v>
      </c>
      <c r="J814" s="8">
        <f t="shared" si="25"/>
        <v>13</v>
      </c>
    </row>
    <row r="815" spans="1:10" x14ac:dyDescent="0.15">
      <c r="A815" s="7">
        <v>42736</v>
      </c>
      <c r="B815" s="8" t="s">
        <v>103</v>
      </c>
      <c r="C815" s="8" t="s">
        <v>121</v>
      </c>
      <c r="D815" s="8" t="s">
        <v>7</v>
      </c>
      <c r="E815" s="8">
        <v>18</v>
      </c>
      <c r="F815" s="8" t="str">
        <f>VLOOKUP($D815,饮料价格!$B$3:$E$45,2,0)</f>
        <v>听</v>
      </c>
      <c r="G815" s="8">
        <f>VLOOKUP($D815,饮料价格!$B$3:$E$45,3,0)</f>
        <v>3.2</v>
      </c>
      <c r="H815" s="8">
        <f>VLOOKUP($D815,饮料价格!$B$3:$E$45,4,0)</f>
        <v>6</v>
      </c>
      <c r="I815" s="8">
        <f t="shared" si="24"/>
        <v>108</v>
      </c>
      <c r="J815" s="8">
        <f t="shared" si="25"/>
        <v>50.4</v>
      </c>
    </row>
    <row r="816" spans="1:10" x14ac:dyDescent="0.15">
      <c r="A816" s="7">
        <v>42736</v>
      </c>
      <c r="B816" s="8" t="s">
        <v>103</v>
      </c>
      <c r="C816" s="8" t="s">
        <v>121</v>
      </c>
      <c r="D816" s="8" t="s">
        <v>22</v>
      </c>
      <c r="E816" s="8">
        <v>109</v>
      </c>
      <c r="F816" s="8" t="str">
        <f>VLOOKUP($D816,饮料价格!$B$3:$E$45,2,0)</f>
        <v>合</v>
      </c>
      <c r="G816" s="8">
        <f>VLOOKUP($D816,饮料价格!$B$3:$E$45,3,0)</f>
        <v>1.7</v>
      </c>
      <c r="H816" s="8">
        <f>VLOOKUP($D816,饮料价格!$B$3:$E$45,4,0)</f>
        <v>2.2000000000000002</v>
      </c>
      <c r="I816" s="8">
        <f t="shared" si="24"/>
        <v>239.8</v>
      </c>
      <c r="J816" s="8">
        <f t="shared" si="25"/>
        <v>54.500000000000021</v>
      </c>
    </row>
    <row r="817" spans="1:10" x14ac:dyDescent="0.15">
      <c r="A817" s="7">
        <v>42736</v>
      </c>
      <c r="B817" s="8" t="s">
        <v>103</v>
      </c>
      <c r="C817" s="8" t="s">
        <v>121</v>
      </c>
      <c r="D817" s="8" t="s">
        <v>81</v>
      </c>
      <c r="E817" s="8">
        <v>58</v>
      </c>
      <c r="F817" s="8" t="str">
        <f>VLOOKUP($D817,饮料价格!$B$3:$E$45,2,0)</f>
        <v>听</v>
      </c>
      <c r="G817" s="8">
        <f>VLOOKUP($D817,饮料价格!$B$3:$E$45,3,0)</f>
        <v>3</v>
      </c>
      <c r="H817" s="8">
        <f>VLOOKUP($D817,饮料价格!$B$3:$E$45,4,0)</f>
        <v>4</v>
      </c>
      <c r="I817" s="8">
        <f t="shared" si="24"/>
        <v>232</v>
      </c>
      <c r="J817" s="8">
        <f t="shared" si="25"/>
        <v>58</v>
      </c>
    </row>
    <row r="818" spans="1:10" x14ac:dyDescent="0.15">
      <c r="A818" s="7">
        <v>42736</v>
      </c>
      <c r="B818" s="8" t="s">
        <v>103</v>
      </c>
      <c r="C818" s="8" t="s">
        <v>121</v>
      </c>
      <c r="D818" s="8" t="s">
        <v>73</v>
      </c>
      <c r="E818" s="8">
        <v>18</v>
      </c>
      <c r="F818" s="8" t="str">
        <f>VLOOKUP($D818,饮料价格!$B$3:$E$45,2,0)</f>
        <v>瓶</v>
      </c>
      <c r="G818" s="8">
        <f>VLOOKUP($D818,饮料价格!$B$3:$E$45,3,0)</f>
        <v>1.8</v>
      </c>
      <c r="H818" s="8">
        <f>VLOOKUP($D818,饮料价格!$B$3:$E$45,4,0)</f>
        <v>2.2999999999999998</v>
      </c>
      <c r="I818" s="8">
        <f t="shared" si="24"/>
        <v>41.4</v>
      </c>
      <c r="J818" s="8">
        <f t="shared" si="25"/>
        <v>8.9999999999999964</v>
      </c>
    </row>
    <row r="819" spans="1:10" x14ac:dyDescent="0.15">
      <c r="A819" s="7">
        <v>42736</v>
      </c>
      <c r="B819" s="8" t="s">
        <v>103</v>
      </c>
      <c r="C819" s="8" t="s">
        <v>121</v>
      </c>
      <c r="D819" s="8" t="s">
        <v>4</v>
      </c>
      <c r="E819" s="8">
        <v>90</v>
      </c>
      <c r="F819" s="8" t="str">
        <f>VLOOKUP($D819,饮料价格!$B$3:$E$45,2,0)</f>
        <v>合</v>
      </c>
      <c r="G819" s="8">
        <f>VLOOKUP($D819,饮料价格!$B$3:$E$45,3,0)</f>
        <v>1.3</v>
      </c>
      <c r="H819" s="8">
        <f>VLOOKUP($D819,饮料价格!$B$3:$E$45,4,0)</f>
        <v>1.9</v>
      </c>
      <c r="I819" s="8">
        <f t="shared" si="24"/>
        <v>171</v>
      </c>
      <c r="J819" s="8">
        <f t="shared" si="25"/>
        <v>53.999999999999986</v>
      </c>
    </row>
    <row r="820" spans="1:10" x14ac:dyDescent="0.15">
      <c r="A820" s="7">
        <v>42736</v>
      </c>
      <c r="B820" s="8" t="s">
        <v>103</v>
      </c>
      <c r="C820" s="8" t="s">
        <v>121</v>
      </c>
      <c r="D820" s="8" t="s">
        <v>20</v>
      </c>
      <c r="E820" s="8">
        <v>66</v>
      </c>
      <c r="F820" s="8" t="str">
        <f>VLOOKUP($D820,饮料价格!$B$3:$E$45,2,0)</f>
        <v>瓶</v>
      </c>
      <c r="G820" s="8">
        <f>VLOOKUP($D820,饮料价格!$B$3:$E$45,3,0)</f>
        <v>1.8</v>
      </c>
      <c r="H820" s="8">
        <f>VLOOKUP($D820,饮料价格!$B$3:$E$45,4,0)</f>
        <v>2.2999999999999998</v>
      </c>
      <c r="I820" s="8">
        <f t="shared" si="24"/>
        <v>151.79999999999998</v>
      </c>
      <c r="J820" s="8">
        <f t="shared" si="25"/>
        <v>32.999999999999986</v>
      </c>
    </row>
    <row r="821" spans="1:10" x14ac:dyDescent="0.15">
      <c r="A821" s="7">
        <v>42736</v>
      </c>
      <c r="B821" s="8" t="s">
        <v>103</v>
      </c>
      <c r="C821" s="8" t="s">
        <v>121</v>
      </c>
      <c r="D821" s="8" t="s">
        <v>5</v>
      </c>
      <c r="E821" s="8">
        <v>10</v>
      </c>
      <c r="F821" s="8" t="str">
        <f>VLOOKUP($D821,饮料价格!$B$3:$E$45,2,0)</f>
        <v>合</v>
      </c>
      <c r="G821" s="8">
        <f>VLOOKUP($D821,饮料价格!$B$3:$E$45,3,0)</f>
        <v>1.5</v>
      </c>
      <c r="H821" s="8">
        <f>VLOOKUP($D821,饮料价格!$B$3:$E$45,4,0)</f>
        <v>2.2000000000000002</v>
      </c>
      <c r="I821" s="8">
        <f t="shared" si="24"/>
        <v>22</v>
      </c>
      <c r="J821" s="8">
        <f t="shared" si="25"/>
        <v>7.0000000000000018</v>
      </c>
    </row>
    <row r="822" spans="1:10" x14ac:dyDescent="0.15">
      <c r="A822" s="7">
        <v>42736</v>
      </c>
      <c r="B822" s="8" t="s">
        <v>103</v>
      </c>
      <c r="C822" s="8" t="s">
        <v>121</v>
      </c>
      <c r="D822" s="8" t="s">
        <v>17</v>
      </c>
      <c r="E822" s="8">
        <v>39</v>
      </c>
      <c r="F822" s="8" t="str">
        <f>VLOOKUP($D822,饮料价格!$B$3:$E$45,2,0)</f>
        <v>合</v>
      </c>
      <c r="G822" s="8">
        <f>VLOOKUP($D822,饮料价格!$B$3:$E$45,3,0)</f>
        <v>4.3</v>
      </c>
      <c r="H822" s="8">
        <f>VLOOKUP($D822,饮料价格!$B$3:$E$45,4,0)</f>
        <v>6.8</v>
      </c>
      <c r="I822" s="8">
        <f t="shared" si="24"/>
        <v>265.2</v>
      </c>
      <c r="J822" s="8">
        <f t="shared" si="25"/>
        <v>97.5</v>
      </c>
    </row>
    <row r="823" spans="1:10" x14ac:dyDescent="0.15">
      <c r="A823" s="7">
        <v>42736</v>
      </c>
      <c r="B823" s="8" t="s">
        <v>103</v>
      </c>
      <c r="C823" s="8" t="s">
        <v>121</v>
      </c>
      <c r="D823" s="8" t="s">
        <v>133</v>
      </c>
      <c r="E823" s="8">
        <v>11</v>
      </c>
      <c r="F823" s="8" t="str">
        <f>VLOOKUP($D823,饮料价格!$B$3:$E$45,2,0)</f>
        <v>瓶</v>
      </c>
      <c r="G823" s="8">
        <f>VLOOKUP($D823,饮料价格!$B$3:$E$45,3,0)</f>
        <v>3.5</v>
      </c>
      <c r="H823" s="8">
        <f>VLOOKUP($D823,饮料价格!$B$3:$E$45,4,0)</f>
        <v>5</v>
      </c>
      <c r="I823" s="8">
        <f t="shared" si="24"/>
        <v>55</v>
      </c>
      <c r="J823" s="8">
        <f t="shared" si="25"/>
        <v>16.5</v>
      </c>
    </row>
    <row r="824" spans="1:10" x14ac:dyDescent="0.15">
      <c r="A824" s="7">
        <v>42736</v>
      </c>
      <c r="B824" s="8" t="s">
        <v>103</v>
      </c>
      <c r="C824" s="8" t="s">
        <v>121</v>
      </c>
      <c r="D824" s="8" t="s">
        <v>30</v>
      </c>
      <c r="E824" s="8">
        <v>16</v>
      </c>
      <c r="F824" s="8" t="str">
        <f>VLOOKUP($D824,饮料价格!$B$3:$E$45,2,0)</f>
        <v>瓶</v>
      </c>
      <c r="G824" s="8">
        <f>VLOOKUP($D824,饮料价格!$B$3:$E$45,3,0)</f>
        <v>0.9</v>
      </c>
      <c r="H824" s="8">
        <f>VLOOKUP($D824,饮料价格!$B$3:$E$45,4,0)</f>
        <v>1.5</v>
      </c>
      <c r="I824" s="8">
        <f t="shared" si="24"/>
        <v>24</v>
      </c>
      <c r="J824" s="8">
        <f t="shared" si="25"/>
        <v>9.6</v>
      </c>
    </row>
    <row r="825" spans="1:10" x14ac:dyDescent="0.15">
      <c r="A825" s="7">
        <v>42736</v>
      </c>
      <c r="B825" s="8" t="s">
        <v>103</v>
      </c>
      <c r="C825" s="8" t="s">
        <v>121</v>
      </c>
      <c r="D825" s="8" t="s">
        <v>14</v>
      </c>
      <c r="E825" s="8">
        <v>17</v>
      </c>
      <c r="F825" s="8" t="str">
        <f>VLOOKUP($D825,饮料价格!$B$3:$E$45,2,0)</f>
        <v>听</v>
      </c>
      <c r="G825" s="8">
        <f>VLOOKUP($D825,饮料价格!$B$3:$E$45,3,0)</f>
        <v>2.5</v>
      </c>
      <c r="H825" s="8">
        <f>VLOOKUP($D825,饮料价格!$B$3:$E$45,4,0)</f>
        <v>4</v>
      </c>
      <c r="I825" s="8">
        <f t="shared" si="24"/>
        <v>68</v>
      </c>
      <c r="J825" s="8">
        <f t="shared" si="25"/>
        <v>25.5</v>
      </c>
    </row>
    <row r="826" spans="1:10" x14ac:dyDescent="0.15">
      <c r="A826" s="7">
        <v>42736</v>
      </c>
      <c r="B826" s="8" t="s">
        <v>103</v>
      </c>
      <c r="C826" s="8" t="s">
        <v>121</v>
      </c>
      <c r="D826" s="8" t="s">
        <v>13</v>
      </c>
      <c r="E826" s="8">
        <v>53</v>
      </c>
      <c r="F826" s="8" t="str">
        <f>VLOOKUP($D826,饮料价格!$B$3:$E$45,2,0)</f>
        <v>瓶</v>
      </c>
      <c r="G826" s="8">
        <f>VLOOKUP($D826,饮料价格!$B$3:$E$45,3,0)</f>
        <v>2</v>
      </c>
      <c r="H826" s="8">
        <f>VLOOKUP($D826,饮料价格!$B$3:$E$45,4,0)</f>
        <v>3.5</v>
      </c>
      <c r="I826" s="8">
        <f t="shared" si="24"/>
        <v>185.5</v>
      </c>
      <c r="J826" s="8">
        <f t="shared" si="25"/>
        <v>79.5</v>
      </c>
    </row>
    <row r="827" spans="1:10" x14ac:dyDescent="0.15">
      <c r="A827" s="7">
        <v>42736</v>
      </c>
      <c r="B827" s="8" t="s">
        <v>103</v>
      </c>
      <c r="C827" s="8" t="s">
        <v>121</v>
      </c>
      <c r="D827" s="8" t="s">
        <v>131</v>
      </c>
      <c r="E827" s="8">
        <v>66</v>
      </c>
      <c r="F827" s="8" t="str">
        <f>VLOOKUP($D827,饮料价格!$B$3:$E$45,2,0)</f>
        <v>瓶</v>
      </c>
      <c r="G827" s="8">
        <f>VLOOKUP($D827,饮料价格!$B$3:$E$45,3,0)</f>
        <v>2</v>
      </c>
      <c r="H827" s="8">
        <f>VLOOKUP($D827,饮料价格!$B$3:$E$45,4,0)</f>
        <v>3.5</v>
      </c>
      <c r="I827" s="8">
        <f t="shared" si="24"/>
        <v>231</v>
      </c>
      <c r="J827" s="8">
        <f t="shared" si="25"/>
        <v>99</v>
      </c>
    </row>
    <row r="828" spans="1:10" x14ac:dyDescent="0.15">
      <c r="A828" s="7">
        <v>42736</v>
      </c>
      <c r="B828" s="8" t="s">
        <v>103</v>
      </c>
      <c r="C828" s="8" t="s">
        <v>121</v>
      </c>
      <c r="D828" s="8" t="s">
        <v>26</v>
      </c>
      <c r="E828" s="8">
        <v>75</v>
      </c>
      <c r="F828" s="8" t="str">
        <f>VLOOKUP($D828,饮料价格!$B$3:$E$45,2,0)</f>
        <v>瓶</v>
      </c>
      <c r="G828" s="8">
        <f>VLOOKUP($D828,饮料价格!$B$3:$E$45,3,0)</f>
        <v>1.7</v>
      </c>
      <c r="H828" s="8">
        <f>VLOOKUP($D828,饮料价格!$B$3:$E$45,4,0)</f>
        <v>2.2000000000000002</v>
      </c>
      <c r="I828" s="8">
        <f t="shared" si="24"/>
        <v>165</v>
      </c>
      <c r="J828" s="8">
        <f t="shared" si="25"/>
        <v>37.500000000000014</v>
      </c>
    </row>
    <row r="829" spans="1:10" x14ac:dyDescent="0.15">
      <c r="A829" s="7">
        <v>42736</v>
      </c>
      <c r="B829" s="8" t="s">
        <v>103</v>
      </c>
      <c r="C829" s="8" t="s">
        <v>121</v>
      </c>
      <c r="D829" s="8" t="s">
        <v>16</v>
      </c>
      <c r="E829" s="8">
        <v>10</v>
      </c>
      <c r="F829" s="8" t="str">
        <f>VLOOKUP($D829,饮料价格!$B$3:$E$45,2,0)</f>
        <v>瓶</v>
      </c>
      <c r="G829" s="8">
        <f>VLOOKUP($D829,饮料价格!$B$3:$E$45,3,0)</f>
        <v>1</v>
      </c>
      <c r="H829" s="8">
        <f>VLOOKUP($D829,饮料价格!$B$3:$E$45,4,0)</f>
        <v>1.5</v>
      </c>
      <c r="I829" s="8">
        <f t="shared" si="24"/>
        <v>15</v>
      </c>
      <c r="J829" s="8">
        <f t="shared" si="25"/>
        <v>5</v>
      </c>
    </row>
    <row r="830" spans="1:10" x14ac:dyDescent="0.15">
      <c r="A830" s="7">
        <v>42736</v>
      </c>
      <c r="B830" s="8" t="s">
        <v>103</v>
      </c>
      <c r="C830" s="8" t="s">
        <v>121</v>
      </c>
      <c r="D830" s="8" t="s">
        <v>82</v>
      </c>
      <c r="E830" s="8">
        <v>13</v>
      </c>
      <c r="F830" s="8" t="str">
        <f>VLOOKUP($D830,饮料价格!$B$3:$E$45,2,0)</f>
        <v>合</v>
      </c>
      <c r="G830" s="8">
        <f>VLOOKUP($D830,饮料价格!$B$3:$E$45,3,0)</f>
        <v>1.6</v>
      </c>
      <c r="H830" s="8">
        <f>VLOOKUP($D830,饮料价格!$B$3:$E$45,4,0)</f>
        <v>2.5</v>
      </c>
      <c r="I830" s="8">
        <f t="shared" si="24"/>
        <v>32.5</v>
      </c>
      <c r="J830" s="8">
        <f t="shared" si="25"/>
        <v>11.7</v>
      </c>
    </row>
    <row r="831" spans="1:10" x14ac:dyDescent="0.15">
      <c r="A831" s="7">
        <v>42736</v>
      </c>
      <c r="B831" s="8" t="s">
        <v>103</v>
      </c>
      <c r="C831" s="8" t="s">
        <v>121</v>
      </c>
      <c r="D831" s="8" t="s">
        <v>27</v>
      </c>
      <c r="E831" s="8">
        <v>86</v>
      </c>
      <c r="F831" s="8" t="str">
        <f>VLOOKUP($D831,饮料价格!$B$3:$E$45,2,0)</f>
        <v>听</v>
      </c>
      <c r="G831" s="8">
        <f>VLOOKUP($D831,饮料价格!$B$3:$E$45,3,0)</f>
        <v>2.5</v>
      </c>
      <c r="H831" s="8">
        <f>VLOOKUP($D831,饮料价格!$B$3:$E$45,4,0)</f>
        <v>4</v>
      </c>
      <c r="I831" s="8">
        <f t="shared" si="24"/>
        <v>344</v>
      </c>
      <c r="J831" s="8">
        <f t="shared" si="25"/>
        <v>129</v>
      </c>
    </row>
    <row r="832" spans="1:10" x14ac:dyDescent="0.15">
      <c r="A832" s="7">
        <v>42736</v>
      </c>
      <c r="B832" s="8" t="s">
        <v>103</v>
      </c>
      <c r="C832" s="8" t="s">
        <v>121</v>
      </c>
      <c r="D832" s="8" t="s">
        <v>9</v>
      </c>
      <c r="E832" s="8">
        <v>37</v>
      </c>
      <c r="F832" s="8" t="str">
        <f>VLOOKUP($D832,饮料价格!$B$3:$E$45,2,0)</f>
        <v>听</v>
      </c>
      <c r="G832" s="8">
        <f>VLOOKUP($D832,饮料价格!$B$3:$E$45,3,0)</f>
        <v>3</v>
      </c>
      <c r="H832" s="8">
        <f>VLOOKUP($D832,饮料价格!$B$3:$E$45,4,0)</f>
        <v>4</v>
      </c>
      <c r="I832" s="8">
        <f t="shared" si="24"/>
        <v>148</v>
      </c>
      <c r="J832" s="8">
        <f t="shared" si="25"/>
        <v>37</v>
      </c>
    </row>
    <row r="833" spans="1:10" x14ac:dyDescent="0.15">
      <c r="A833" s="7">
        <v>42736</v>
      </c>
      <c r="B833" s="8" t="s">
        <v>103</v>
      </c>
      <c r="C833" s="8" t="s">
        <v>121</v>
      </c>
      <c r="D833" s="8" t="s">
        <v>8</v>
      </c>
      <c r="E833" s="8">
        <v>23</v>
      </c>
      <c r="F833" s="8" t="str">
        <f>VLOOKUP($D833,饮料价格!$B$3:$E$45,2,0)</f>
        <v>合</v>
      </c>
      <c r="G833" s="8">
        <f>VLOOKUP($D833,饮料价格!$B$3:$E$45,3,0)</f>
        <v>7.8</v>
      </c>
      <c r="H833" s="8">
        <f>VLOOKUP($D833,饮料价格!$B$3:$E$45,4,0)</f>
        <v>9.8000000000000007</v>
      </c>
      <c r="I833" s="8">
        <f t="shared" si="24"/>
        <v>225.4</v>
      </c>
      <c r="J833" s="8">
        <f t="shared" si="25"/>
        <v>46.000000000000021</v>
      </c>
    </row>
    <row r="834" spans="1:10" x14ac:dyDescent="0.15">
      <c r="A834" s="7">
        <v>42736</v>
      </c>
      <c r="B834" s="8" t="s">
        <v>103</v>
      </c>
      <c r="C834" s="8" t="s">
        <v>121</v>
      </c>
      <c r="D834" s="8" t="s">
        <v>1</v>
      </c>
      <c r="E834" s="8">
        <v>16</v>
      </c>
      <c r="F834" s="8" t="str">
        <f>VLOOKUP($D834,饮料价格!$B$3:$E$45,2,0)</f>
        <v>听</v>
      </c>
      <c r="G834" s="8">
        <f>VLOOKUP($D834,饮料价格!$B$3:$E$45,3,0)</f>
        <v>2.5</v>
      </c>
      <c r="H834" s="8">
        <f>VLOOKUP($D834,饮料价格!$B$3:$E$45,4,0)</f>
        <v>3.5</v>
      </c>
      <c r="I834" s="8">
        <f t="shared" si="24"/>
        <v>56</v>
      </c>
      <c r="J834" s="8">
        <f t="shared" si="25"/>
        <v>16</v>
      </c>
    </row>
    <row r="835" spans="1:10" x14ac:dyDescent="0.15">
      <c r="A835" s="7">
        <v>42736</v>
      </c>
      <c r="B835" s="8" t="s">
        <v>103</v>
      </c>
      <c r="C835" s="8" t="s">
        <v>121</v>
      </c>
      <c r="D835" s="8" t="s">
        <v>10</v>
      </c>
      <c r="E835" s="8">
        <v>17</v>
      </c>
      <c r="F835" s="8" t="str">
        <f>VLOOKUP($D835,饮料价格!$B$3:$E$45,2,0)</f>
        <v>听</v>
      </c>
      <c r="G835" s="8">
        <f>VLOOKUP($D835,饮料价格!$B$3:$E$45,3,0)</f>
        <v>2</v>
      </c>
      <c r="H835" s="8">
        <f>VLOOKUP($D835,饮料价格!$B$3:$E$45,4,0)</f>
        <v>3.5</v>
      </c>
      <c r="I835" s="8">
        <f t="shared" si="24"/>
        <v>59.5</v>
      </c>
      <c r="J835" s="8">
        <f t="shared" si="25"/>
        <v>25.5</v>
      </c>
    </row>
    <row r="836" spans="1:10" x14ac:dyDescent="0.15">
      <c r="A836" s="7">
        <v>42736</v>
      </c>
      <c r="B836" s="8" t="s">
        <v>103</v>
      </c>
      <c r="C836" s="8" t="s">
        <v>121</v>
      </c>
      <c r="D836" s="8" t="s">
        <v>28</v>
      </c>
      <c r="E836" s="8">
        <v>76</v>
      </c>
      <c r="F836" s="8" t="str">
        <f>VLOOKUP($D836,饮料价格!$B$3:$E$45,2,0)</f>
        <v>合</v>
      </c>
      <c r="G836" s="8">
        <f>VLOOKUP($D836,饮料价格!$B$3:$E$45,3,0)</f>
        <v>1.5</v>
      </c>
      <c r="H836" s="8">
        <f>VLOOKUP($D836,饮料价格!$B$3:$E$45,4,0)</f>
        <v>2.2000000000000002</v>
      </c>
      <c r="I836" s="8">
        <f t="shared" ref="I836:I899" si="26">E836*H836</f>
        <v>167.20000000000002</v>
      </c>
      <c r="J836" s="8">
        <f t="shared" ref="J836:J899" si="27">(H836-G836)*E836</f>
        <v>53.200000000000017</v>
      </c>
    </row>
    <row r="837" spans="1:10" x14ac:dyDescent="0.15">
      <c r="A837" s="7">
        <v>42736</v>
      </c>
      <c r="B837" s="8" t="s">
        <v>103</v>
      </c>
      <c r="C837" s="8" t="s">
        <v>121</v>
      </c>
      <c r="D837" s="8" t="s">
        <v>32</v>
      </c>
      <c r="E837" s="8">
        <v>18</v>
      </c>
      <c r="F837" s="8" t="str">
        <f>VLOOKUP($D837,饮料价格!$B$3:$E$45,2,0)</f>
        <v>瓶</v>
      </c>
      <c r="G837" s="8">
        <f>VLOOKUP($D837,饮料价格!$B$3:$E$45,3,0)</f>
        <v>2.4</v>
      </c>
      <c r="H837" s="8">
        <f>VLOOKUP($D837,饮料价格!$B$3:$E$45,4,0)</f>
        <v>3.5</v>
      </c>
      <c r="I837" s="8">
        <f t="shared" si="26"/>
        <v>63</v>
      </c>
      <c r="J837" s="8">
        <f t="shared" si="27"/>
        <v>19.8</v>
      </c>
    </row>
    <row r="838" spans="1:10" x14ac:dyDescent="0.15">
      <c r="A838" s="7">
        <v>42736</v>
      </c>
      <c r="B838" s="8" t="s">
        <v>103</v>
      </c>
      <c r="C838" s="8" t="s">
        <v>121</v>
      </c>
      <c r="D838" s="8" t="s">
        <v>11</v>
      </c>
      <c r="E838" s="8">
        <v>15</v>
      </c>
      <c r="F838" s="8" t="str">
        <f>VLOOKUP($D838,饮料价格!$B$3:$E$45,2,0)</f>
        <v>瓶</v>
      </c>
      <c r="G838" s="8">
        <f>VLOOKUP($D838,饮料价格!$B$3:$E$45,3,0)</f>
        <v>1</v>
      </c>
      <c r="H838" s="8">
        <f>VLOOKUP($D838,饮料价格!$B$3:$E$45,4,0)</f>
        <v>1.3</v>
      </c>
      <c r="I838" s="8">
        <f t="shared" si="26"/>
        <v>19.5</v>
      </c>
      <c r="J838" s="8">
        <f t="shared" si="27"/>
        <v>4.5000000000000009</v>
      </c>
    </row>
    <row r="839" spans="1:10" x14ac:dyDescent="0.15">
      <c r="A839" s="7">
        <v>42736</v>
      </c>
      <c r="B839" s="8" t="s">
        <v>103</v>
      </c>
      <c r="C839" s="8" t="s">
        <v>121</v>
      </c>
      <c r="D839" s="8" t="s">
        <v>2</v>
      </c>
      <c r="E839" s="8">
        <v>78</v>
      </c>
      <c r="F839" s="8" t="str">
        <f>VLOOKUP($D839,饮料价格!$B$3:$E$45,2,0)</f>
        <v>听</v>
      </c>
      <c r="G839" s="8">
        <f>VLOOKUP($D839,饮料价格!$B$3:$E$45,3,0)</f>
        <v>1.6</v>
      </c>
      <c r="H839" s="8">
        <f>VLOOKUP($D839,饮料价格!$B$3:$E$45,4,0)</f>
        <v>3.3</v>
      </c>
      <c r="I839" s="8">
        <f t="shared" si="26"/>
        <v>257.39999999999998</v>
      </c>
      <c r="J839" s="8">
        <f t="shared" si="27"/>
        <v>132.59999999999997</v>
      </c>
    </row>
    <row r="840" spans="1:10" x14ac:dyDescent="0.15">
      <c r="A840" s="7">
        <v>42736</v>
      </c>
      <c r="B840" s="8" t="s">
        <v>103</v>
      </c>
      <c r="C840" s="8" t="s">
        <v>121</v>
      </c>
      <c r="D840" s="8" t="s">
        <v>132</v>
      </c>
      <c r="E840" s="8">
        <v>47</v>
      </c>
      <c r="F840" s="8" t="str">
        <f>VLOOKUP($D840,饮料价格!$B$3:$E$45,2,0)</f>
        <v>瓶</v>
      </c>
      <c r="G840" s="8">
        <f>VLOOKUP($D840,饮料价格!$B$3:$E$45,3,0)</f>
        <v>2.5</v>
      </c>
      <c r="H840" s="8">
        <f>VLOOKUP($D840,饮料价格!$B$3:$E$45,4,0)</f>
        <v>4.5</v>
      </c>
      <c r="I840" s="8">
        <f t="shared" si="26"/>
        <v>211.5</v>
      </c>
      <c r="J840" s="8">
        <f t="shared" si="27"/>
        <v>94</v>
      </c>
    </row>
    <row r="841" spans="1:10" x14ac:dyDescent="0.15">
      <c r="A841" s="7">
        <v>42736</v>
      </c>
      <c r="B841" s="8" t="s">
        <v>103</v>
      </c>
      <c r="C841" s="8" t="s">
        <v>121</v>
      </c>
      <c r="D841" s="8" t="s">
        <v>6</v>
      </c>
      <c r="E841" s="8">
        <v>12</v>
      </c>
      <c r="F841" s="8" t="str">
        <f>VLOOKUP($D841,饮料价格!$B$3:$E$45,2,0)</f>
        <v>瓶</v>
      </c>
      <c r="G841" s="8">
        <f>VLOOKUP($D841,饮料价格!$B$3:$E$45,3,0)</f>
        <v>1.7</v>
      </c>
      <c r="H841" s="8">
        <f>VLOOKUP($D841,饮料价格!$B$3:$E$45,4,0)</f>
        <v>3.5</v>
      </c>
      <c r="I841" s="8">
        <f t="shared" si="26"/>
        <v>42</v>
      </c>
      <c r="J841" s="8">
        <f t="shared" si="27"/>
        <v>21.6</v>
      </c>
    </row>
    <row r="842" spans="1:10" x14ac:dyDescent="0.15">
      <c r="A842" s="7">
        <v>42736</v>
      </c>
      <c r="B842" s="8" t="s">
        <v>103</v>
      </c>
      <c r="C842" s="8" t="s">
        <v>121</v>
      </c>
      <c r="D842" s="8" t="s">
        <v>23</v>
      </c>
      <c r="E842" s="8">
        <v>21</v>
      </c>
      <c r="F842" s="8" t="str">
        <f>VLOOKUP($D842,饮料价格!$B$3:$E$45,2,0)</f>
        <v>瓶</v>
      </c>
      <c r="G842" s="8">
        <f>VLOOKUP($D842,饮料价格!$B$3:$E$45,3,0)</f>
        <v>2.4</v>
      </c>
      <c r="H842" s="8">
        <f>VLOOKUP($D842,饮料价格!$B$3:$E$45,4,0)</f>
        <v>3</v>
      </c>
      <c r="I842" s="8">
        <f t="shared" si="26"/>
        <v>63</v>
      </c>
      <c r="J842" s="8">
        <f t="shared" si="27"/>
        <v>12.600000000000001</v>
      </c>
    </row>
    <row r="843" spans="1:10" x14ac:dyDescent="0.15">
      <c r="A843" s="7">
        <v>42736</v>
      </c>
      <c r="B843" s="8" t="s">
        <v>103</v>
      </c>
      <c r="C843" s="8" t="s">
        <v>118</v>
      </c>
      <c r="D843" s="8" t="s">
        <v>9</v>
      </c>
      <c r="E843" s="8">
        <v>14</v>
      </c>
      <c r="F843" s="8" t="str">
        <f>VLOOKUP($D843,饮料价格!$B$3:$E$45,2,0)</f>
        <v>听</v>
      </c>
      <c r="G843" s="8">
        <f>VLOOKUP($D843,饮料价格!$B$3:$E$45,3,0)</f>
        <v>3</v>
      </c>
      <c r="H843" s="8">
        <f>VLOOKUP($D843,饮料价格!$B$3:$E$45,4,0)</f>
        <v>4</v>
      </c>
      <c r="I843" s="8">
        <f t="shared" si="26"/>
        <v>56</v>
      </c>
      <c r="J843" s="8">
        <f t="shared" si="27"/>
        <v>14</v>
      </c>
    </row>
    <row r="844" spans="1:10" x14ac:dyDescent="0.15">
      <c r="A844" s="7">
        <v>42736</v>
      </c>
      <c r="B844" s="8" t="s">
        <v>103</v>
      </c>
      <c r="C844" s="8" t="s">
        <v>118</v>
      </c>
      <c r="D844" s="8" t="s">
        <v>28</v>
      </c>
      <c r="E844" s="8">
        <v>73</v>
      </c>
      <c r="F844" s="8" t="str">
        <f>VLOOKUP($D844,饮料价格!$B$3:$E$45,2,0)</f>
        <v>合</v>
      </c>
      <c r="G844" s="8">
        <f>VLOOKUP($D844,饮料价格!$B$3:$E$45,3,0)</f>
        <v>1.5</v>
      </c>
      <c r="H844" s="8">
        <f>VLOOKUP($D844,饮料价格!$B$3:$E$45,4,0)</f>
        <v>2.2000000000000002</v>
      </c>
      <c r="I844" s="8">
        <f t="shared" si="26"/>
        <v>160.60000000000002</v>
      </c>
      <c r="J844" s="8">
        <f t="shared" si="27"/>
        <v>51.100000000000016</v>
      </c>
    </row>
    <row r="845" spans="1:10" x14ac:dyDescent="0.15">
      <c r="A845" s="7">
        <v>42736</v>
      </c>
      <c r="B845" s="8" t="s">
        <v>103</v>
      </c>
      <c r="C845" s="8" t="s">
        <v>118</v>
      </c>
      <c r="D845" s="8" t="s">
        <v>6</v>
      </c>
      <c r="E845" s="8">
        <v>93</v>
      </c>
      <c r="F845" s="8" t="str">
        <f>VLOOKUP($D845,饮料价格!$B$3:$E$45,2,0)</f>
        <v>瓶</v>
      </c>
      <c r="G845" s="8">
        <f>VLOOKUP($D845,饮料价格!$B$3:$E$45,3,0)</f>
        <v>1.7</v>
      </c>
      <c r="H845" s="8">
        <f>VLOOKUP($D845,饮料价格!$B$3:$E$45,4,0)</f>
        <v>3.5</v>
      </c>
      <c r="I845" s="8">
        <f t="shared" si="26"/>
        <v>325.5</v>
      </c>
      <c r="J845" s="8">
        <f t="shared" si="27"/>
        <v>167.4</v>
      </c>
    </row>
    <row r="846" spans="1:10" x14ac:dyDescent="0.15">
      <c r="A846" s="7">
        <v>42736</v>
      </c>
      <c r="B846" s="8" t="s">
        <v>103</v>
      </c>
      <c r="C846" s="8" t="s">
        <v>118</v>
      </c>
      <c r="D846" s="8" t="s">
        <v>131</v>
      </c>
      <c r="E846" s="8">
        <v>17</v>
      </c>
      <c r="F846" s="8" t="str">
        <f>VLOOKUP($D846,饮料价格!$B$3:$E$45,2,0)</f>
        <v>瓶</v>
      </c>
      <c r="G846" s="8">
        <f>VLOOKUP($D846,饮料价格!$B$3:$E$45,3,0)</f>
        <v>2</v>
      </c>
      <c r="H846" s="8">
        <f>VLOOKUP($D846,饮料价格!$B$3:$E$45,4,0)</f>
        <v>3.5</v>
      </c>
      <c r="I846" s="8">
        <f t="shared" si="26"/>
        <v>59.5</v>
      </c>
      <c r="J846" s="8">
        <f t="shared" si="27"/>
        <v>25.5</v>
      </c>
    </row>
    <row r="847" spans="1:10" x14ac:dyDescent="0.15">
      <c r="A847" s="7">
        <v>42736</v>
      </c>
      <c r="B847" s="8" t="s">
        <v>103</v>
      </c>
      <c r="C847" s="8" t="s">
        <v>118</v>
      </c>
      <c r="D847" s="8" t="s">
        <v>3</v>
      </c>
      <c r="E847" s="8">
        <v>97</v>
      </c>
      <c r="F847" s="8" t="str">
        <f>VLOOKUP($D847,饮料价格!$B$3:$E$45,2,0)</f>
        <v>听</v>
      </c>
      <c r="G847" s="8">
        <f>VLOOKUP($D847,饮料价格!$B$3:$E$45,3,0)</f>
        <v>2.5</v>
      </c>
      <c r="H847" s="8">
        <f>VLOOKUP($D847,饮料价格!$B$3:$E$45,4,0)</f>
        <v>3.5</v>
      </c>
      <c r="I847" s="8">
        <f t="shared" si="26"/>
        <v>339.5</v>
      </c>
      <c r="J847" s="8">
        <f t="shared" si="27"/>
        <v>97</v>
      </c>
    </row>
    <row r="848" spans="1:10" x14ac:dyDescent="0.15">
      <c r="A848" s="7">
        <v>42736</v>
      </c>
      <c r="B848" s="8" t="s">
        <v>103</v>
      </c>
      <c r="C848" s="8" t="s">
        <v>118</v>
      </c>
      <c r="D848" s="8" t="s">
        <v>4</v>
      </c>
      <c r="E848" s="8">
        <v>14</v>
      </c>
      <c r="F848" s="8" t="str">
        <f>VLOOKUP($D848,饮料价格!$B$3:$E$45,2,0)</f>
        <v>合</v>
      </c>
      <c r="G848" s="8">
        <f>VLOOKUP($D848,饮料价格!$B$3:$E$45,3,0)</f>
        <v>1.3</v>
      </c>
      <c r="H848" s="8">
        <f>VLOOKUP($D848,饮料价格!$B$3:$E$45,4,0)</f>
        <v>1.9</v>
      </c>
      <c r="I848" s="8">
        <f t="shared" si="26"/>
        <v>26.599999999999998</v>
      </c>
      <c r="J848" s="8">
        <f t="shared" si="27"/>
        <v>8.3999999999999986</v>
      </c>
    </row>
    <row r="849" spans="1:10" x14ac:dyDescent="0.15">
      <c r="A849" s="7">
        <v>42736</v>
      </c>
      <c r="B849" s="8" t="s">
        <v>103</v>
      </c>
      <c r="C849" s="8" t="s">
        <v>118</v>
      </c>
      <c r="D849" s="8" t="s">
        <v>79</v>
      </c>
      <c r="E849" s="8">
        <v>17</v>
      </c>
      <c r="F849" s="8" t="str">
        <f>VLOOKUP($D849,饮料价格!$B$3:$E$45,2,0)</f>
        <v>听</v>
      </c>
      <c r="G849" s="8">
        <f>VLOOKUP($D849,饮料价格!$B$3:$E$45,3,0)</f>
        <v>1.2</v>
      </c>
      <c r="H849" s="8">
        <f>VLOOKUP($D849,饮料价格!$B$3:$E$45,4,0)</f>
        <v>2.5</v>
      </c>
      <c r="I849" s="8">
        <f t="shared" si="26"/>
        <v>42.5</v>
      </c>
      <c r="J849" s="8">
        <f t="shared" si="27"/>
        <v>22.1</v>
      </c>
    </row>
    <row r="850" spans="1:10" x14ac:dyDescent="0.15">
      <c r="A850" s="7">
        <v>42736</v>
      </c>
      <c r="B850" s="8" t="s">
        <v>103</v>
      </c>
      <c r="C850" s="8" t="s">
        <v>118</v>
      </c>
      <c r="D850" s="8" t="s">
        <v>80</v>
      </c>
      <c r="E850" s="8">
        <v>22</v>
      </c>
      <c r="F850" s="8" t="str">
        <f>VLOOKUP($D850,饮料价格!$B$3:$E$45,2,0)</f>
        <v>瓶</v>
      </c>
      <c r="G850" s="8">
        <f>VLOOKUP($D850,饮料价格!$B$3:$E$45,3,0)</f>
        <v>0.9</v>
      </c>
      <c r="H850" s="8">
        <f>VLOOKUP($D850,饮料价格!$B$3:$E$45,4,0)</f>
        <v>1.2</v>
      </c>
      <c r="I850" s="8">
        <f t="shared" si="26"/>
        <v>26.4</v>
      </c>
      <c r="J850" s="8">
        <f t="shared" si="27"/>
        <v>6.5999999999999988</v>
      </c>
    </row>
    <row r="851" spans="1:10" x14ac:dyDescent="0.15">
      <c r="A851" s="7">
        <v>42736</v>
      </c>
      <c r="B851" s="8" t="s">
        <v>103</v>
      </c>
      <c r="C851" s="8" t="s">
        <v>118</v>
      </c>
      <c r="D851" s="8" t="s">
        <v>73</v>
      </c>
      <c r="E851" s="8">
        <v>12</v>
      </c>
      <c r="F851" s="8" t="str">
        <f>VLOOKUP($D851,饮料价格!$B$3:$E$45,2,0)</f>
        <v>瓶</v>
      </c>
      <c r="G851" s="8">
        <f>VLOOKUP($D851,饮料价格!$B$3:$E$45,3,0)</f>
        <v>1.8</v>
      </c>
      <c r="H851" s="8">
        <f>VLOOKUP($D851,饮料价格!$B$3:$E$45,4,0)</f>
        <v>2.2999999999999998</v>
      </c>
      <c r="I851" s="8">
        <f t="shared" si="26"/>
        <v>27.599999999999998</v>
      </c>
      <c r="J851" s="8">
        <f t="shared" si="27"/>
        <v>5.9999999999999973</v>
      </c>
    </row>
    <row r="852" spans="1:10" x14ac:dyDescent="0.15">
      <c r="A852" s="7">
        <v>42736</v>
      </c>
      <c r="B852" s="8" t="s">
        <v>103</v>
      </c>
      <c r="C852" s="8" t="s">
        <v>118</v>
      </c>
      <c r="D852" s="8" t="s">
        <v>25</v>
      </c>
      <c r="E852" s="8">
        <v>25</v>
      </c>
      <c r="F852" s="8" t="str">
        <f>VLOOKUP($D852,饮料价格!$B$3:$E$45,2,0)</f>
        <v>听</v>
      </c>
      <c r="G852" s="8">
        <f>VLOOKUP($D852,饮料价格!$B$3:$E$45,3,0)</f>
        <v>3</v>
      </c>
      <c r="H852" s="8">
        <f>VLOOKUP($D852,饮料价格!$B$3:$E$45,4,0)</f>
        <v>4</v>
      </c>
      <c r="I852" s="8">
        <f t="shared" si="26"/>
        <v>100</v>
      </c>
      <c r="J852" s="8">
        <f t="shared" si="27"/>
        <v>25</v>
      </c>
    </row>
    <row r="853" spans="1:10" x14ac:dyDescent="0.15">
      <c r="A853" s="7">
        <v>42736</v>
      </c>
      <c r="B853" s="8" t="s">
        <v>103</v>
      </c>
      <c r="C853" s="8" t="s">
        <v>118</v>
      </c>
      <c r="D853" s="8" t="s">
        <v>26</v>
      </c>
      <c r="E853" s="8">
        <v>93</v>
      </c>
      <c r="F853" s="8" t="str">
        <f>VLOOKUP($D853,饮料价格!$B$3:$E$45,2,0)</f>
        <v>瓶</v>
      </c>
      <c r="G853" s="8">
        <f>VLOOKUP($D853,饮料价格!$B$3:$E$45,3,0)</f>
        <v>1.7</v>
      </c>
      <c r="H853" s="8">
        <f>VLOOKUP($D853,饮料价格!$B$3:$E$45,4,0)</f>
        <v>2.2000000000000002</v>
      </c>
      <c r="I853" s="8">
        <f t="shared" si="26"/>
        <v>204.60000000000002</v>
      </c>
      <c r="J853" s="8">
        <f t="shared" si="27"/>
        <v>46.500000000000021</v>
      </c>
    </row>
    <row r="854" spans="1:10" x14ac:dyDescent="0.15">
      <c r="A854" s="7">
        <v>42736</v>
      </c>
      <c r="B854" s="8" t="s">
        <v>103</v>
      </c>
      <c r="C854" s="8" t="s">
        <v>118</v>
      </c>
      <c r="D854" s="8" t="s">
        <v>132</v>
      </c>
      <c r="E854" s="8">
        <v>22</v>
      </c>
      <c r="F854" s="8" t="str">
        <f>VLOOKUP($D854,饮料价格!$B$3:$E$45,2,0)</f>
        <v>瓶</v>
      </c>
      <c r="G854" s="8">
        <f>VLOOKUP($D854,饮料价格!$B$3:$E$45,3,0)</f>
        <v>2.5</v>
      </c>
      <c r="H854" s="8">
        <f>VLOOKUP($D854,饮料价格!$B$3:$E$45,4,0)</f>
        <v>4.5</v>
      </c>
      <c r="I854" s="8">
        <f t="shared" si="26"/>
        <v>99</v>
      </c>
      <c r="J854" s="8">
        <f t="shared" si="27"/>
        <v>44</v>
      </c>
    </row>
    <row r="855" spans="1:10" x14ac:dyDescent="0.15">
      <c r="A855" s="7">
        <v>42736</v>
      </c>
      <c r="B855" s="8" t="s">
        <v>103</v>
      </c>
      <c r="C855" s="8" t="s">
        <v>118</v>
      </c>
      <c r="D855" s="8" t="s">
        <v>31</v>
      </c>
      <c r="E855" s="8">
        <v>10</v>
      </c>
      <c r="F855" s="8" t="str">
        <f>VLOOKUP($D855,饮料价格!$B$3:$E$45,2,0)</f>
        <v>瓶</v>
      </c>
      <c r="G855" s="8">
        <f>VLOOKUP($D855,饮料价格!$B$3:$E$45,3,0)</f>
        <v>1.1000000000000001</v>
      </c>
      <c r="H855" s="8">
        <f>VLOOKUP($D855,饮料价格!$B$3:$E$45,4,0)</f>
        <v>1.5</v>
      </c>
      <c r="I855" s="8">
        <f t="shared" si="26"/>
        <v>15</v>
      </c>
      <c r="J855" s="8">
        <f t="shared" si="27"/>
        <v>3.9999999999999991</v>
      </c>
    </row>
    <row r="856" spans="1:10" x14ac:dyDescent="0.15">
      <c r="A856" s="7">
        <v>42736</v>
      </c>
      <c r="B856" s="8" t="s">
        <v>103</v>
      </c>
      <c r="C856" s="8" t="s">
        <v>118</v>
      </c>
      <c r="D856" s="8" t="s">
        <v>134</v>
      </c>
      <c r="E856" s="8">
        <v>6</v>
      </c>
      <c r="F856" s="8" t="str">
        <f>VLOOKUP($D856,饮料价格!$B$3:$E$45,2,0)</f>
        <v>瓶</v>
      </c>
      <c r="G856" s="8">
        <f>VLOOKUP($D856,饮料价格!$B$3:$E$45,3,0)</f>
        <v>3.5</v>
      </c>
      <c r="H856" s="8">
        <f>VLOOKUP($D856,饮料价格!$B$3:$E$45,4,0)</f>
        <v>5</v>
      </c>
      <c r="I856" s="8">
        <f t="shared" si="26"/>
        <v>30</v>
      </c>
      <c r="J856" s="8">
        <f t="shared" si="27"/>
        <v>9</v>
      </c>
    </row>
    <row r="857" spans="1:10" x14ac:dyDescent="0.15">
      <c r="A857" s="7">
        <v>42736</v>
      </c>
      <c r="B857" s="8" t="s">
        <v>103</v>
      </c>
      <c r="C857" s="8" t="s">
        <v>118</v>
      </c>
      <c r="D857" s="8" t="s">
        <v>82</v>
      </c>
      <c r="E857" s="8">
        <v>22</v>
      </c>
      <c r="F857" s="8" t="str">
        <f>VLOOKUP($D857,饮料价格!$B$3:$E$45,2,0)</f>
        <v>合</v>
      </c>
      <c r="G857" s="8">
        <f>VLOOKUP($D857,饮料价格!$B$3:$E$45,3,0)</f>
        <v>1.6</v>
      </c>
      <c r="H857" s="8">
        <f>VLOOKUP($D857,饮料价格!$B$3:$E$45,4,0)</f>
        <v>2.5</v>
      </c>
      <c r="I857" s="8">
        <f t="shared" si="26"/>
        <v>55</v>
      </c>
      <c r="J857" s="8">
        <f t="shared" si="27"/>
        <v>19.799999999999997</v>
      </c>
    </row>
    <row r="858" spans="1:10" x14ac:dyDescent="0.15">
      <c r="A858" s="7">
        <v>42736</v>
      </c>
      <c r="B858" s="8" t="s">
        <v>103</v>
      </c>
      <c r="C858" s="8" t="s">
        <v>118</v>
      </c>
      <c r="D858" s="8" t="s">
        <v>7</v>
      </c>
      <c r="E858" s="8">
        <v>122</v>
      </c>
      <c r="F858" s="8" t="str">
        <f>VLOOKUP($D858,饮料价格!$B$3:$E$45,2,0)</f>
        <v>听</v>
      </c>
      <c r="G858" s="8">
        <f>VLOOKUP($D858,饮料价格!$B$3:$E$45,3,0)</f>
        <v>3.2</v>
      </c>
      <c r="H858" s="8">
        <f>VLOOKUP($D858,饮料价格!$B$3:$E$45,4,0)</f>
        <v>6</v>
      </c>
      <c r="I858" s="8">
        <f t="shared" si="26"/>
        <v>732</v>
      </c>
      <c r="J858" s="8">
        <f t="shared" si="27"/>
        <v>341.59999999999997</v>
      </c>
    </row>
    <row r="859" spans="1:10" x14ac:dyDescent="0.15">
      <c r="A859" s="7">
        <v>42736</v>
      </c>
      <c r="B859" s="8" t="s">
        <v>103</v>
      </c>
      <c r="C859" s="8" t="s">
        <v>118</v>
      </c>
      <c r="D859" s="8" t="s">
        <v>133</v>
      </c>
      <c r="E859" s="8">
        <v>12</v>
      </c>
      <c r="F859" s="8" t="str">
        <f>VLOOKUP($D859,饮料价格!$B$3:$E$45,2,0)</f>
        <v>瓶</v>
      </c>
      <c r="G859" s="8">
        <f>VLOOKUP($D859,饮料价格!$B$3:$E$45,3,0)</f>
        <v>3.5</v>
      </c>
      <c r="H859" s="8">
        <f>VLOOKUP($D859,饮料价格!$B$3:$E$45,4,0)</f>
        <v>5</v>
      </c>
      <c r="I859" s="8">
        <f t="shared" si="26"/>
        <v>60</v>
      </c>
      <c r="J859" s="8">
        <f t="shared" si="27"/>
        <v>18</v>
      </c>
    </row>
    <row r="860" spans="1:10" x14ac:dyDescent="0.15">
      <c r="A860" s="7">
        <v>42736</v>
      </c>
      <c r="B860" s="8" t="s">
        <v>103</v>
      </c>
      <c r="C860" s="8" t="s">
        <v>118</v>
      </c>
      <c r="D860" s="8" t="s">
        <v>30</v>
      </c>
      <c r="E860" s="8">
        <v>24</v>
      </c>
      <c r="F860" s="8" t="str">
        <f>VLOOKUP($D860,饮料价格!$B$3:$E$45,2,0)</f>
        <v>瓶</v>
      </c>
      <c r="G860" s="8">
        <f>VLOOKUP($D860,饮料价格!$B$3:$E$45,3,0)</f>
        <v>0.9</v>
      </c>
      <c r="H860" s="8">
        <f>VLOOKUP($D860,饮料价格!$B$3:$E$45,4,0)</f>
        <v>1.5</v>
      </c>
      <c r="I860" s="8">
        <f t="shared" si="26"/>
        <v>36</v>
      </c>
      <c r="J860" s="8">
        <f t="shared" si="27"/>
        <v>14.399999999999999</v>
      </c>
    </row>
    <row r="861" spans="1:10" x14ac:dyDescent="0.15">
      <c r="A861" s="7">
        <v>42736</v>
      </c>
      <c r="B861" s="8" t="s">
        <v>103</v>
      </c>
      <c r="C861" s="8" t="s">
        <v>118</v>
      </c>
      <c r="D861" s="8" t="s">
        <v>13</v>
      </c>
      <c r="E861" s="8">
        <v>25</v>
      </c>
      <c r="F861" s="8" t="str">
        <f>VLOOKUP($D861,饮料价格!$B$3:$E$45,2,0)</f>
        <v>瓶</v>
      </c>
      <c r="G861" s="8">
        <f>VLOOKUP($D861,饮料价格!$B$3:$E$45,3,0)</f>
        <v>2</v>
      </c>
      <c r="H861" s="8">
        <f>VLOOKUP($D861,饮料价格!$B$3:$E$45,4,0)</f>
        <v>3.5</v>
      </c>
      <c r="I861" s="8">
        <f t="shared" si="26"/>
        <v>87.5</v>
      </c>
      <c r="J861" s="8">
        <f t="shared" si="27"/>
        <v>37.5</v>
      </c>
    </row>
    <row r="862" spans="1:10" x14ac:dyDescent="0.15">
      <c r="A862" s="7">
        <v>42736</v>
      </c>
      <c r="B862" s="8" t="s">
        <v>103</v>
      </c>
      <c r="C862" s="8" t="s">
        <v>118</v>
      </c>
      <c r="D862" s="8" t="s">
        <v>10</v>
      </c>
      <c r="E862" s="8">
        <v>21</v>
      </c>
      <c r="F862" s="8" t="str">
        <f>VLOOKUP($D862,饮料价格!$B$3:$E$45,2,0)</f>
        <v>听</v>
      </c>
      <c r="G862" s="8">
        <f>VLOOKUP($D862,饮料价格!$B$3:$E$45,3,0)</f>
        <v>2</v>
      </c>
      <c r="H862" s="8">
        <f>VLOOKUP($D862,饮料价格!$B$3:$E$45,4,0)</f>
        <v>3.5</v>
      </c>
      <c r="I862" s="8">
        <f t="shared" si="26"/>
        <v>73.5</v>
      </c>
      <c r="J862" s="8">
        <f t="shared" si="27"/>
        <v>31.5</v>
      </c>
    </row>
    <row r="863" spans="1:10" x14ac:dyDescent="0.15">
      <c r="A863" s="7">
        <v>42736</v>
      </c>
      <c r="B863" s="8" t="s">
        <v>103</v>
      </c>
      <c r="C863" s="8" t="s">
        <v>118</v>
      </c>
      <c r="D863" s="8" t="s">
        <v>78</v>
      </c>
      <c r="E863" s="8">
        <v>40</v>
      </c>
      <c r="F863" s="8" t="str">
        <f>VLOOKUP($D863,饮料价格!$B$3:$E$45,2,0)</f>
        <v>瓶</v>
      </c>
      <c r="G863" s="8">
        <f>VLOOKUP($D863,饮料价格!$B$3:$E$45,3,0)</f>
        <v>1.9</v>
      </c>
      <c r="H863" s="8">
        <f>VLOOKUP($D863,饮料价格!$B$3:$E$45,4,0)</f>
        <v>2.4</v>
      </c>
      <c r="I863" s="8">
        <f t="shared" si="26"/>
        <v>96</v>
      </c>
      <c r="J863" s="8">
        <f t="shared" si="27"/>
        <v>20</v>
      </c>
    </row>
    <row r="864" spans="1:10" x14ac:dyDescent="0.15">
      <c r="A864" s="7">
        <v>42736</v>
      </c>
      <c r="B864" s="8" t="s">
        <v>103</v>
      </c>
      <c r="C864" s="8" t="s">
        <v>118</v>
      </c>
      <c r="D864" s="8" t="s">
        <v>27</v>
      </c>
      <c r="E864" s="8">
        <v>86</v>
      </c>
      <c r="F864" s="8" t="str">
        <f>VLOOKUP($D864,饮料价格!$B$3:$E$45,2,0)</f>
        <v>听</v>
      </c>
      <c r="G864" s="8">
        <f>VLOOKUP($D864,饮料价格!$B$3:$E$45,3,0)</f>
        <v>2.5</v>
      </c>
      <c r="H864" s="8">
        <f>VLOOKUP($D864,饮料价格!$B$3:$E$45,4,0)</f>
        <v>4</v>
      </c>
      <c r="I864" s="8">
        <f t="shared" si="26"/>
        <v>344</v>
      </c>
      <c r="J864" s="8">
        <f t="shared" si="27"/>
        <v>129</v>
      </c>
    </row>
    <row r="865" spans="1:10" x14ac:dyDescent="0.15">
      <c r="A865" s="7">
        <v>42736</v>
      </c>
      <c r="B865" s="8" t="s">
        <v>103</v>
      </c>
      <c r="C865" s="8" t="s">
        <v>118</v>
      </c>
      <c r="D865" s="8" t="s">
        <v>24</v>
      </c>
      <c r="E865" s="8">
        <v>25</v>
      </c>
      <c r="F865" s="8" t="str">
        <f>VLOOKUP($D865,饮料价格!$B$3:$E$45,2,0)</f>
        <v>瓶</v>
      </c>
      <c r="G865" s="8">
        <f>VLOOKUP($D865,饮料价格!$B$3:$E$45,3,0)</f>
        <v>2.4</v>
      </c>
      <c r="H865" s="8">
        <f>VLOOKUP($D865,饮料价格!$B$3:$E$45,4,0)</f>
        <v>3</v>
      </c>
      <c r="I865" s="8">
        <f t="shared" si="26"/>
        <v>75</v>
      </c>
      <c r="J865" s="8">
        <f t="shared" si="27"/>
        <v>15.000000000000002</v>
      </c>
    </row>
    <row r="866" spans="1:10" x14ac:dyDescent="0.15">
      <c r="A866" s="7">
        <v>42736</v>
      </c>
      <c r="B866" s="8" t="s">
        <v>103</v>
      </c>
      <c r="C866" s="8" t="s">
        <v>118</v>
      </c>
      <c r="D866" s="8" t="s">
        <v>20</v>
      </c>
      <c r="E866" s="8">
        <v>15</v>
      </c>
      <c r="F866" s="8" t="str">
        <f>VLOOKUP($D866,饮料价格!$B$3:$E$45,2,0)</f>
        <v>瓶</v>
      </c>
      <c r="G866" s="8">
        <f>VLOOKUP($D866,饮料价格!$B$3:$E$45,3,0)</f>
        <v>1.8</v>
      </c>
      <c r="H866" s="8">
        <f>VLOOKUP($D866,饮料价格!$B$3:$E$45,4,0)</f>
        <v>2.2999999999999998</v>
      </c>
      <c r="I866" s="8">
        <f t="shared" si="26"/>
        <v>34.5</v>
      </c>
      <c r="J866" s="8">
        <f t="shared" si="27"/>
        <v>7.4999999999999964</v>
      </c>
    </row>
    <row r="867" spans="1:10" x14ac:dyDescent="0.15">
      <c r="A867" s="7">
        <v>42736</v>
      </c>
      <c r="B867" s="8" t="s">
        <v>103</v>
      </c>
      <c r="C867" s="8" t="s">
        <v>118</v>
      </c>
      <c r="D867" s="8" t="s">
        <v>16</v>
      </c>
      <c r="E867" s="8">
        <v>25</v>
      </c>
      <c r="F867" s="8" t="str">
        <f>VLOOKUP($D867,饮料价格!$B$3:$E$45,2,0)</f>
        <v>瓶</v>
      </c>
      <c r="G867" s="8">
        <f>VLOOKUP($D867,饮料价格!$B$3:$E$45,3,0)</f>
        <v>1</v>
      </c>
      <c r="H867" s="8">
        <f>VLOOKUP($D867,饮料价格!$B$3:$E$45,4,0)</f>
        <v>1.5</v>
      </c>
      <c r="I867" s="8">
        <f t="shared" si="26"/>
        <v>37.5</v>
      </c>
      <c r="J867" s="8">
        <f t="shared" si="27"/>
        <v>12.5</v>
      </c>
    </row>
    <row r="868" spans="1:10" x14ac:dyDescent="0.15">
      <c r="A868" s="7">
        <v>42736</v>
      </c>
      <c r="B868" s="8" t="s">
        <v>103</v>
      </c>
      <c r="C868" s="8" t="s">
        <v>118</v>
      </c>
      <c r="D868" s="8" t="s">
        <v>2</v>
      </c>
      <c r="E868" s="8">
        <v>10</v>
      </c>
      <c r="F868" s="8" t="str">
        <f>VLOOKUP($D868,饮料价格!$B$3:$E$45,2,0)</f>
        <v>听</v>
      </c>
      <c r="G868" s="8">
        <f>VLOOKUP($D868,饮料价格!$B$3:$E$45,3,0)</f>
        <v>1.6</v>
      </c>
      <c r="H868" s="8">
        <f>VLOOKUP($D868,饮料价格!$B$3:$E$45,4,0)</f>
        <v>3.3</v>
      </c>
      <c r="I868" s="8">
        <f t="shared" si="26"/>
        <v>33</v>
      </c>
      <c r="J868" s="8">
        <f t="shared" si="27"/>
        <v>16.999999999999996</v>
      </c>
    </row>
    <row r="869" spans="1:10" x14ac:dyDescent="0.15">
      <c r="A869" s="7">
        <v>42736</v>
      </c>
      <c r="B869" s="8" t="s">
        <v>103</v>
      </c>
      <c r="C869" s="8" t="s">
        <v>118</v>
      </c>
      <c r="D869" s="8" t="s">
        <v>23</v>
      </c>
      <c r="E869" s="8">
        <v>19</v>
      </c>
      <c r="F869" s="8" t="str">
        <f>VLOOKUP($D869,饮料价格!$B$3:$E$45,2,0)</f>
        <v>瓶</v>
      </c>
      <c r="G869" s="8">
        <f>VLOOKUP($D869,饮料价格!$B$3:$E$45,3,0)</f>
        <v>2.4</v>
      </c>
      <c r="H869" s="8">
        <f>VLOOKUP($D869,饮料价格!$B$3:$E$45,4,0)</f>
        <v>3</v>
      </c>
      <c r="I869" s="8">
        <f t="shared" si="26"/>
        <v>57</v>
      </c>
      <c r="J869" s="8">
        <f t="shared" si="27"/>
        <v>11.400000000000002</v>
      </c>
    </row>
    <row r="870" spans="1:10" x14ac:dyDescent="0.15">
      <c r="A870" s="7">
        <v>42736</v>
      </c>
      <c r="B870" s="8" t="s">
        <v>103</v>
      </c>
      <c r="C870" s="8" t="s">
        <v>118</v>
      </c>
      <c r="D870" s="8" t="s">
        <v>5</v>
      </c>
      <c r="E870" s="8">
        <v>21</v>
      </c>
      <c r="F870" s="8" t="str">
        <f>VLOOKUP($D870,饮料价格!$B$3:$E$45,2,0)</f>
        <v>合</v>
      </c>
      <c r="G870" s="8">
        <f>VLOOKUP($D870,饮料价格!$B$3:$E$45,3,0)</f>
        <v>1.5</v>
      </c>
      <c r="H870" s="8">
        <f>VLOOKUP($D870,饮料价格!$B$3:$E$45,4,0)</f>
        <v>2.2000000000000002</v>
      </c>
      <c r="I870" s="8">
        <f t="shared" si="26"/>
        <v>46.2</v>
      </c>
      <c r="J870" s="8">
        <f t="shared" si="27"/>
        <v>14.700000000000003</v>
      </c>
    </row>
    <row r="871" spans="1:10" x14ac:dyDescent="0.15">
      <c r="A871" s="7">
        <v>42736</v>
      </c>
      <c r="B871" s="8" t="s">
        <v>103</v>
      </c>
      <c r="C871" s="8" t="s">
        <v>118</v>
      </c>
      <c r="D871" s="8" t="s">
        <v>18</v>
      </c>
      <c r="E871" s="8">
        <v>20</v>
      </c>
      <c r="F871" s="8" t="str">
        <f>VLOOKUP($D871,饮料价格!$B$3:$E$45,2,0)</f>
        <v>合</v>
      </c>
      <c r="G871" s="8">
        <f>VLOOKUP($D871,饮料价格!$B$3:$E$45,3,0)</f>
        <v>4.5</v>
      </c>
      <c r="H871" s="8">
        <f>VLOOKUP($D871,饮料价格!$B$3:$E$45,4,0)</f>
        <v>7.2</v>
      </c>
      <c r="I871" s="8">
        <f t="shared" si="26"/>
        <v>144</v>
      </c>
      <c r="J871" s="8">
        <f t="shared" si="27"/>
        <v>54</v>
      </c>
    </row>
    <row r="872" spans="1:10" x14ac:dyDescent="0.15">
      <c r="A872" s="7">
        <v>42736</v>
      </c>
      <c r="B872" s="8" t="s">
        <v>103</v>
      </c>
      <c r="C872" s="8" t="s">
        <v>118</v>
      </c>
      <c r="D872" s="8" t="s">
        <v>21</v>
      </c>
      <c r="E872" s="8">
        <v>104</v>
      </c>
      <c r="F872" s="8" t="str">
        <f>VLOOKUP($D872,饮料价格!$B$3:$E$45,2,0)</f>
        <v>瓶</v>
      </c>
      <c r="G872" s="8">
        <f>VLOOKUP($D872,饮料价格!$B$3:$E$45,3,0)</f>
        <v>1.4</v>
      </c>
      <c r="H872" s="8">
        <f>VLOOKUP($D872,饮料价格!$B$3:$E$45,4,0)</f>
        <v>3</v>
      </c>
      <c r="I872" s="8">
        <f t="shared" si="26"/>
        <v>312</v>
      </c>
      <c r="J872" s="8">
        <f t="shared" si="27"/>
        <v>166.4</v>
      </c>
    </row>
    <row r="873" spans="1:10" x14ac:dyDescent="0.15">
      <c r="A873" s="7">
        <v>42736</v>
      </c>
      <c r="B873" s="8" t="s">
        <v>103</v>
      </c>
      <c r="C873" s="8" t="s">
        <v>118</v>
      </c>
      <c r="D873" s="8" t="s">
        <v>15</v>
      </c>
      <c r="E873" s="8">
        <v>7</v>
      </c>
      <c r="F873" s="8" t="str">
        <f>VLOOKUP($D873,饮料价格!$B$3:$E$45,2,0)</f>
        <v>合</v>
      </c>
      <c r="G873" s="8">
        <f>VLOOKUP($D873,饮料价格!$B$3:$E$45,3,0)</f>
        <v>1.7</v>
      </c>
      <c r="H873" s="8">
        <f>VLOOKUP($D873,饮料价格!$B$3:$E$45,4,0)</f>
        <v>2.5</v>
      </c>
      <c r="I873" s="8">
        <f t="shared" si="26"/>
        <v>17.5</v>
      </c>
      <c r="J873" s="8">
        <f t="shared" si="27"/>
        <v>5.6000000000000005</v>
      </c>
    </row>
    <row r="874" spans="1:10" x14ac:dyDescent="0.15">
      <c r="A874" s="7">
        <v>42736</v>
      </c>
      <c r="B874" s="8" t="s">
        <v>103</v>
      </c>
      <c r="C874" s="8" t="s">
        <v>118</v>
      </c>
      <c r="D874" s="8" t="s">
        <v>17</v>
      </c>
      <c r="E874" s="8">
        <v>24</v>
      </c>
      <c r="F874" s="8" t="str">
        <f>VLOOKUP($D874,饮料价格!$B$3:$E$45,2,0)</f>
        <v>合</v>
      </c>
      <c r="G874" s="8">
        <f>VLOOKUP($D874,饮料价格!$B$3:$E$45,3,0)</f>
        <v>4.3</v>
      </c>
      <c r="H874" s="8">
        <f>VLOOKUP($D874,饮料价格!$B$3:$E$45,4,0)</f>
        <v>6.8</v>
      </c>
      <c r="I874" s="8">
        <f t="shared" si="26"/>
        <v>163.19999999999999</v>
      </c>
      <c r="J874" s="8">
        <f t="shared" si="27"/>
        <v>60</v>
      </c>
    </row>
    <row r="875" spans="1:10" x14ac:dyDescent="0.15">
      <c r="A875" s="7">
        <v>42736</v>
      </c>
      <c r="B875" s="8" t="s">
        <v>103</v>
      </c>
      <c r="C875" s="8" t="s">
        <v>118</v>
      </c>
      <c r="D875" s="8" t="s">
        <v>81</v>
      </c>
      <c r="E875" s="8">
        <v>39</v>
      </c>
      <c r="F875" s="8" t="str">
        <f>VLOOKUP($D875,饮料价格!$B$3:$E$45,2,0)</f>
        <v>听</v>
      </c>
      <c r="G875" s="8">
        <f>VLOOKUP($D875,饮料价格!$B$3:$E$45,3,0)</f>
        <v>3</v>
      </c>
      <c r="H875" s="8">
        <f>VLOOKUP($D875,饮料价格!$B$3:$E$45,4,0)</f>
        <v>4</v>
      </c>
      <c r="I875" s="8">
        <f t="shared" si="26"/>
        <v>156</v>
      </c>
      <c r="J875" s="8">
        <f t="shared" si="27"/>
        <v>39</v>
      </c>
    </row>
    <row r="876" spans="1:10" x14ac:dyDescent="0.15">
      <c r="A876" s="7">
        <v>42736</v>
      </c>
      <c r="B876" s="8" t="s">
        <v>103</v>
      </c>
      <c r="C876" s="8" t="s">
        <v>118</v>
      </c>
      <c r="D876" s="8" t="s">
        <v>8</v>
      </c>
      <c r="E876" s="8">
        <v>26</v>
      </c>
      <c r="F876" s="8" t="str">
        <f>VLOOKUP($D876,饮料价格!$B$3:$E$45,2,0)</f>
        <v>合</v>
      </c>
      <c r="G876" s="8">
        <f>VLOOKUP($D876,饮料价格!$B$3:$E$45,3,0)</f>
        <v>7.8</v>
      </c>
      <c r="H876" s="8">
        <f>VLOOKUP($D876,饮料价格!$B$3:$E$45,4,0)</f>
        <v>9.8000000000000007</v>
      </c>
      <c r="I876" s="8">
        <f t="shared" si="26"/>
        <v>254.8</v>
      </c>
      <c r="J876" s="8">
        <f t="shared" si="27"/>
        <v>52.000000000000021</v>
      </c>
    </row>
    <row r="877" spans="1:10" x14ac:dyDescent="0.15">
      <c r="A877" s="7">
        <v>42736</v>
      </c>
      <c r="B877" s="8" t="s">
        <v>103</v>
      </c>
      <c r="C877" s="8" t="s">
        <v>118</v>
      </c>
      <c r="D877" s="8" t="s">
        <v>14</v>
      </c>
      <c r="E877" s="8">
        <v>27</v>
      </c>
      <c r="F877" s="8" t="str">
        <f>VLOOKUP($D877,饮料价格!$B$3:$E$45,2,0)</f>
        <v>听</v>
      </c>
      <c r="G877" s="8">
        <f>VLOOKUP($D877,饮料价格!$B$3:$E$45,3,0)</f>
        <v>2.5</v>
      </c>
      <c r="H877" s="8">
        <f>VLOOKUP($D877,饮料价格!$B$3:$E$45,4,0)</f>
        <v>4</v>
      </c>
      <c r="I877" s="8">
        <f t="shared" si="26"/>
        <v>108</v>
      </c>
      <c r="J877" s="8">
        <f t="shared" si="27"/>
        <v>40.5</v>
      </c>
    </row>
    <row r="878" spans="1:10" x14ac:dyDescent="0.15">
      <c r="A878" s="7">
        <v>42736</v>
      </c>
      <c r="B878" s="8" t="s">
        <v>103</v>
      </c>
      <c r="C878" s="8" t="s">
        <v>118</v>
      </c>
      <c r="D878" s="8" t="s">
        <v>32</v>
      </c>
      <c r="E878" s="8">
        <v>95</v>
      </c>
      <c r="F878" s="8" t="str">
        <f>VLOOKUP($D878,饮料价格!$B$3:$E$45,2,0)</f>
        <v>瓶</v>
      </c>
      <c r="G878" s="8">
        <f>VLOOKUP($D878,饮料价格!$B$3:$E$45,3,0)</f>
        <v>2.4</v>
      </c>
      <c r="H878" s="8">
        <f>VLOOKUP($D878,饮料价格!$B$3:$E$45,4,0)</f>
        <v>3.5</v>
      </c>
      <c r="I878" s="8">
        <f t="shared" si="26"/>
        <v>332.5</v>
      </c>
      <c r="J878" s="8">
        <f t="shared" si="27"/>
        <v>104.50000000000001</v>
      </c>
    </row>
    <row r="879" spans="1:10" x14ac:dyDescent="0.15">
      <c r="A879" s="7">
        <v>42736</v>
      </c>
      <c r="B879" s="8" t="s">
        <v>103</v>
      </c>
      <c r="C879" s="8" t="s">
        <v>118</v>
      </c>
      <c r="D879" s="8" t="s">
        <v>11</v>
      </c>
      <c r="E879" s="8">
        <v>19</v>
      </c>
      <c r="F879" s="8" t="str">
        <f>VLOOKUP($D879,饮料价格!$B$3:$E$45,2,0)</f>
        <v>瓶</v>
      </c>
      <c r="G879" s="8">
        <f>VLOOKUP($D879,饮料价格!$B$3:$E$45,3,0)</f>
        <v>1</v>
      </c>
      <c r="H879" s="8">
        <f>VLOOKUP($D879,饮料价格!$B$3:$E$45,4,0)</f>
        <v>1.3</v>
      </c>
      <c r="I879" s="8">
        <f t="shared" si="26"/>
        <v>24.7</v>
      </c>
      <c r="J879" s="8">
        <f t="shared" si="27"/>
        <v>5.7000000000000011</v>
      </c>
    </row>
    <row r="880" spans="1:10" x14ac:dyDescent="0.15">
      <c r="A880" s="7">
        <v>42736</v>
      </c>
      <c r="B880" s="8" t="s">
        <v>103</v>
      </c>
      <c r="C880" s="8" t="s">
        <v>118</v>
      </c>
      <c r="D880" s="8" t="s">
        <v>1</v>
      </c>
      <c r="E880" s="8">
        <v>86</v>
      </c>
      <c r="F880" s="8" t="str">
        <f>VLOOKUP($D880,饮料价格!$B$3:$E$45,2,0)</f>
        <v>听</v>
      </c>
      <c r="G880" s="8">
        <f>VLOOKUP($D880,饮料价格!$B$3:$E$45,3,0)</f>
        <v>2.5</v>
      </c>
      <c r="H880" s="8">
        <f>VLOOKUP($D880,饮料价格!$B$3:$E$45,4,0)</f>
        <v>3.5</v>
      </c>
      <c r="I880" s="8">
        <f t="shared" si="26"/>
        <v>301</v>
      </c>
      <c r="J880" s="8">
        <f t="shared" si="27"/>
        <v>86</v>
      </c>
    </row>
    <row r="881" spans="1:10" x14ac:dyDescent="0.15">
      <c r="A881" s="7">
        <v>42736</v>
      </c>
      <c r="B881" s="8" t="s">
        <v>103</v>
      </c>
      <c r="C881" s="8" t="s">
        <v>118</v>
      </c>
      <c r="D881" s="8" t="s">
        <v>12</v>
      </c>
      <c r="E881" s="8">
        <v>12</v>
      </c>
      <c r="F881" s="8" t="str">
        <f>VLOOKUP($D881,饮料价格!$B$3:$E$45,2,0)</f>
        <v>瓶</v>
      </c>
      <c r="G881" s="8">
        <f>VLOOKUP($D881,饮料价格!$B$3:$E$45,3,0)</f>
        <v>1.3</v>
      </c>
      <c r="H881" s="8">
        <f>VLOOKUP($D881,饮料价格!$B$3:$E$45,4,0)</f>
        <v>2.8</v>
      </c>
      <c r="I881" s="8">
        <f t="shared" si="26"/>
        <v>33.599999999999994</v>
      </c>
      <c r="J881" s="8">
        <f t="shared" si="27"/>
        <v>17.999999999999996</v>
      </c>
    </row>
    <row r="882" spans="1:10" x14ac:dyDescent="0.15">
      <c r="A882" s="7">
        <v>42736</v>
      </c>
      <c r="B882" s="8" t="s">
        <v>103</v>
      </c>
      <c r="C882" s="8" t="s">
        <v>118</v>
      </c>
      <c r="D882" s="8" t="s">
        <v>22</v>
      </c>
      <c r="E882" s="8">
        <v>89</v>
      </c>
      <c r="F882" s="8" t="str">
        <f>VLOOKUP($D882,饮料价格!$B$3:$E$45,2,0)</f>
        <v>合</v>
      </c>
      <c r="G882" s="8">
        <f>VLOOKUP($D882,饮料价格!$B$3:$E$45,3,0)</f>
        <v>1.7</v>
      </c>
      <c r="H882" s="8">
        <f>VLOOKUP($D882,饮料价格!$B$3:$E$45,4,0)</f>
        <v>2.2000000000000002</v>
      </c>
      <c r="I882" s="8">
        <f t="shared" si="26"/>
        <v>195.8</v>
      </c>
      <c r="J882" s="8">
        <f t="shared" si="27"/>
        <v>44.500000000000021</v>
      </c>
    </row>
    <row r="883" spans="1:10" x14ac:dyDescent="0.15">
      <c r="A883" s="7">
        <v>42736</v>
      </c>
      <c r="B883" s="8" t="s">
        <v>103</v>
      </c>
      <c r="C883" s="8" t="s">
        <v>118</v>
      </c>
      <c r="D883" s="8" t="s">
        <v>19</v>
      </c>
      <c r="E883" s="8">
        <v>59</v>
      </c>
      <c r="F883" s="8" t="str">
        <f>VLOOKUP($D883,饮料价格!$B$3:$E$45,2,0)</f>
        <v>瓶</v>
      </c>
      <c r="G883" s="8">
        <f>VLOOKUP($D883,饮料价格!$B$3:$E$45,3,0)</f>
        <v>1.7</v>
      </c>
      <c r="H883" s="8">
        <f>VLOOKUP($D883,饮料价格!$B$3:$E$45,4,0)</f>
        <v>2.2000000000000002</v>
      </c>
      <c r="I883" s="8">
        <f t="shared" si="26"/>
        <v>129.80000000000001</v>
      </c>
      <c r="J883" s="8">
        <f t="shared" si="27"/>
        <v>29.500000000000014</v>
      </c>
    </row>
    <row r="884" spans="1:10" x14ac:dyDescent="0.15">
      <c r="A884" s="7">
        <v>42736</v>
      </c>
      <c r="B884" s="8" t="s">
        <v>103</v>
      </c>
      <c r="C884" s="8" t="s">
        <v>118</v>
      </c>
      <c r="D884" s="8" t="s">
        <v>29</v>
      </c>
      <c r="E884" s="8">
        <v>11</v>
      </c>
      <c r="F884" s="8" t="str">
        <f>VLOOKUP($D884,饮料价格!$B$3:$E$45,2,0)</f>
        <v>合</v>
      </c>
      <c r="G884" s="8">
        <f>VLOOKUP($D884,饮料价格!$B$3:$E$45,3,0)</f>
        <v>1.6</v>
      </c>
      <c r="H884" s="8">
        <f>VLOOKUP($D884,饮料价格!$B$3:$E$45,4,0)</f>
        <v>2.2999999999999998</v>
      </c>
      <c r="I884" s="8">
        <f t="shared" si="26"/>
        <v>25.299999999999997</v>
      </c>
      <c r="J884" s="8">
        <f t="shared" si="27"/>
        <v>7.6999999999999975</v>
      </c>
    </row>
    <row r="885" spans="1:10" x14ac:dyDescent="0.15">
      <c r="A885" s="7">
        <v>42736</v>
      </c>
      <c r="B885" s="8" t="s">
        <v>103</v>
      </c>
      <c r="C885" s="8" t="s">
        <v>119</v>
      </c>
      <c r="D885" s="8" t="s">
        <v>82</v>
      </c>
      <c r="E885" s="8">
        <v>26</v>
      </c>
      <c r="F885" s="8" t="str">
        <f>VLOOKUP($D885,饮料价格!$B$3:$E$45,2,0)</f>
        <v>合</v>
      </c>
      <c r="G885" s="8">
        <f>VLOOKUP($D885,饮料价格!$B$3:$E$45,3,0)</f>
        <v>1.6</v>
      </c>
      <c r="H885" s="8">
        <f>VLOOKUP($D885,饮料价格!$B$3:$E$45,4,0)</f>
        <v>2.5</v>
      </c>
      <c r="I885" s="8">
        <f t="shared" si="26"/>
        <v>65</v>
      </c>
      <c r="J885" s="8">
        <f t="shared" si="27"/>
        <v>23.4</v>
      </c>
    </row>
    <row r="886" spans="1:10" x14ac:dyDescent="0.15">
      <c r="A886" s="7">
        <v>42736</v>
      </c>
      <c r="B886" s="8" t="s">
        <v>103</v>
      </c>
      <c r="C886" s="8" t="s">
        <v>119</v>
      </c>
      <c r="D886" s="8" t="s">
        <v>17</v>
      </c>
      <c r="E886" s="8">
        <v>34</v>
      </c>
      <c r="F886" s="8" t="str">
        <f>VLOOKUP($D886,饮料价格!$B$3:$E$45,2,0)</f>
        <v>合</v>
      </c>
      <c r="G886" s="8">
        <f>VLOOKUP($D886,饮料价格!$B$3:$E$45,3,0)</f>
        <v>4.3</v>
      </c>
      <c r="H886" s="8">
        <f>VLOOKUP($D886,饮料价格!$B$3:$E$45,4,0)</f>
        <v>6.8</v>
      </c>
      <c r="I886" s="8">
        <f t="shared" si="26"/>
        <v>231.2</v>
      </c>
      <c r="J886" s="8">
        <f t="shared" si="27"/>
        <v>85</v>
      </c>
    </row>
    <row r="887" spans="1:10" x14ac:dyDescent="0.15">
      <c r="A887" s="7">
        <v>42736</v>
      </c>
      <c r="B887" s="8" t="s">
        <v>103</v>
      </c>
      <c r="C887" s="8" t="s">
        <v>119</v>
      </c>
      <c r="D887" s="8" t="s">
        <v>2</v>
      </c>
      <c r="E887" s="8">
        <v>19</v>
      </c>
      <c r="F887" s="8" t="str">
        <f>VLOOKUP($D887,饮料价格!$B$3:$E$45,2,0)</f>
        <v>听</v>
      </c>
      <c r="G887" s="8">
        <f>VLOOKUP($D887,饮料价格!$B$3:$E$45,3,0)</f>
        <v>1.6</v>
      </c>
      <c r="H887" s="8">
        <f>VLOOKUP($D887,饮料价格!$B$3:$E$45,4,0)</f>
        <v>3.3</v>
      </c>
      <c r="I887" s="8">
        <f t="shared" si="26"/>
        <v>62.699999999999996</v>
      </c>
      <c r="J887" s="8">
        <f t="shared" si="27"/>
        <v>32.299999999999997</v>
      </c>
    </row>
    <row r="888" spans="1:10" x14ac:dyDescent="0.15">
      <c r="A888" s="7">
        <v>42736</v>
      </c>
      <c r="B888" s="8" t="s">
        <v>103</v>
      </c>
      <c r="C888" s="8" t="s">
        <v>119</v>
      </c>
      <c r="D888" s="8" t="s">
        <v>5</v>
      </c>
      <c r="E888" s="8">
        <v>85</v>
      </c>
      <c r="F888" s="8" t="str">
        <f>VLOOKUP($D888,饮料价格!$B$3:$E$45,2,0)</f>
        <v>合</v>
      </c>
      <c r="G888" s="8">
        <f>VLOOKUP($D888,饮料价格!$B$3:$E$45,3,0)</f>
        <v>1.5</v>
      </c>
      <c r="H888" s="8">
        <f>VLOOKUP($D888,饮料价格!$B$3:$E$45,4,0)</f>
        <v>2.2000000000000002</v>
      </c>
      <c r="I888" s="8">
        <f t="shared" si="26"/>
        <v>187.00000000000003</v>
      </c>
      <c r="J888" s="8">
        <f t="shared" si="27"/>
        <v>59.500000000000014</v>
      </c>
    </row>
    <row r="889" spans="1:10" x14ac:dyDescent="0.15">
      <c r="A889" s="7">
        <v>42736</v>
      </c>
      <c r="B889" s="8" t="s">
        <v>103</v>
      </c>
      <c r="C889" s="8" t="s">
        <v>119</v>
      </c>
      <c r="D889" s="8" t="s">
        <v>4</v>
      </c>
      <c r="E889" s="8">
        <v>14</v>
      </c>
      <c r="F889" s="8" t="str">
        <f>VLOOKUP($D889,饮料价格!$B$3:$E$45,2,0)</f>
        <v>合</v>
      </c>
      <c r="G889" s="8">
        <f>VLOOKUP($D889,饮料价格!$B$3:$E$45,3,0)</f>
        <v>1.3</v>
      </c>
      <c r="H889" s="8">
        <f>VLOOKUP($D889,饮料价格!$B$3:$E$45,4,0)</f>
        <v>1.9</v>
      </c>
      <c r="I889" s="8">
        <f t="shared" si="26"/>
        <v>26.599999999999998</v>
      </c>
      <c r="J889" s="8">
        <f t="shared" si="27"/>
        <v>8.3999999999999986</v>
      </c>
    </row>
    <row r="890" spans="1:10" x14ac:dyDescent="0.15">
      <c r="A890" s="7">
        <v>42736</v>
      </c>
      <c r="B890" s="8" t="s">
        <v>103</v>
      </c>
      <c r="C890" s="8" t="s">
        <v>119</v>
      </c>
      <c r="D890" s="8" t="s">
        <v>29</v>
      </c>
      <c r="E890" s="8">
        <v>30</v>
      </c>
      <c r="F890" s="8" t="str">
        <f>VLOOKUP($D890,饮料价格!$B$3:$E$45,2,0)</f>
        <v>合</v>
      </c>
      <c r="G890" s="8">
        <f>VLOOKUP($D890,饮料价格!$B$3:$E$45,3,0)</f>
        <v>1.6</v>
      </c>
      <c r="H890" s="8">
        <f>VLOOKUP($D890,饮料价格!$B$3:$E$45,4,0)</f>
        <v>2.2999999999999998</v>
      </c>
      <c r="I890" s="8">
        <f t="shared" si="26"/>
        <v>69</v>
      </c>
      <c r="J890" s="8">
        <f t="shared" si="27"/>
        <v>20.999999999999993</v>
      </c>
    </row>
    <row r="891" spans="1:10" x14ac:dyDescent="0.15">
      <c r="A891" s="7">
        <v>42736</v>
      </c>
      <c r="B891" s="8" t="s">
        <v>103</v>
      </c>
      <c r="C891" s="8" t="s">
        <v>119</v>
      </c>
      <c r="D891" s="8" t="s">
        <v>24</v>
      </c>
      <c r="E891" s="8">
        <v>87</v>
      </c>
      <c r="F891" s="8" t="str">
        <f>VLOOKUP($D891,饮料价格!$B$3:$E$45,2,0)</f>
        <v>瓶</v>
      </c>
      <c r="G891" s="8">
        <f>VLOOKUP($D891,饮料价格!$B$3:$E$45,3,0)</f>
        <v>2.4</v>
      </c>
      <c r="H891" s="8">
        <f>VLOOKUP($D891,饮料价格!$B$3:$E$45,4,0)</f>
        <v>3</v>
      </c>
      <c r="I891" s="8">
        <f t="shared" si="26"/>
        <v>261</v>
      </c>
      <c r="J891" s="8">
        <f t="shared" si="27"/>
        <v>52.20000000000001</v>
      </c>
    </row>
    <row r="892" spans="1:10" x14ac:dyDescent="0.15">
      <c r="A892" s="7">
        <v>42736</v>
      </c>
      <c r="B892" s="8" t="s">
        <v>103</v>
      </c>
      <c r="C892" s="8" t="s">
        <v>119</v>
      </c>
      <c r="D892" s="8" t="s">
        <v>9</v>
      </c>
      <c r="E892" s="8">
        <v>36</v>
      </c>
      <c r="F892" s="8" t="str">
        <f>VLOOKUP($D892,饮料价格!$B$3:$E$45,2,0)</f>
        <v>听</v>
      </c>
      <c r="G892" s="8">
        <f>VLOOKUP($D892,饮料价格!$B$3:$E$45,3,0)</f>
        <v>3</v>
      </c>
      <c r="H892" s="8">
        <f>VLOOKUP($D892,饮料价格!$B$3:$E$45,4,0)</f>
        <v>4</v>
      </c>
      <c r="I892" s="8">
        <f t="shared" si="26"/>
        <v>144</v>
      </c>
      <c r="J892" s="8">
        <f t="shared" si="27"/>
        <v>36</v>
      </c>
    </row>
    <row r="893" spans="1:10" x14ac:dyDescent="0.15">
      <c r="A893" s="7">
        <v>42736</v>
      </c>
      <c r="B893" s="8" t="s">
        <v>103</v>
      </c>
      <c r="C893" s="8" t="s">
        <v>119</v>
      </c>
      <c r="D893" s="8" t="s">
        <v>79</v>
      </c>
      <c r="E893" s="8">
        <v>11</v>
      </c>
      <c r="F893" s="8" t="str">
        <f>VLOOKUP($D893,饮料价格!$B$3:$E$45,2,0)</f>
        <v>听</v>
      </c>
      <c r="G893" s="8">
        <f>VLOOKUP($D893,饮料价格!$B$3:$E$45,3,0)</f>
        <v>1.2</v>
      </c>
      <c r="H893" s="8">
        <f>VLOOKUP($D893,饮料价格!$B$3:$E$45,4,0)</f>
        <v>2.5</v>
      </c>
      <c r="I893" s="8">
        <f t="shared" si="26"/>
        <v>27.5</v>
      </c>
      <c r="J893" s="8">
        <f t="shared" si="27"/>
        <v>14.3</v>
      </c>
    </row>
    <row r="894" spans="1:10" x14ac:dyDescent="0.15">
      <c r="A894" s="7">
        <v>42736</v>
      </c>
      <c r="B894" s="8" t="s">
        <v>103</v>
      </c>
      <c r="C894" s="8" t="s">
        <v>119</v>
      </c>
      <c r="D894" s="8" t="s">
        <v>25</v>
      </c>
      <c r="E894" s="8">
        <v>90</v>
      </c>
      <c r="F894" s="8" t="str">
        <f>VLOOKUP($D894,饮料价格!$B$3:$E$45,2,0)</f>
        <v>听</v>
      </c>
      <c r="G894" s="8">
        <f>VLOOKUP($D894,饮料价格!$B$3:$E$45,3,0)</f>
        <v>3</v>
      </c>
      <c r="H894" s="8">
        <f>VLOOKUP($D894,饮料价格!$B$3:$E$45,4,0)</f>
        <v>4</v>
      </c>
      <c r="I894" s="8">
        <f t="shared" si="26"/>
        <v>360</v>
      </c>
      <c r="J894" s="8">
        <f t="shared" si="27"/>
        <v>90</v>
      </c>
    </row>
    <row r="895" spans="1:10" x14ac:dyDescent="0.15">
      <c r="A895" s="7">
        <v>42736</v>
      </c>
      <c r="B895" s="8" t="s">
        <v>103</v>
      </c>
      <c r="C895" s="8" t="s">
        <v>119</v>
      </c>
      <c r="D895" s="8" t="s">
        <v>27</v>
      </c>
      <c r="E895" s="8">
        <v>57</v>
      </c>
      <c r="F895" s="8" t="str">
        <f>VLOOKUP($D895,饮料价格!$B$3:$E$45,2,0)</f>
        <v>听</v>
      </c>
      <c r="G895" s="8">
        <f>VLOOKUP($D895,饮料价格!$B$3:$E$45,3,0)</f>
        <v>2.5</v>
      </c>
      <c r="H895" s="8">
        <f>VLOOKUP($D895,饮料价格!$B$3:$E$45,4,0)</f>
        <v>4</v>
      </c>
      <c r="I895" s="8">
        <f t="shared" si="26"/>
        <v>228</v>
      </c>
      <c r="J895" s="8">
        <f t="shared" si="27"/>
        <v>85.5</v>
      </c>
    </row>
    <row r="896" spans="1:10" x14ac:dyDescent="0.15">
      <c r="A896" s="7">
        <v>42736</v>
      </c>
      <c r="B896" s="8" t="s">
        <v>103</v>
      </c>
      <c r="C896" s="8" t="s">
        <v>119</v>
      </c>
      <c r="D896" s="8" t="s">
        <v>16</v>
      </c>
      <c r="E896" s="8">
        <v>29</v>
      </c>
      <c r="F896" s="8" t="str">
        <f>VLOOKUP($D896,饮料价格!$B$3:$E$45,2,0)</f>
        <v>瓶</v>
      </c>
      <c r="G896" s="8">
        <f>VLOOKUP($D896,饮料价格!$B$3:$E$45,3,0)</f>
        <v>1</v>
      </c>
      <c r="H896" s="8">
        <f>VLOOKUP($D896,饮料价格!$B$3:$E$45,4,0)</f>
        <v>1.5</v>
      </c>
      <c r="I896" s="8">
        <f t="shared" si="26"/>
        <v>43.5</v>
      </c>
      <c r="J896" s="8">
        <f t="shared" si="27"/>
        <v>14.5</v>
      </c>
    </row>
    <row r="897" spans="1:10" x14ac:dyDescent="0.15">
      <c r="A897" s="7">
        <v>42736</v>
      </c>
      <c r="B897" s="8" t="s">
        <v>103</v>
      </c>
      <c r="C897" s="8" t="s">
        <v>119</v>
      </c>
      <c r="D897" s="8" t="s">
        <v>131</v>
      </c>
      <c r="E897" s="8">
        <v>26</v>
      </c>
      <c r="F897" s="8" t="str">
        <f>VLOOKUP($D897,饮料价格!$B$3:$E$45,2,0)</f>
        <v>瓶</v>
      </c>
      <c r="G897" s="8">
        <f>VLOOKUP($D897,饮料价格!$B$3:$E$45,3,0)</f>
        <v>2</v>
      </c>
      <c r="H897" s="8">
        <f>VLOOKUP($D897,饮料价格!$B$3:$E$45,4,0)</f>
        <v>3.5</v>
      </c>
      <c r="I897" s="8">
        <f t="shared" si="26"/>
        <v>91</v>
      </c>
      <c r="J897" s="8">
        <f t="shared" si="27"/>
        <v>39</v>
      </c>
    </row>
    <row r="898" spans="1:10" x14ac:dyDescent="0.15">
      <c r="A898" s="7">
        <v>42736</v>
      </c>
      <c r="B898" s="8" t="s">
        <v>103</v>
      </c>
      <c r="C898" s="8" t="s">
        <v>119</v>
      </c>
      <c r="D898" s="8" t="s">
        <v>26</v>
      </c>
      <c r="E898" s="8">
        <v>95</v>
      </c>
      <c r="F898" s="8" t="str">
        <f>VLOOKUP($D898,饮料价格!$B$3:$E$45,2,0)</f>
        <v>瓶</v>
      </c>
      <c r="G898" s="8">
        <f>VLOOKUP($D898,饮料价格!$B$3:$E$45,3,0)</f>
        <v>1.7</v>
      </c>
      <c r="H898" s="8">
        <f>VLOOKUP($D898,饮料价格!$B$3:$E$45,4,0)</f>
        <v>2.2000000000000002</v>
      </c>
      <c r="I898" s="8">
        <f t="shared" si="26"/>
        <v>209.00000000000003</v>
      </c>
      <c r="J898" s="8">
        <f t="shared" si="27"/>
        <v>47.500000000000021</v>
      </c>
    </row>
    <row r="899" spans="1:10" x14ac:dyDescent="0.15">
      <c r="A899" s="7">
        <v>42736</v>
      </c>
      <c r="B899" s="8" t="s">
        <v>103</v>
      </c>
      <c r="C899" s="8" t="s">
        <v>119</v>
      </c>
      <c r="D899" s="8" t="s">
        <v>12</v>
      </c>
      <c r="E899" s="8">
        <v>77</v>
      </c>
      <c r="F899" s="8" t="str">
        <f>VLOOKUP($D899,饮料价格!$B$3:$E$45,2,0)</f>
        <v>瓶</v>
      </c>
      <c r="G899" s="8">
        <f>VLOOKUP($D899,饮料价格!$B$3:$E$45,3,0)</f>
        <v>1.3</v>
      </c>
      <c r="H899" s="8">
        <f>VLOOKUP($D899,饮料价格!$B$3:$E$45,4,0)</f>
        <v>2.8</v>
      </c>
      <c r="I899" s="8">
        <f t="shared" si="26"/>
        <v>215.6</v>
      </c>
      <c r="J899" s="8">
        <f t="shared" si="27"/>
        <v>115.49999999999999</v>
      </c>
    </row>
    <row r="900" spans="1:10" x14ac:dyDescent="0.15">
      <c r="A900" s="7">
        <v>42736</v>
      </c>
      <c r="B900" s="8" t="s">
        <v>103</v>
      </c>
      <c r="C900" s="8" t="s">
        <v>119</v>
      </c>
      <c r="D900" s="8" t="s">
        <v>134</v>
      </c>
      <c r="E900" s="8">
        <v>11</v>
      </c>
      <c r="F900" s="8" t="str">
        <f>VLOOKUP($D900,饮料价格!$B$3:$E$45,2,0)</f>
        <v>瓶</v>
      </c>
      <c r="G900" s="8">
        <f>VLOOKUP($D900,饮料价格!$B$3:$E$45,3,0)</f>
        <v>3.5</v>
      </c>
      <c r="H900" s="8">
        <f>VLOOKUP($D900,饮料价格!$B$3:$E$45,4,0)</f>
        <v>5</v>
      </c>
      <c r="I900" s="8">
        <f t="shared" ref="I900:I963" si="28">E900*H900</f>
        <v>55</v>
      </c>
      <c r="J900" s="8">
        <f t="shared" ref="J900:J963" si="29">(H900-G900)*E900</f>
        <v>16.5</v>
      </c>
    </row>
    <row r="901" spans="1:10" x14ac:dyDescent="0.15">
      <c r="A901" s="7">
        <v>42736</v>
      </c>
      <c r="B901" s="8" t="s">
        <v>103</v>
      </c>
      <c r="C901" s="8" t="s">
        <v>119</v>
      </c>
      <c r="D901" s="8" t="s">
        <v>6</v>
      </c>
      <c r="E901" s="8">
        <v>21</v>
      </c>
      <c r="F901" s="8" t="str">
        <f>VLOOKUP($D901,饮料价格!$B$3:$E$45,2,0)</f>
        <v>瓶</v>
      </c>
      <c r="G901" s="8">
        <f>VLOOKUP($D901,饮料价格!$B$3:$E$45,3,0)</f>
        <v>1.7</v>
      </c>
      <c r="H901" s="8">
        <f>VLOOKUP($D901,饮料价格!$B$3:$E$45,4,0)</f>
        <v>3.5</v>
      </c>
      <c r="I901" s="8">
        <f t="shared" si="28"/>
        <v>73.5</v>
      </c>
      <c r="J901" s="8">
        <f t="shared" si="29"/>
        <v>37.800000000000004</v>
      </c>
    </row>
    <row r="902" spans="1:10" x14ac:dyDescent="0.15">
      <c r="A902" s="7">
        <v>42736</v>
      </c>
      <c r="B902" s="8" t="s">
        <v>103</v>
      </c>
      <c r="C902" s="8" t="s">
        <v>119</v>
      </c>
      <c r="D902" s="8" t="s">
        <v>15</v>
      </c>
      <c r="E902" s="8">
        <v>25</v>
      </c>
      <c r="F902" s="8" t="str">
        <f>VLOOKUP($D902,饮料价格!$B$3:$E$45,2,0)</f>
        <v>合</v>
      </c>
      <c r="G902" s="8">
        <f>VLOOKUP($D902,饮料价格!$B$3:$E$45,3,0)</f>
        <v>1.7</v>
      </c>
      <c r="H902" s="8">
        <f>VLOOKUP($D902,饮料价格!$B$3:$E$45,4,0)</f>
        <v>2.5</v>
      </c>
      <c r="I902" s="8">
        <f t="shared" si="28"/>
        <v>62.5</v>
      </c>
      <c r="J902" s="8">
        <f t="shared" si="29"/>
        <v>20</v>
      </c>
    </row>
    <row r="903" spans="1:10" x14ac:dyDescent="0.15">
      <c r="A903" s="7">
        <v>42736</v>
      </c>
      <c r="B903" s="8" t="s">
        <v>103</v>
      </c>
      <c r="C903" s="8" t="s">
        <v>119</v>
      </c>
      <c r="D903" s="8" t="s">
        <v>13</v>
      </c>
      <c r="E903" s="8">
        <v>16</v>
      </c>
      <c r="F903" s="8" t="str">
        <f>VLOOKUP($D903,饮料价格!$B$3:$E$45,2,0)</f>
        <v>瓶</v>
      </c>
      <c r="G903" s="8">
        <f>VLOOKUP($D903,饮料价格!$B$3:$E$45,3,0)</f>
        <v>2</v>
      </c>
      <c r="H903" s="8">
        <f>VLOOKUP($D903,饮料价格!$B$3:$E$45,4,0)</f>
        <v>3.5</v>
      </c>
      <c r="I903" s="8">
        <f t="shared" si="28"/>
        <v>56</v>
      </c>
      <c r="J903" s="8">
        <f t="shared" si="29"/>
        <v>24</v>
      </c>
    </row>
    <row r="904" spans="1:10" x14ac:dyDescent="0.15">
      <c r="A904" s="7">
        <v>42736</v>
      </c>
      <c r="B904" s="8" t="s">
        <v>103</v>
      </c>
      <c r="C904" s="8" t="s">
        <v>119</v>
      </c>
      <c r="D904" s="8" t="s">
        <v>14</v>
      </c>
      <c r="E904" s="8">
        <v>16</v>
      </c>
      <c r="F904" s="8" t="str">
        <f>VLOOKUP($D904,饮料价格!$B$3:$E$45,2,0)</f>
        <v>听</v>
      </c>
      <c r="G904" s="8">
        <f>VLOOKUP($D904,饮料价格!$B$3:$E$45,3,0)</f>
        <v>2.5</v>
      </c>
      <c r="H904" s="8">
        <f>VLOOKUP($D904,饮料价格!$B$3:$E$45,4,0)</f>
        <v>4</v>
      </c>
      <c r="I904" s="8">
        <f t="shared" si="28"/>
        <v>64</v>
      </c>
      <c r="J904" s="8">
        <f t="shared" si="29"/>
        <v>24</v>
      </c>
    </row>
    <row r="905" spans="1:10" x14ac:dyDescent="0.15">
      <c r="A905" s="7">
        <v>42736</v>
      </c>
      <c r="B905" s="8" t="s">
        <v>103</v>
      </c>
      <c r="C905" s="8" t="s">
        <v>119</v>
      </c>
      <c r="D905" s="8" t="s">
        <v>80</v>
      </c>
      <c r="E905" s="8">
        <v>12</v>
      </c>
      <c r="F905" s="8" t="str">
        <f>VLOOKUP($D905,饮料价格!$B$3:$E$45,2,0)</f>
        <v>瓶</v>
      </c>
      <c r="G905" s="8">
        <f>VLOOKUP($D905,饮料价格!$B$3:$E$45,3,0)</f>
        <v>0.9</v>
      </c>
      <c r="H905" s="8">
        <f>VLOOKUP($D905,饮料价格!$B$3:$E$45,4,0)</f>
        <v>1.2</v>
      </c>
      <c r="I905" s="8">
        <f t="shared" si="28"/>
        <v>14.399999999999999</v>
      </c>
      <c r="J905" s="8">
        <f t="shared" si="29"/>
        <v>3.5999999999999992</v>
      </c>
    </row>
    <row r="906" spans="1:10" x14ac:dyDescent="0.15">
      <c r="A906" s="7">
        <v>42736</v>
      </c>
      <c r="B906" s="8" t="s">
        <v>103</v>
      </c>
      <c r="C906" s="8" t="s">
        <v>119</v>
      </c>
      <c r="D906" s="8" t="s">
        <v>7</v>
      </c>
      <c r="E906" s="8">
        <v>25</v>
      </c>
      <c r="F906" s="8" t="str">
        <f>VLOOKUP($D906,饮料价格!$B$3:$E$45,2,0)</f>
        <v>听</v>
      </c>
      <c r="G906" s="8">
        <f>VLOOKUP($D906,饮料价格!$B$3:$E$45,3,0)</f>
        <v>3.2</v>
      </c>
      <c r="H906" s="8">
        <f>VLOOKUP($D906,饮料价格!$B$3:$E$45,4,0)</f>
        <v>6</v>
      </c>
      <c r="I906" s="8">
        <f t="shared" si="28"/>
        <v>150</v>
      </c>
      <c r="J906" s="8">
        <f t="shared" si="29"/>
        <v>70</v>
      </c>
    </row>
    <row r="907" spans="1:10" x14ac:dyDescent="0.15">
      <c r="A907" s="7">
        <v>42736</v>
      </c>
      <c r="B907" s="8" t="s">
        <v>103</v>
      </c>
      <c r="C907" s="8" t="s">
        <v>119</v>
      </c>
      <c r="D907" s="8" t="s">
        <v>1</v>
      </c>
      <c r="E907" s="8">
        <v>32</v>
      </c>
      <c r="F907" s="8" t="str">
        <f>VLOOKUP($D907,饮料价格!$B$3:$E$45,2,0)</f>
        <v>听</v>
      </c>
      <c r="G907" s="8">
        <f>VLOOKUP($D907,饮料价格!$B$3:$E$45,3,0)</f>
        <v>2.5</v>
      </c>
      <c r="H907" s="8">
        <f>VLOOKUP($D907,饮料价格!$B$3:$E$45,4,0)</f>
        <v>3.5</v>
      </c>
      <c r="I907" s="8">
        <f t="shared" si="28"/>
        <v>112</v>
      </c>
      <c r="J907" s="8">
        <f t="shared" si="29"/>
        <v>32</v>
      </c>
    </row>
    <row r="908" spans="1:10" x14ac:dyDescent="0.15">
      <c r="A908" s="7">
        <v>42736</v>
      </c>
      <c r="B908" s="8" t="s">
        <v>103</v>
      </c>
      <c r="C908" s="8" t="s">
        <v>119</v>
      </c>
      <c r="D908" s="8" t="s">
        <v>23</v>
      </c>
      <c r="E908" s="8">
        <v>14</v>
      </c>
      <c r="F908" s="8" t="str">
        <f>VLOOKUP($D908,饮料价格!$B$3:$E$45,2,0)</f>
        <v>瓶</v>
      </c>
      <c r="G908" s="8">
        <f>VLOOKUP($D908,饮料价格!$B$3:$E$45,3,0)</f>
        <v>2.4</v>
      </c>
      <c r="H908" s="8">
        <f>VLOOKUP($D908,饮料价格!$B$3:$E$45,4,0)</f>
        <v>3</v>
      </c>
      <c r="I908" s="8">
        <f t="shared" si="28"/>
        <v>42</v>
      </c>
      <c r="J908" s="8">
        <f t="shared" si="29"/>
        <v>8.4000000000000021</v>
      </c>
    </row>
    <row r="909" spans="1:10" x14ac:dyDescent="0.15">
      <c r="A909" s="7">
        <v>42736</v>
      </c>
      <c r="B909" s="8" t="s">
        <v>103</v>
      </c>
      <c r="C909" s="8" t="s">
        <v>119</v>
      </c>
      <c r="D909" s="8" t="s">
        <v>81</v>
      </c>
      <c r="E909" s="8">
        <v>27</v>
      </c>
      <c r="F909" s="8" t="str">
        <f>VLOOKUP($D909,饮料价格!$B$3:$E$45,2,0)</f>
        <v>听</v>
      </c>
      <c r="G909" s="8">
        <f>VLOOKUP($D909,饮料价格!$B$3:$E$45,3,0)</f>
        <v>3</v>
      </c>
      <c r="H909" s="8">
        <f>VLOOKUP($D909,饮料价格!$B$3:$E$45,4,0)</f>
        <v>4</v>
      </c>
      <c r="I909" s="8">
        <f t="shared" si="28"/>
        <v>108</v>
      </c>
      <c r="J909" s="8">
        <f t="shared" si="29"/>
        <v>27</v>
      </c>
    </row>
    <row r="910" spans="1:10" x14ac:dyDescent="0.15">
      <c r="A910" s="7">
        <v>42736</v>
      </c>
      <c r="B910" s="8" t="s">
        <v>103</v>
      </c>
      <c r="C910" s="8" t="s">
        <v>119</v>
      </c>
      <c r="D910" s="8" t="s">
        <v>10</v>
      </c>
      <c r="E910" s="8">
        <v>19</v>
      </c>
      <c r="F910" s="8" t="str">
        <f>VLOOKUP($D910,饮料价格!$B$3:$E$45,2,0)</f>
        <v>听</v>
      </c>
      <c r="G910" s="8">
        <f>VLOOKUP($D910,饮料价格!$B$3:$E$45,3,0)</f>
        <v>2</v>
      </c>
      <c r="H910" s="8">
        <f>VLOOKUP($D910,饮料价格!$B$3:$E$45,4,0)</f>
        <v>3.5</v>
      </c>
      <c r="I910" s="8">
        <f t="shared" si="28"/>
        <v>66.5</v>
      </c>
      <c r="J910" s="8">
        <f t="shared" si="29"/>
        <v>28.5</v>
      </c>
    </row>
    <row r="911" spans="1:10" x14ac:dyDescent="0.15">
      <c r="A911" s="7">
        <v>42736</v>
      </c>
      <c r="B911" s="8" t="s">
        <v>103</v>
      </c>
      <c r="C911" s="8" t="s">
        <v>119</v>
      </c>
      <c r="D911" s="8" t="s">
        <v>31</v>
      </c>
      <c r="E911" s="8">
        <v>83</v>
      </c>
      <c r="F911" s="8" t="str">
        <f>VLOOKUP($D911,饮料价格!$B$3:$E$45,2,0)</f>
        <v>瓶</v>
      </c>
      <c r="G911" s="8">
        <f>VLOOKUP($D911,饮料价格!$B$3:$E$45,3,0)</f>
        <v>1.1000000000000001</v>
      </c>
      <c r="H911" s="8">
        <f>VLOOKUP($D911,饮料价格!$B$3:$E$45,4,0)</f>
        <v>1.5</v>
      </c>
      <c r="I911" s="8">
        <f t="shared" si="28"/>
        <v>124.5</v>
      </c>
      <c r="J911" s="8">
        <f t="shared" si="29"/>
        <v>33.199999999999996</v>
      </c>
    </row>
    <row r="912" spans="1:10" x14ac:dyDescent="0.15">
      <c r="A912" s="7">
        <v>42736</v>
      </c>
      <c r="B912" s="8" t="s">
        <v>103</v>
      </c>
      <c r="C912" s="8" t="s">
        <v>119</v>
      </c>
      <c r="D912" s="8" t="s">
        <v>18</v>
      </c>
      <c r="E912" s="8">
        <v>78</v>
      </c>
      <c r="F912" s="8" t="str">
        <f>VLOOKUP($D912,饮料价格!$B$3:$E$45,2,0)</f>
        <v>合</v>
      </c>
      <c r="G912" s="8">
        <f>VLOOKUP($D912,饮料价格!$B$3:$E$45,3,0)</f>
        <v>4.5</v>
      </c>
      <c r="H912" s="8">
        <f>VLOOKUP($D912,饮料价格!$B$3:$E$45,4,0)</f>
        <v>7.2</v>
      </c>
      <c r="I912" s="8">
        <f t="shared" si="28"/>
        <v>561.6</v>
      </c>
      <c r="J912" s="8">
        <f t="shared" si="29"/>
        <v>210.60000000000002</v>
      </c>
    </row>
    <row r="913" spans="1:10" x14ac:dyDescent="0.15">
      <c r="A913" s="7">
        <v>42736</v>
      </c>
      <c r="B913" s="8" t="s">
        <v>103</v>
      </c>
      <c r="C913" s="8" t="s">
        <v>119</v>
      </c>
      <c r="D913" s="8" t="s">
        <v>3</v>
      </c>
      <c r="E913" s="8">
        <v>14</v>
      </c>
      <c r="F913" s="8" t="str">
        <f>VLOOKUP($D913,饮料价格!$B$3:$E$45,2,0)</f>
        <v>听</v>
      </c>
      <c r="G913" s="8">
        <f>VLOOKUP($D913,饮料价格!$B$3:$E$45,3,0)</f>
        <v>2.5</v>
      </c>
      <c r="H913" s="8">
        <f>VLOOKUP($D913,饮料价格!$B$3:$E$45,4,0)</f>
        <v>3.5</v>
      </c>
      <c r="I913" s="8">
        <f t="shared" si="28"/>
        <v>49</v>
      </c>
      <c r="J913" s="8">
        <f t="shared" si="29"/>
        <v>14</v>
      </c>
    </row>
    <row r="914" spans="1:10" x14ac:dyDescent="0.15">
      <c r="A914" s="7">
        <v>42736</v>
      </c>
      <c r="B914" s="8" t="s">
        <v>103</v>
      </c>
      <c r="C914" s="8" t="s">
        <v>119</v>
      </c>
      <c r="D914" s="8" t="s">
        <v>30</v>
      </c>
      <c r="E914" s="8">
        <v>62</v>
      </c>
      <c r="F914" s="8" t="str">
        <f>VLOOKUP($D914,饮料价格!$B$3:$E$45,2,0)</f>
        <v>瓶</v>
      </c>
      <c r="G914" s="8">
        <f>VLOOKUP($D914,饮料价格!$B$3:$E$45,3,0)</f>
        <v>0.9</v>
      </c>
      <c r="H914" s="8">
        <f>VLOOKUP($D914,饮料价格!$B$3:$E$45,4,0)</f>
        <v>1.5</v>
      </c>
      <c r="I914" s="8">
        <f t="shared" si="28"/>
        <v>93</v>
      </c>
      <c r="J914" s="8">
        <f t="shared" si="29"/>
        <v>37.199999999999996</v>
      </c>
    </row>
    <row r="915" spans="1:10" x14ac:dyDescent="0.15">
      <c r="A915" s="7">
        <v>42736</v>
      </c>
      <c r="B915" s="8" t="s">
        <v>103</v>
      </c>
      <c r="C915" s="8" t="s">
        <v>119</v>
      </c>
      <c r="D915" s="8" t="s">
        <v>73</v>
      </c>
      <c r="E915" s="8">
        <v>68</v>
      </c>
      <c r="F915" s="8" t="str">
        <f>VLOOKUP($D915,饮料价格!$B$3:$E$45,2,0)</f>
        <v>瓶</v>
      </c>
      <c r="G915" s="8">
        <f>VLOOKUP($D915,饮料价格!$B$3:$E$45,3,0)</f>
        <v>1.8</v>
      </c>
      <c r="H915" s="8">
        <f>VLOOKUP($D915,饮料价格!$B$3:$E$45,4,0)</f>
        <v>2.2999999999999998</v>
      </c>
      <c r="I915" s="8">
        <f t="shared" si="28"/>
        <v>156.39999999999998</v>
      </c>
      <c r="J915" s="8">
        <f t="shared" si="29"/>
        <v>33.999999999999986</v>
      </c>
    </row>
    <row r="916" spans="1:10" x14ac:dyDescent="0.15">
      <c r="A916" s="7">
        <v>42736</v>
      </c>
      <c r="B916" s="8" t="s">
        <v>103</v>
      </c>
      <c r="C916" s="8" t="s">
        <v>119</v>
      </c>
      <c r="D916" s="8" t="s">
        <v>28</v>
      </c>
      <c r="E916" s="8">
        <v>14</v>
      </c>
      <c r="F916" s="8" t="str">
        <f>VLOOKUP($D916,饮料价格!$B$3:$E$45,2,0)</f>
        <v>合</v>
      </c>
      <c r="G916" s="8">
        <f>VLOOKUP($D916,饮料价格!$B$3:$E$45,3,0)</f>
        <v>1.5</v>
      </c>
      <c r="H916" s="8">
        <f>VLOOKUP($D916,饮料价格!$B$3:$E$45,4,0)</f>
        <v>2.2000000000000002</v>
      </c>
      <c r="I916" s="8">
        <f t="shared" si="28"/>
        <v>30.800000000000004</v>
      </c>
      <c r="J916" s="8">
        <f t="shared" si="29"/>
        <v>9.8000000000000025</v>
      </c>
    </row>
    <row r="917" spans="1:10" x14ac:dyDescent="0.15">
      <c r="A917" s="7">
        <v>42736</v>
      </c>
      <c r="B917" s="8" t="s">
        <v>103</v>
      </c>
      <c r="C917" s="8" t="s">
        <v>119</v>
      </c>
      <c r="D917" s="8" t="s">
        <v>132</v>
      </c>
      <c r="E917" s="8">
        <v>65</v>
      </c>
      <c r="F917" s="8" t="str">
        <f>VLOOKUP($D917,饮料价格!$B$3:$E$45,2,0)</f>
        <v>瓶</v>
      </c>
      <c r="G917" s="8">
        <f>VLOOKUP($D917,饮料价格!$B$3:$E$45,3,0)</f>
        <v>2.5</v>
      </c>
      <c r="H917" s="8">
        <f>VLOOKUP($D917,饮料价格!$B$3:$E$45,4,0)</f>
        <v>4.5</v>
      </c>
      <c r="I917" s="8">
        <f t="shared" si="28"/>
        <v>292.5</v>
      </c>
      <c r="J917" s="8">
        <f t="shared" si="29"/>
        <v>130</v>
      </c>
    </row>
    <row r="918" spans="1:10" x14ac:dyDescent="0.15">
      <c r="A918" s="7">
        <v>42736</v>
      </c>
      <c r="B918" s="8" t="s">
        <v>103</v>
      </c>
      <c r="C918" s="8" t="s">
        <v>119</v>
      </c>
      <c r="D918" s="8" t="s">
        <v>78</v>
      </c>
      <c r="E918" s="8">
        <v>112</v>
      </c>
      <c r="F918" s="8" t="str">
        <f>VLOOKUP($D918,饮料价格!$B$3:$E$45,2,0)</f>
        <v>瓶</v>
      </c>
      <c r="G918" s="8">
        <f>VLOOKUP($D918,饮料价格!$B$3:$E$45,3,0)</f>
        <v>1.9</v>
      </c>
      <c r="H918" s="8">
        <f>VLOOKUP($D918,饮料价格!$B$3:$E$45,4,0)</f>
        <v>2.4</v>
      </c>
      <c r="I918" s="8">
        <f t="shared" si="28"/>
        <v>268.8</v>
      </c>
      <c r="J918" s="8">
        <f t="shared" si="29"/>
        <v>56</v>
      </c>
    </row>
    <row r="919" spans="1:10" x14ac:dyDescent="0.15">
      <c r="A919" s="7">
        <v>42736</v>
      </c>
      <c r="B919" s="8" t="s">
        <v>103</v>
      </c>
      <c r="C919" s="8" t="s">
        <v>119</v>
      </c>
      <c r="D919" s="8" t="s">
        <v>21</v>
      </c>
      <c r="E919" s="8">
        <v>103</v>
      </c>
      <c r="F919" s="8" t="str">
        <f>VLOOKUP($D919,饮料价格!$B$3:$E$45,2,0)</f>
        <v>瓶</v>
      </c>
      <c r="G919" s="8">
        <f>VLOOKUP($D919,饮料价格!$B$3:$E$45,3,0)</f>
        <v>1.4</v>
      </c>
      <c r="H919" s="8">
        <f>VLOOKUP($D919,饮料价格!$B$3:$E$45,4,0)</f>
        <v>3</v>
      </c>
      <c r="I919" s="8">
        <f t="shared" si="28"/>
        <v>309</v>
      </c>
      <c r="J919" s="8">
        <f t="shared" si="29"/>
        <v>164.8</v>
      </c>
    </row>
    <row r="920" spans="1:10" x14ac:dyDescent="0.15">
      <c r="A920" s="7">
        <v>42736</v>
      </c>
      <c r="B920" s="8" t="s">
        <v>103</v>
      </c>
      <c r="C920" s="8" t="s">
        <v>119</v>
      </c>
      <c r="D920" s="8" t="s">
        <v>8</v>
      </c>
      <c r="E920" s="8">
        <v>23</v>
      </c>
      <c r="F920" s="8" t="str">
        <f>VLOOKUP($D920,饮料价格!$B$3:$E$45,2,0)</f>
        <v>合</v>
      </c>
      <c r="G920" s="8">
        <f>VLOOKUP($D920,饮料价格!$B$3:$E$45,3,0)</f>
        <v>7.8</v>
      </c>
      <c r="H920" s="8">
        <f>VLOOKUP($D920,饮料价格!$B$3:$E$45,4,0)</f>
        <v>9.8000000000000007</v>
      </c>
      <c r="I920" s="8">
        <f t="shared" si="28"/>
        <v>225.4</v>
      </c>
      <c r="J920" s="8">
        <f t="shared" si="29"/>
        <v>46.000000000000021</v>
      </c>
    </row>
    <row r="921" spans="1:10" x14ac:dyDescent="0.15">
      <c r="A921" s="7">
        <v>42736</v>
      </c>
      <c r="B921" s="8" t="s">
        <v>103</v>
      </c>
      <c r="C921" s="8" t="s">
        <v>119</v>
      </c>
      <c r="D921" s="8" t="s">
        <v>22</v>
      </c>
      <c r="E921" s="8">
        <v>93</v>
      </c>
      <c r="F921" s="8" t="str">
        <f>VLOOKUP($D921,饮料价格!$B$3:$E$45,2,0)</f>
        <v>合</v>
      </c>
      <c r="G921" s="8">
        <f>VLOOKUP($D921,饮料价格!$B$3:$E$45,3,0)</f>
        <v>1.7</v>
      </c>
      <c r="H921" s="8">
        <f>VLOOKUP($D921,饮料价格!$B$3:$E$45,4,0)</f>
        <v>2.2000000000000002</v>
      </c>
      <c r="I921" s="8">
        <f t="shared" si="28"/>
        <v>204.60000000000002</v>
      </c>
      <c r="J921" s="8">
        <f t="shared" si="29"/>
        <v>46.500000000000021</v>
      </c>
    </row>
    <row r="922" spans="1:10" x14ac:dyDescent="0.15">
      <c r="A922" s="7">
        <v>42736</v>
      </c>
      <c r="B922" s="8" t="s">
        <v>103</v>
      </c>
      <c r="C922" s="8" t="s">
        <v>119</v>
      </c>
      <c r="D922" s="8" t="s">
        <v>32</v>
      </c>
      <c r="E922" s="8">
        <v>21</v>
      </c>
      <c r="F922" s="8" t="str">
        <f>VLOOKUP($D922,饮料价格!$B$3:$E$45,2,0)</f>
        <v>瓶</v>
      </c>
      <c r="G922" s="8">
        <f>VLOOKUP($D922,饮料价格!$B$3:$E$45,3,0)</f>
        <v>2.4</v>
      </c>
      <c r="H922" s="8">
        <f>VLOOKUP($D922,饮料价格!$B$3:$E$45,4,0)</f>
        <v>3.5</v>
      </c>
      <c r="I922" s="8">
        <f t="shared" si="28"/>
        <v>73.5</v>
      </c>
      <c r="J922" s="8">
        <f t="shared" si="29"/>
        <v>23.1</v>
      </c>
    </row>
    <row r="923" spans="1:10" x14ac:dyDescent="0.15">
      <c r="A923" s="7">
        <v>42736</v>
      </c>
      <c r="B923" s="8" t="s">
        <v>103</v>
      </c>
      <c r="C923" s="8" t="s">
        <v>119</v>
      </c>
      <c r="D923" s="8" t="s">
        <v>19</v>
      </c>
      <c r="E923" s="8">
        <v>27</v>
      </c>
      <c r="F923" s="8" t="str">
        <f>VLOOKUP($D923,饮料价格!$B$3:$E$45,2,0)</f>
        <v>瓶</v>
      </c>
      <c r="G923" s="8">
        <f>VLOOKUP($D923,饮料价格!$B$3:$E$45,3,0)</f>
        <v>1.7</v>
      </c>
      <c r="H923" s="8">
        <f>VLOOKUP($D923,饮料价格!$B$3:$E$45,4,0)</f>
        <v>2.2000000000000002</v>
      </c>
      <c r="I923" s="8">
        <f t="shared" si="28"/>
        <v>59.400000000000006</v>
      </c>
      <c r="J923" s="8">
        <f t="shared" si="29"/>
        <v>13.500000000000005</v>
      </c>
    </row>
    <row r="924" spans="1:10" x14ac:dyDescent="0.15">
      <c r="A924" s="7">
        <v>42736</v>
      </c>
      <c r="B924" s="8" t="s">
        <v>103</v>
      </c>
      <c r="C924" s="8" t="s">
        <v>119</v>
      </c>
      <c r="D924" s="8" t="s">
        <v>11</v>
      </c>
      <c r="E924" s="8">
        <v>47</v>
      </c>
      <c r="F924" s="8" t="str">
        <f>VLOOKUP($D924,饮料价格!$B$3:$E$45,2,0)</f>
        <v>瓶</v>
      </c>
      <c r="G924" s="8">
        <f>VLOOKUP($D924,饮料价格!$B$3:$E$45,3,0)</f>
        <v>1</v>
      </c>
      <c r="H924" s="8">
        <f>VLOOKUP($D924,饮料价格!$B$3:$E$45,4,0)</f>
        <v>1.3</v>
      </c>
      <c r="I924" s="8">
        <f t="shared" si="28"/>
        <v>61.1</v>
      </c>
      <c r="J924" s="8">
        <f t="shared" si="29"/>
        <v>14.100000000000001</v>
      </c>
    </row>
    <row r="925" spans="1:10" x14ac:dyDescent="0.15">
      <c r="A925" s="7">
        <v>42736</v>
      </c>
      <c r="B925" s="8" t="s">
        <v>103</v>
      </c>
      <c r="C925" s="8" t="s">
        <v>119</v>
      </c>
      <c r="D925" s="8" t="s">
        <v>20</v>
      </c>
      <c r="E925" s="8">
        <v>18</v>
      </c>
      <c r="F925" s="8" t="str">
        <f>VLOOKUP($D925,饮料价格!$B$3:$E$45,2,0)</f>
        <v>瓶</v>
      </c>
      <c r="G925" s="8">
        <f>VLOOKUP($D925,饮料价格!$B$3:$E$45,3,0)</f>
        <v>1.8</v>
      </c>
      <c r="H925" s="8">
        <f>VLOOKUP($D925,饮料价格!$B$3:$E$45,4,0)</f>
        <v>2.2999999999999998</v>
      </c>
      <c r="I925" s="8">
        <f t="shared" si="28"/>
        <v>41.4</v>
      </c>
      <c r="J925" s="8">
        <f t="shared" si="29"/>
        <v>8.9999999999999964</v>
      </c>
    </row>
    <row r="926" spans="1:10" x14ac:dyDescent="0.15">
      <c r="A926" s="7">
        <v>42736</v>
      </c>
      <c r="B926" s="8" t="s">
        <v>103</v>
      </c>
      <c r="C926" s="8" t="s">
        <v>119</v>
      </c>
      <c r="D926" s="8" t="s">
        <v>133</v>
      </c>
      <c r="E926" s="8">
        <v>41</v>
      </c>
      <c r="F926" s="8" t="str">
        <f>VLOOKUP($D926,饮料价格!$B$3:$E$45,2,0)</f>
        <v>瓶</v>
      </c>
      <c r="G926" s="8">
        <f>VLOOKUP($D926,饮料价格!$B$3:$E$45,3,0)</f>
        <v>3.5</v>
      </c>
      <c r="H926" s="8">
        <f>VLOOKUP($D926,饮料价格!$B$3:$E$45,4,0)</f>
        <v>5</v>
      </c>
      <c r="I926" s="8">
        <f t="shared" si="28"/>
        <v>205</v>
      </c>
      <c r="J926" s="8">
        <f t="shared" si="29"/>
        <v>61.5</v>
      </c>
    </row>
    <row r="927" spans="1:10" x14ac:dyDescent="0.15">
      <c r="A927" s="7">
        <v>42736</v>
      </c>
      <c r="B927" s="8" t="s">
        <v>103</v>
      </c>
      <c r="C927" s="8" t="s">
        <v>120</v>
      </c>
      <c r="D927" s="8" t="s">
        <v>81</v>
      </c>
      <c r="E927" s="8">
        <v>9</v>
      </c>
      <c r="F927" s="8" t="str">
        <f>VLOOKUP($D927,饮料价格!$B$3:$E$45,2,0)</f>
        <v>听</v>
      </c>
      <c r="G927" s="8">
        <f>VLOOKUP($D927,饮料价格!$B$3:$E$45,3,0)</f>
        <v>3</v>
      </c>
      <c r="H927" s="8">
        <f>VLOOKUP($D927,饮料价格!$B$3:$E$45,4,0)</f>
        <v>4</v>
      </c>
      <c r="I927" s="8">
        <f t="shared" si="28"/>
        <v>36</v>
      </c>
      <c r="J927" s="8">
        <f t="shared" si="29"/>
        <v>9</v>
      </c>
    </row>
    <row r="928" spans="1:10" x14ac:dyDescent="0.15">
      <c r="A928" s="7">
        <v>42736</v>
      </c>
      <c r="B928" s="8" t="s">
        <v>103</v>
      </c>
      <c r="C928" s="8" t="s">
        <v>120</v>
      </c>
      <c r="D928" s="8" t="s">
        <v>6</v>
      </c>
      <c r="E928" s="8">
        <v>76</v>
      </c>
      <c r="F928" s="8" t="str">
        <f>VLOOKUP($D928,饮料价格!$B$3:$E$45,2,0)</f>
        <v>瓶</v>
      </c>
      <c r="G928" s="8">
        <f>VLOOKUP($D928,饮料价格!$B$3:$E$45,3,0)</f>
        <v>1.7</v>
      </c>
      <c r="H928" s="8">
        <f>VLOOKUP($D928,饮料价格!$B$3:$E$45,4,0)</f>
        <v>3.5</v>
      </c>
      <c r="I928" s="8">
        <f t="shared" si="28"/>
        <v>266</v>
      </c>
      <c r="J928" s="8">
        <f t="shared" si="29"/>
        <v>136.80000000000001</v>
      </c>
    </row>
    <row r="929" spans="1:10" x14ac:dyDescent="0.15">
      <c r="A929" s="7">
        <v>42736</v>
      </c>
      <c r="B929" s="8" t="s">
        <v>103</v>
      </c>
      <c r="C929" s="8" t="s">
        <v>120</v>
      </c>
      <c r="D929" s="8" t="s">
        <v>9</v>
      </c>
      <c r="E929" s="8">
        <v>28</v>
      </c>
      <c r="F929" s="8" t="str">
        <f>VLOOKUP($D929,饮料价格!$B$3:$E$45,2,0)</f>
        <v>听</v>
      </c>
      <c r="G929" s="8">
        <f>VLOOKUP($D929,饮料价格!$B$3:$E$45,3,0)</f>
        <v>3</v>
      </c>
      <c r="H929" s="8">
        <f>VLOOKUP($D929,饮料价格!$B$3:$E$45,4,0)</f>
        <v>4</v>
      </c>
      <c r="I929" s="8">
        <f t="shared" si="28"/>
        <v>112</v>
      </c>
      <c r="J929" s="8">
        <f t="shared" si="29"/>
        <v>28</v>
      </c>
    </row>
    <row r="930" spans="1:10" x14ac:dyDescent="0.15">
      <c r="A930" s="7">
        <v>42736</v>
      </c>
      <c r="B930" s="8" t="s">
        <v>103</v>
      </c>
      <c r="C930" s="8" t="s">
        <v>120</v>
      </c>
      <c r="D930" s="8" t="s">
        <v>10</v>
      </c>
      <c r="E930" s="8">
        <v>67</v>
      </c>
      <c r="F930" s="8" t="str">
        <f>VLOOKUP($D930,饮料价格!$B$3:$E$45,2,0)</f>
        <v>听</v>
      </c>
      <c r="G930" s="8">
        <f>VLOOKUP($D930,饮料价格!$B$3:$E$45,3,0)</f>
        <v>2</v>
      </c>
      <c r="H930" s="8">
        <f>VLOOKUP($D930,饮料价格!$B$3:$E$45,4,0)</f>
        <v>3.5</v>
      </c>
      <c r="I930" s="8">
        <f t="shared" si="28"/>
        <v>234.5</v>
      </c>
      <c r="J930" s="8">
        <f t="shared" si="29"/>
        <v>100.5</v>
      </c>
    </row>
    <row r="931" spans="1:10" x14ac:dyDescent="0.15">
      <c r="A931" s="7">
        <v>42736</v>
      </c>
      <c r="B931" s="8" t="s">
        <v>103</v>
      </c>
      <c r="C931" s="8" t="s">
        <v>120</v>
      </c>
      <c r="D931" s="8" t="s">
        <v>22</v>
      </c>
      <c r="E931" s="8">
        <v>86</v>
      </c>
      <c r="F931" s="8" t="str">
        <f>VLOOKUP($D931,饮料价格!$B$3:$E$45,2,0)</f>
        <v>合</v>
      </c>
      <c r="G931" s="8">
        <f>VLOOKUP($D931,饮料价格!$B$3:$E$45,3,0)</f>
        <v>1.7</v>
      </c>
      <c r="H931" s="8">
        <f>VLOOKUP($D931,饮料价格!$B$3:$E$45,4,0)</f>
        <v>2.2000000000000002</v>
      </c>
      <c r="I931" s="8">
        <f t="shared" si="28"/>
        <v>189.20000000000002</v>
      </c>
      <c r="J931" s="8">
        <f t="shared" si="29"/>
        <v>43.000000000000021</v>
      </c>
    </row>
    <row r="932" spans="1:10" x14ac:dyDescent="0.15">
      <c r="A932" s="7">
        <v>42736</v>
      </c>
      <c r="B932" s="8" t="s">
        <v>103</v>
      </c>
      <c r="C932" s="8" t="s">
        <v>120</v>
      </c>
      <c r="D932" s="8" t="s">
        <v>79</v>
      </c>
      <c r="E932" s="8">
        <v>17</v>
      </c>
      <c r="F932" s="8" t="str">
        <f>VLOOKUP($D932,饮料价格!$B$3:$E$45,2,0)</f>
        <v>听</v>
      </c>
      <c r="G932" s="8">
        <f>VLOOKUP($D932,饮料价格!$B$3:$E$45,3,0)</f>
        <v>1.2</v>
      </c>
      <c r="H932" s="8">
        <f>VLOOKUP($D932,饮料价格!$B$3:$E$45,4,0)</f>
        <v>2.5</v>
      </c>
      <c r="I932" s="8">
        <f t="shared" si="28"/>
        <v>42.5</v>
      </c>
      <c r="J932" s="8">
        <f t="shared" si="29"/>
        <v>22.1</v>
      </c>
    </row>
    <row r="933" spans="1:10" x14ac:dyDescent="0.15">
      <c r="A933" s="7">
        <v>42736</v>
      </c>
      <c r="B933" s="8" t="s">
        <v>103</v>
      </c>
      <c r="C933" s="8" t="s">
        <v>120</v>
      </c>
      <c r="D933" s="8" t="s">
        <v>78</v>
      </c>
      <c r="E933" s="8">
        <v>17</v>
      </c>
      <c r="F933" s="8" t="str">
        <f>VLOOKUP($D933,饮料价格!$B$3:$E$45,2,0)</f>
        <v>瓶</v>
      </c>
      <c r="G933" s="8">
        <f>VLOOKUP($D933,饮料价格!$B$3:$E$45,3,0)</f>
        <v>1.9</v>
      </c>
      <c r="H933" s="8">
        <f>VLOOKUP($D933,饮料价格!$B$3:$E$45,4,0)</f>
        <v>2.4</v>
      </c>
      <c r="I933" s="8">
        <f t="shared" si="28"/>
        <v>40.799999999999997</v>
      </c>
      <c r="J933" s="8">
        <f t="shared" si="29"/>
        <v>8.5</v>
      </c>
    </row>
    <row r="934" spans="1:10" x14ac:dyDescent="0.15">
      <c r="A934" s="7">
        <v>42736</v>
      </c>
      <c r="B934" s="8" t="s">
        <v>103</v>
      </c>
      <c r="C934" s="8" t="s">
        <v>120</v>
      </c>
      <c r="D934" s="8" t="s">
        <v>11</v>
      </c>
      <c r="E934" s="8">
        <v>16</v>
      </c>
      <c r="F934" s="8" t="str">
        <f>VLOOKUP($D934,饮料价格!$B$3:$E$45,2,0)</f>
        <v>瓶</v>
      </c>
      <c r="G934" s="8">
        <f>VLOOKUP($D934,饮料价格!$B$3:$E$45,3,0)</f>
        <v>1</v>
      </c>
      <c r="H934" s="8">
        <f>VLOOKUP($D934,饮料价格!$B$3:$E$45,4,0)</f>
        <v>1.3</v>
      </c>
      <c r="I934" s="8">
        <f t="shared" si="28"/>
        <v>20.8</v>
      </c>
      <c r="J934" s="8">
        <f t="shared" si="29"/>
        <v>4.8000000000000007</v>
      </c>
    </row>
    <row r="935" spans="1:10" x14ac:dyDescent="0.15">
      <c r="A935" s="7">
        <v>42736</v>
      </c>
      <c r="B935" s="8" t="s">
        <v>103</v>
      </c>
      <c r="C935" s="8" t="s">
        <v>120</v>
      </c>
      <c r="D935" s="8" t="s">
        <v>27</v>
      </c>
      <c r="E935" s="8">
        <v>81</v>
      </c>
      <c r="F935" s="8" t="str">
        <f>VLOOKUP($D935,饮料价格!$B$3:$E$45,2,0)</f>
        <v>听</v>
      </c>
      <c r="G935" s="8">
        <f>VLOOKUP($D935,饮料价格!$B$3:$E$45,3,0)</f>
        <v>2.5</v>
      </c>
      <c r="H935" s="8">
        <f>VLOOKUP($D935,饮料价格!$B$3:$E$45,4,0)</f>
        <v>4</v>
      </c>
      <c r="I935" s="8">
        <f t="shared" si="28"/>
        <v>324</v>
      </c>
      <c r="J935" s="8">
        <f t="shared" si="29"/>
        <v>121.5</v>
      </c>
    </row>
    <row r="936" spans="1:10" x14ac:dyDescent="0.15">
      <c r="A936" s="7">
        <v>42736</v>
      </c>
      <c r="B936" s="8" t="s">
        <v>103</v>
      </c>
      <c r="C936" s="8" t="s">
        <v>120</v>
      </c>
      <c r="D936" s="8" t="s">
        <v>3</v>
      </c>
      <c r="E936" s="8">
        <v>126</v>
      </c>
      <c r="F936" s="8" t="str">
        <f>VLOOKUP($D936,饮料价格!$B$3:$E$45,2,0)</f>
        <v>听</v>
      </c>
      <c r="G936" s="8">
        <f>VLOOKUP($D936,饮料价格!$B$3:$E$45,3,0)</f>
        <v>2.5</v>
      </c>
      <c r="H936" s="8">
        <f>VLOOKUP($D936,饮料价格!$B$3:$E$45,4,0)</f>
        <v>3.5</v>
      </c>
      <c r="I936" s="8">
        <f t="shared" si="28"/>
        <v>441</v>
      </c>
      <c r="J936" s="8">
        <f t="shared" si="29"/>
        <v>126</v>
      </c>
    </row>
    <row r="937" spans="1:10" x14ac:dyDescent="0.15">
      <c r="A937" s="7">
        <v>42736</v>
      </c>
      <c r="B937" s="8" t="s">
        <v>103</v>
      </c>
      <c r="C937" s="8" t="s">
        <v>120</v>
      </c>
      <c r="D937" s="8" t="s">
        <v>131</v>
      </c>
      <c r="E937" s="8">
        <v>99</v>
      </c>
      <c r="F937" s="8" t="str">
        <f>VLOOKUP($D937,饮料价格!$B$3:$E$45,2,0)</f>
        <v>瓶</v>
      </c>
      <c r="G937" s="8">
        <f>VLOOKUP($D937,饮料价格!$B$3:$E$45,3,0)</f>
        <v>2</v>
      </c>
      <c r="H937" s="8">
        <f>VLOOKUP($D937,饮料价格!$B$3:$E$45,4,0)</f>
        <v>3.5</v>
      </c>
      <c r="I937" s="8">
        <f t="shared" si="28"/>
        <v>346.5</v>
      </c>
      <c r="J937" s="8">
        <f t="shared" si="29"/>
        <v>148.5</v>
      </c>
    </row>
    <row r="938" spans="1:10" x14ac:dyDescent="0.15">
      <c r="A938" s="7">
        <v>42736</v>
      </c>
      <c r="B938" s="8" t="s">
        <v>103</v>
      </c>
      <c r="C938" s="8" t="s">
        <v>120</v>
      </c>
      <c r="D938" s="8" t="s">
        <v>133</v>
      </c>
      <c r="E938" s="8">
        <v>40</v>
      </c>
      <c r="F938" s="8" t="str">
        <f>VLOOKUP($D938,饮料价格!$B$3:$E$45,2,0)</f>
        <v>瓶</v>
      </c>
      <c r="G938" s="8">
        <f>VLOOKUP($D938,饮料价格!$B$3:$E$45,3,0)</f>
        <v>3.5</v>
      </c>
      <c r="H938" s="8">
        <f>VLOOKUP($D938,饮料价格!$B$3:$E$45,4,0)</f>
        <v>5</v>
      </c>
      <c r="I938" s="8">
        <f t="shared" si="28"/>
        <v>200</v>
      </c>
      <c r="J938" s="8">
        <f t="shared" si="29"/>
        <v>60</v>
      </c>
    </row>
    <row r="939" spans="1:10" x14ac:dyDescent="0.15">
      <c r="A939" s="7">
        <v>42736</v>
      </c>
      <c r="B939" s="8" t="s">
        <v>103</v>
      </c>
      <c r="C939" s="8" t="s">
        <v>120</v>
      </c>
      <c r="D939" s="8" t="s">
        <v>28</v>
      </c>
      <c r="E939" s="8">
        <v>52</v>
      </c>
      <c r="F939" s="8" t="str">
        <f>VLOOKUP($D939,饮料价格!$B$3:$E$45,2,0)</f>
        <v>合</v>
      </c>
      <c r="G939" s="8">
        <f>VLOOKUP($D939,饮料价格!$B$3:$E$45,3,0)</f>
        <v>1.5</v>
      </c>
      <c r="H939" s="8">
        <f>VLOOKUP($D939,饮料价格!$B$3:$E$45,4,0)</f>
        <v>2.2000000000000002</v>
      </c>
      <c r="I939" s="8">
        <f t="shared" si="28"/>
        <v>114.4</v>
      </c>
      <c r="J939" s="8">
        <f t="shared" si="29"/>
        <v>36.400000000000006</v>
      </c>
    </row>
    <row r="940" spans="1:10" x14ac:dyDescent="0.15">
      <c r="A940" s="7">
        <v>42736</v>
      </c>
      <c r="B940" s="8" t="s">
        <v>103</v>
      </c>
      <c r="C940" s="8" t="s">
        <v>120</v>
      </c>
      <c r="D940" s="8" t="s">
        <v>31</v>
      </c>
      <c r="E940" s="8">
        <v>19</v>
      </c>
      <c r="F940" s="8" t="str">
        <f>VLOOKUP($D940,饮料价格!$B$3:$E$45,2,0)</f>
        <v>瓶</v>
      </c>
      <c r="G940" s="8">
        <f>VLOOKUP($D940,饮料价格!$B$3:$E$45,3,0)</f>
        <v>1.1000000000000001</v>
      </c>
      <c r="H940" s="8">
        <f>VLOOKUP($D940,饮料价格!$B$3:$E$45,4,0)</f>
        <v>1.5</v>
      </c>
      <c r="I940" s="8">
        <f t="shared" si="28"/>
        <v>28.5</v>
      </c>
      <c r="J940" s="8">
        <f t="shared" si="29"/>
        <v>7.5999999999999979</v>
      </c>
    </row>
    <row r="941" spans="1:10" x14ac:dyDescent="0.15">
      <c r="A941" s="7">
        <v>42736</v>
      </c>
      <c r="B941" s="8" t="s">
        <v>103</v>
      </c>
      <c r="C941" s="8" t="s">
        <v>120</v>
      </c>
      <c r="D941" s="8" t="s">
        <v>73</v>
      </c>
      <c r="E941" s="8">
        <v>13</v>
      </c>
      <c r="F941" s="8" t="str">
        <f>VLOOKUP($D941,饮料价格!$B$3:$E$45,2,0)</f>
        <v>瓶</v>
      </c>
      <c r="G941" s="8">
        <f>VLOOKUP($D941,饮料价格!$B$3:$E$45,3,0)</f>
        <v>1.8</v>
      </c>
      <c r="H941" s="8">
        <f>VLOOKUP($D941,饮料价格!$B$3:$E$45,4,0)</f>
        <v>2.2999999999999998</v>
      </c>
      <c r="I941" s="8">
        <f t="shared" si="28"/>
        <v>29.9</v>
      </c>
      <c r="J941" s="8">
        <f t="shared" si="29"/>
        <v>6.4999999999999973</v>
      </c>
    </row>
    <row r="942" spans="1:10" x14ac:dyDescent="0.15">
      <c r="A942" s="7">
        <v>42736</v>
      </c>
      <c r="B942" s="8" t="s">
        <v>103</v>
      </c>
      <c r="C942" s="8" t="s">
        <v>120</v>
      </c>
      <c r="D942" s="8" t="s">
        <v>12</v>
      </c>
      <c r="E942" s="8">
        <v>93</v>
      </c>
      <c r="F942" s="8" t="str">
        <f>VLOOKUP($D942,饮料价格!$B$3:$E$45,2,0)</f>
        <v>瓶</v>
      </c>
      <c r="G942" s="8">
        <f>VLOOKUP($D942,饮料价格!$B$3:$E$45,3,0)</f>
        <v>1.3</v>
      </c>
      <c r="H942" s="8">
        <f>VLOOKUP($D942,饮料价格!$B$3:$E$45,4,0)</f>
        <v>2.8</v>
      </c>
      <c r="I942" s="8">
        <f t="shared" si="28"/>
        <v>260.39999999999998</v>
      </c>
      <c r="J942" s="8">
        <f t="shared" si="29"/>
        <v>139.49999999999997</v>
      </c>
    </row>
    <row r="943" spans="1:10" x14ac:dyDescent="0.15">
      <c r="A943" s="7">
        <v>42736</v>
      </c>
      <c r="B943" s="8" t="s">
        <v>103</v>
      </c>
      <c r="C943" s="8" t="s">
        <v>120</v>
      </c>
      <c r="D943" s="8" t="s">
        <v>4</v>
      </c>
      <c r="E943" s="8">
        <v>98</v>
      </c>
      <c r="F943" s="8" t="str">
        <f>VLOOKUP($D943,饮料价格!$B$3:$E$45,2,0)</f>
        <v>合</v>
      </c>
      <c r="G943" s="8">
        <f>VLOOKUP($D943,饮料价格!$B$3:$E$45,3,0)</f>
        <v>1.3</v>
      </c>
      <c r="H943" s="8">
        <f>VLOOKUP($D943,饮料价格!$B$3:$E$45,4,0)</f>
        <v>1.9</v>
      </c>
      <c r="I943" s="8">
        <f t="shared" si="28"/>
        <v>186.2</v>
      </c>
      <c r="J943" s="8">
        <f t="shared" si="29"/>
        <v>58.79999999999999</v>
      </c>
    </row>
    <row r="944" spans="1:10" x14ac:dyDescent="0.15">
      <c r="A944" s="7">
        <v>42736</v>
      </c>
      <c r="B944" s="8" t="s">
        <v>103</v>
      </c>
      <c r="C944" s="8" t="s">
        <v>120</v>
      </c>
      <c r="D944" s="8" t="s">
        <v>25</v>
      </c>
      <c r="E944" s="8">
        <v>18</v>
      </c>
      <c r="F944" s="8" t="str">
        <f>VLOOKUP($D944,饮料价格!$B$3:$E$45,2,0)</f>
        <v>听</v>
      </c>
      <c r="G944" s="8">
        <f>VLOOKUP($D944,饮料价格!$B$3:$E$45,3,0)</f>
        <v>3</v>
      </c>
      <c r="H944" s="8">
        <f>VLOOKUP($D944,饮料价格!$B$3:$E$45,4,0)</f>
        <v>4</v>
      </c>
      <c r="I944" s="8">
        <f t="shared" si="28"/>
        <v>72</v>
      </c>
      <c r="J944" s="8">
        <f t="shared" si="29"/>
        <v>18</v>
      </c>
    </row>
    <row r="945" spans="1:10" x14ac:dyDescent="0.15">
      <c r="A945" s="7">
        <v>42736</v>
      </c>
      <c r="B945" s="8" t="s">
        <v>103</v>
      </c>
      <c r="C945" s="8" t="s">
        <v>120</v>
      </c>
      <c r="D945" s="8" t="s">
        <v>82</v>
      </c>
      <c r="E945" s="8">
        <v>39</v>
      </c>
      <c r="F945" s="8" t="str">
        <f>VLOOKUP($D945,饮料价格!$B$3:$E$45,2,0)</f>
        <v>合</v>
      </c>
      <c r="G945" s="8">
        <f>VLOOKUP($D945,饮料价格!$B$3:$E$45,3,0)</f>
        <v>1.6</v>
      </c>
      <c r="H945" s="8">
        <f>VLOOKUP($D945,饮料价格!$B$3:$E$45,4,0)</f>
        <v>2.5</v>
      </c>
      <c r="I945" s="8">
        <f t="shared" si="28"/>
        <v>97.5</v>
      </c>
      <c r="J945" s="8">
        <f t="shared" si="29"/>
        <v>35.099999999999994</v>
      </c>
    </row>
    <row r="946" spans="1:10" x14ac:dyDescent="0.15">
      <c r="A946" s="7">
        <v>42736</v>
      </c>
      <c r="B946" s="8" t="s">
        <v>103</v>
      </c>
      <c r="C946" s="8" t="s">
        <v>120</v>
      </c>
      <c r="D946" s="8" t="s">
        <v>16</v>
      </c>
      <c r="E946" s="8">
        <v>8</v>
      </c>
      <c r="F946" s="8" t="str">
        <f>VLOOKUP($D946,饮料价格!$B$3:$E$45,2,0)</f>
        <v>瓶</v>
      </c>
      <c r="G946" s="8">
        <f>VLOOKUP($D946,饮料价格!$B$3:$E$45,3,0)</f>
        <v>1</v>
      </c>
      <c r="H946" s="8">
        <f>VLOOKUP($D946,饮料价格!$B$3:$E$45,4,0)</f>
        <v>1.5</v>
      </c>
      <c r="I946" s="8">
        <f t="shared" si="28"/>
        <v>12</v>
      </c>
      <c r="J946" s="8">
        <f t="shared" si="29"/>
        <v>4</v>
      </c>
    </row>
    <row r="947" spans="1:10" x14ac:dyDescent="0.15">
      <c r="A947" s="7">
        <v>42736</v>
      </c>
      <c r="B947" s="8" t="s">
        <v>103</v>
      </c>
      <c r="C947" s="8" t="s">
        <v>120</v>
      </c>
      <c r="D947" s="8" t="s">
        <v>1</v>
      </c>
      <c r="E947" s="8">
        <v>80</v>
      </c>
      <c r="F947" s="8" t="str">
        <f>VLOOKUP($D947,饮料价格!$B$3:$E$45,2,0)</f>
        <v>听</v>
      </c>
      <c r="G947" s="8">
        <f>VLOOKUP($D947,饮料价格!$B$3:$E$45,3,0)</f>
        <v>2.5</v>
      </c>
      <c r="H947" s="8">
        <f>VLOOKUP($D947,饮料价格!$B$3:$E$45,4,0)</f>
        <v>3.5</v>
      </c>
      <c r="I947" s="8">
        <f t="shared" si="28"/>
        <v>280</v>
      </c>
      <c r="J947" s="8">
        <f t="shared" si="29"/>
        <v>80</v>
      </c>
    </row>
    <row r="948" spans="1:10" x14ac:dyDescent="0.15">
      <c r="A948" s="7">
        <v>42736</v>
      </c>
      <c r="B948" s="8" t="s">
        <v>103</v>
      </c>
      <c r="C948" s="8" t="s">
        <v>120</v>
      </c>
      <c r="D948" s="8" t="s">
        <v>32</v>
      </c>
      <c r="E948" s="8">
        <v>12</v>
      </c>
      <c r="F948" s="8" t="str">
        <f>VLOOKUP($D948,饮料价格!$B$3:$E$45,2,0)</f>
        <v>瓶</v>
      </c>
      <c r="G948" s="8">
        <f>VLOOKUP($D948,饮料价格!$B$3:$E$45,3,0)</f>
        <v>2.4</v>
      </c>
      <c r="H948" s="8">
        <f>VLOOKUP($D948,饮料价格!$B$3:$E$45,4,0)</f>
        <v>3.5</v>
      </c>
      <c r="I948" s="8">
        <f t="shared" si="28"/>
        <v>42</v>
      </c>
      <c r="J948" s="8">
        <f t="shared" si="29"/>
        <v>13.200000000000001</v>
      </c>
    </row>
    <row r="949" spans="1:10" x14ac:dyDescent="0.15">
      <c r="A949" s="7">
        <v>42736</v>
      </c>
      <c r="B949" s="8" t="s">
        <v>103</v>
      </c>
      <c r="C949" s="8" t="s">
        <v>120</v>
      </c>
      <c r="D949" s="8" t="s">
        <v>8</v>
      </c>
      <c r="E949" s="8">
        <v>16</v>
      </c>
      <c r="F949" s="8" t="str">
        <f>VLOOKUP($D949,饮料价格!$B$3:$E$45,2,0)</f>
        <v>合</v>
      </c>
      <c r="G949" s="8">
        <f>VLOOKUP($D949,饮料价格!$B$3:$E$45,3,0)</f>
        <v>7.8</v>
      </c>
      <c r="H949" s="8">
        <f>VLOOKUP($D949,饮料价格!$B$3:$E$45,4,0)</f>
        <v>9.8000000000000007</v>
      </c>
      <c r="I949" s="8">
        <f t="shared" si="28"/>
        <v>156.80000000000001</v>
      </c>
      <c r="J949" s="8">
        <f t="shared" si="29"/>
        <v>32.000000000000014</v>
      </c>
    </row>
    <row r="950" spans="1:10" x14ac:dyDescent="0.15">
      <c r="A950" s="7">
        <v>42736</v>
      </c>
      <c r="B950" s="8" t="s">
        <v>103</v>
      </c>
      <c r="C950" s="8" t="s">
        <v>120</v>
      </c>
      <c r="D950" s="8" t="s">
        <v>15</v>
      </c>
      <c r="E950" s="8">
        <v>17</v>
      </c>
      <c r="F950" s="8" t="str">
        <f>VLOOKUP($D950,饮料价格!$B$3:$E$45,2,0)</f>
        <v>合</v>
      </c>
      <c r="G950" s="8">
        <f>VLOOKUP($D950,饮料价格!$B$3:$E$45,3,0)</f>
        <v>1.7</v>
      </c>
      <c r="H950" s="8">
        <f>VLOOKUP($D950,饮料价格!$B$3:$E$45,4,0)</f>
        <v>2.5</v>
      </c>
      <c r="I950" s="8">
        <f t="shared" si="28"/>
        <v>42.5</v>
      </c>
      <c r="J950" s="8">
        <f t="shared" si="29"/>
        <v>13.600000000000001</v>
      </c>
    </row>
    <row r="951" spans="1:10" x14ac:dyDescent="0.15">
      <c r="A951" s="7">
        <v>42736</v>
      </c>
      <c r="B951" s="8" t="s">
        <v>103</v>
      </c>
      <c r="C951" s="8" t="s">
        <v>120</v>
      </c>
      <c r="D951" s="8" t="s">
        <v>23</v>
      </c>
      <c r="E951" s="8">
        <v>29</v>
      </c>
      <c r="F951" s="8" t="str">
        <f>VLOOKUP($D951,饮料价格!$B$3:$E$45,2,0)</f>
        <v>瓶</v>
      </c>
      <c r="G951" s="8">
        <f>VLOOKUP($D951,饮料价格!$B$3:$E$45,3,0)</f>
        <v>2.4</v>
      </c>
      <c r="H951" s="8">
        <f>VLOOKUP($D951,饮料价格!$B$3:$E$45,4,0)</f>
        <v>3</v>
      </c>
      <c r="I951" s="8">
        <f t="shared" si="28"/>
        <v>87</v>
      </c>
      <c r="J951" s="8">
        <f t="shared" si="29"/>
        <v>17.400000000000002</v>
      </c>
    </row>
    <row r="952" spans="1:10" x14ac:dyDescent="0.15">
      <c r="A952" s="7">
        <v>42736</v>
      </c>
      <c r="B952" s="8" t="s">
        <v>103</v>
      </c>
      <c r="C952" s="8" t="s">
        <v>120</v>
      </c>
      <c r="D952" s="8" t="s">
        <v>29</v>
      </c>
      <c r="E952" s="8">
        <v>8</v>
      </c>
      <c r="F952" s="8" t="str">
        <f>VLOOKUP($D952,饮料价格!$B$3:$E$45,2,0)</f>
        <v>合</v>
      </c>
      <c r="G952" s="8">
        <f>VLOOKUP($D952,饮料价格!$B$3:$E$45,3,0)</f>
        <v>1.6</v>
      </c>
      <c r="H952" s="8">
        <f>VLOOKUP($D952,饮料价格!$B$3:$E$45,4,0)</f>
        <v>2.2999999999999998</v>
      </c>
      <c r="I952" s="8">
        <f t="shared" si="28"/>
        <v>18.399999999999999</v>
      </c>
      <c r="J952" s="8">
        <f t="shared" si="29"/>
        <v>5.5999999999999979</v>
      </c>
    </row>
    <row r="953" spans="1:10" x14ac:dyDescent="0.15">
      <c r="A953" s="7">
        <v>42736</v>
      </c>
      <c r="B953" s="8" t="s">
        <v>103</v>
      </c>
      <c r="C953" s="8" t="s">
        <v>120</v>
      </c>
      <c r="D953" s="8" t="s">
        <v>134</v>
      </c>
      <c r="E953" s="8">
        <v>24</v>
      </c>
      <c r="F953" s="8" t="str">
        <f>VLOOKUP($D953,饮料价格!$B$3:$E$45,2,0)</f>
        <v>瓶</v>
      </c>
      <c r="G953" s="8">
        <f>VLOOKUP($D953,饮料价格!$B$3:$E$45,3,0)</f>
        <v>3.5</v>
      </c>
      <c r="H953" s="8">
        <f>VLOOKUP($D953,饮料价格!$B$3:$E$45,4,0)</f>
        <v>5</v>
      </c>
      <c r="I953" s="8">
        <f t="shared" si="28"/>
        <v>120</v>
      </c>
      <c r="J953" s="8">
        <f t="shared" si="29"/>
        <v>36</v>
      </c>
    </row>
    <row r="954" spans="1:10" x14ac:dyDescent="0.15">
      <c r="A954" s="7">
        <v>42736</v>
      </c>
      <c r="B954" s="8" t="s">
        <v>103</v>
      </c>
      <c r="C954" s="8" t="s">
        <v>120</v>
      </c>
      <c r="D954" s="8" t="s">
        <v>24</v>
      </c>
      <c r="E954" s="8">
        <v>40</v>
      </c>
      <c r="F954" s="8" t="str">
        <f>VLOOKUP($D954,饮料价格!$B$3:$E$45,2,0)</f>
        <v>瓶</v>
      </c>
      <c r="G954" s="8">
        <f>VLOOKUP($D954,饮料价格!$B$3:$E$45,3,0)</f>
        <v>2.4</v>
      </c>
      <c r="H954" s="8">
        <f>VLOOKUP($D954,饮料价格!$B$3:$E$45,4,0)</f>
        <v>3</v>
      </c>
      <c r="I954" s="8">
        <f t="shared" si="28"/>
        <v>120</v>
      </c>
      <c r="J954" s="8">
        <f t="shared" si="29"/>
        <v>24.000000000000004</v>
      </c>
    </row>
    <row r="955" spans="1:10" x14ac:dyDescent="0.15">
      <c r="A955" s="7">
        <v>42736</v>
      </c>
      <c r="B955" s="8" t="s">
        <v>103</v>
      </c>
      <c r="C955" s="8" t="s">
        <v>120</v>
      </c>
      <c r="D955" s="8" t="s">
        <v>7</v>
      </c>
      <c r="E955" s="8">
        <v>30</v>
      </c>
      <c r="F955" s="8" t="str">
        <f>VLOOKUP($D955,饮料价格!$B$3:$E$45,2,0)</f>
        <v>听</v>
      </c>
      <c r="G955" s="8">
        <f>VLOOKUP($D955,饮料价格!$B$3:$E$45,3,0)</f>
        <v>3.2</v>
      </c>
      <c r="H955" s="8">
        <f>VLOOKUP($D955,饮料价格!$B$3:$E$45,4,0)</f>
        <v>6</v>
      </c>
      <c r="I955" s="8">
        <f t="shared" si="28"/>
        <v>180</v>
      </c>
      <c r="J955" s="8">
        <f t="shared" si="29"/>
        <v>84</v>
      </c>
    </row>
    <row r="956" spans="1:10" x14ac:dyDescent="0.15">
      <c r="A956" s="7">
        <v>42736</v>
      </c>
      <c r="B956" s="8" t="s">
        <v>103</v>
      </c>
      <c r="C956" s="8" t="s">
        <v>120</v>
      </c>
      <c r="D956" s="8" t="s">
        <v>21</v>
      </c>
      <c r="E956" s="8">
        <v>27</v>
      </c>
      <c r="F956" s="8" t="str">
        <f>VLOOKUP($D956,饮料价格!$B$3:$E$45,2,0)</f>
        <v>瓶</v>
      </c>
      <c r="G956" s="8">
        <f>VLOOKUP($D956,饮料价格!$B$3:$E$45,3,0)</f>
        <v>1.4</v>
      </c>
      <c r="H956" s="8">
        <f>VLOOKUP($D956,饮料价格!$B$3:$E$45,4,0)</f>
        <v>3</v>
      </c>
      <c r="I956" s="8">
        <f t="shared" si="28"/>
        <v>81</v>
      </c>
      <c r="J956" s="8">
        <f t="shared" si="29"/>
        <v>43.2</v>
      </c>
    </row>
    <row r="957" spans="1:10" x14ac:dyDescent="0.15">
      <c r="A957" s="7">
        <v>42736</v>
      </c>
      <c r="B957" s="8" t="s">
        <v>103</v>
      </c>
      <c r="C957" s="8" t="s">
        <v>120</v>
      </c>
      <c r="D957" s="8" t="s">
        <v>26</v>
      </c>
      <c r="E957" s="8">
        <v>23</v>
      </c>
      <c r="F957" s="8" t="str">
        <f>VLOOKUP($D957,饮料价格!$B$3:$E$45,2,0)</f>
        <v>瓶</v>
      </c>
      <c r="G957" s="8">
        <f>VLOOKUP($D957,饮料价格!$B$3:$E$45,3,0)</f>
        <v>1.7</v>
      </c>
      <c r="H957" s="8">
        <f>VLOOKUP($D957,饮料价格!$B$3:$E$45,4,0)</f>
        <v>2.2000000000000002</v>
      </c>
      <c r="I957" s="8">
        <f t="shared" si="28"/>
        <v>50.6</v>
      </c>
      <c r="J957" s="8">
        <f t="shared" si="29"/>
        <v>11.500000000000005</v>
      </c>
    </row>
    <row r="958" spans="1:10" x14ac:dyDescent="0.15">
      <c r="A958" s="7">
        <v>42736</v>
      </c>
      <c r="B958" s="8" t="s">
        <v>103</v>
      </c>
      <c r="C958" s="8" t="s">
        <v>120</v>
      </c>
      <c r="D958" s="8" t="s">
        <v>13</v>
      </c>
      <c r="E958" s="8">
        <v>49</v>
      </c>
      <c r="F958" s="8" t="str">
        <f>VLOOKUP($D958,饮料价格!$B$3:$E$45,2,0)</f>
        <v>瓶</v>
      </c>
      <c r="G958" s="8">
        <f>VLOOKUP($D958,饮料价格!$B$3:$E$45,3,0)</f>
        <v>2</v>
      </c>
      <c r="H958" s="8">
        <f>VLOOKUP($D958,饮料价格!$B$3:$E$45,4,0)</f>
        <v>3.5</v>
      </c>
      <c r="I958" s="8">
        <f t="shared" si="28"/>
        <v>171.5</v>
      </c>
      <c r="J958" s="8">
        <f t="shared" si="29"/>
        <v>73.5</v>
      </c>
    </row>
    <row r="959" spans="1:10" x14ac:dyDescent="0.15">
      <c r="A959" s="7">
        <v>42736</v>
      </c>
      <c r="B959" s="8" t="s">
        <v>103</v>
      </c>
      <c r="C959" s="8" t="s">
        <v>120</v>
      </c>
      <c r="D959" s="8" t="s">
        <v>14</v>
      </c>
      <c r="E959" s="8">
        <v>110</v>
      </c>
      <c r="F959" s="8" t="str">
        <f>VLOOKUP($D959,饮料价格!$B$3:$E$45,2,0)</f>
        <v>听</v>
      </c>
      <c r="G959" s="8">
        <f>VLOOKUP($D959,饮料价格!$B$3:$E$45,3,0)</f>
        <v>2.5</v>
      </c>
      <c r="H959" s="8">
        <f>VLOOKUP($D959,饮料价格!$B$3:$E$45,4,0)</f>
        <v>4</v>
      </c>
      <c r="I959" s="8">
        <f t="shared" si="28"/>
        <v>440</v>
      </c>
      <c r="J959" s="8">
        <f t="shared" si="29"/>
        <v>165</v>
      </c>
    </row>
    <row r="960" spans="1:10" x14ac:dyDescent="0.15">
      <c r="A960" s="7">
        <v>42736</v>
      </c>
      <c r="B960" s="8" t="s">
        <v>103</v>
      </c>
      <c r="C960" s="8" t="s">
        <v>120</v>
      </c>
      <c r="D960" s="8" t="s">
        <v>30</v>
      </c>
      <c r="E960" s="8">
        <v>14</v>
      </c>
      <c r="F960" s="8" t="str">
        <f>VLOOKUP($D960,饮料价格!$B$3:$E$45,2,0)</f>
        <v>瓶</v>
      </c>
      <c r="G960" s="8">
        <f>VLOOKUP($D960,饮料价格!$B$3:$E$45,3,0)</f>
        <v>0.9</v>
      </c>
      <c r="H960" s="8">
        <f>VLOOKUP($D960,饮料价格!$B$3:$E$45,4,0)</f>
        <v>1.5</v>
      </c>
      <c r="I960" s="8">
        <f t="shared" si="28"/>
        <v>21</v>
      </c>
      <c r="J960" s="8">
        <f t="shared" si="29"/>
        <v>8.4</v>
      </c>
    </row>
    <row r="961" spans="1:10" x14ac:dyDescent="0.15">
      <c r="A961" s="7">
        <v>42736</v>
      </c>
      <c r="B961" s="8" t="s">
        <v>103</v>
      </c>
      <c r="C961" s="8" t="s">
        <v>120</v>
      </c>
      <c r="D961" s="8" t="s">
        <v>132</v>
      </c>
      <c r="E961" s="8">
        <v>12</v>
      </c>
      <c r="F961" s="8" t="str">
        <f>VLOOKUP($D961,饮料价格!$B$3:$E$45,2,0)</f>
        <v>瓶</v>
      </c>
      <c r="G961" s="8">
        <f>VLOOKUP($D961,饮料价格!$B$3:$E$45,3,0)</f>
        <v>2.5</v>
      </c>
      <c r="H961" s="8">
        <f>VLOOKUP($D961,饮料价格!$B$3:$E$45,4,0)</f>
        <v>4.5</v>
      </c>
      <c r="I961" s="8">
        <f t="shared" si="28"/>
        <v>54</v>
      </c>
      <c r="J961" s="8">
        <f t="shared" si="29"/>
        <v>24</v>
      </c>
    </row>
    <row r="962" spans="1:10" x14ac:dyDescent="0.15">
      <c r="A962" s="7">
        <v>42736</v>
      </c>
      <c r="B962" s="8" t="s">
        <v>103</v>
      </c>
      <c r="C962" s="8" t="s">
        <v>120</v>
      </c>
      <c r="D962" s="8" t="s">
        <v>2</v>
      </c>
      <c r="E962" s="8">
        <v>45</v>
      </c>
      <c r="F962" s="8" t="str">
        <f>VLOOKUP($D962,饮料价格!$B$3:$E$45,2,0)</f>
        <v>听</v>
      </c>
      <c r="G962" s="8">
        <f>VLOOKUP($D962,饮料价格!$B$3:$E$45,3,0)</f>
        <v>1.6</v>
      </c>
      <c r="H962" s="8">
        <f>VLOOKUP($D962,饮料价格!$B$3:$E$45,4,0)</f>
        <v>3.3</v>
      </c>
      <c r="I962" s="8">
        <f t="shared" si="28"/>
        <v>148.5</v>
      </c>
      <c r="J962" s="8">
        <f t="shared" si="29"/>
        <v>76.499999999999986</v>
      </c>
    </row>
    <row r="963" spans="1:10" x14ac:dyDescent="0.15">
      <c r="A963" s="7">
        <v>42736</v>
      </c>
      <c r="B963" s="8" t="s">
        <v>103</v>
      </c>
      <c r="C963" s="8" t="s">
        <v>120</v>
      </c>
      <c r="D963" s="8" t="s">
        <v>5</v>
      </c>
      <c r="E963" s="8">
        <v>27</v>
      </c>
      <c r="F963" s="8" t="str">
        <f>VLOOKUP($D963,饮料价格!$B$3:$E$45,2,0)</f>
        <v>合</v>
      </c>
      <c r="G963" s="8">
        <f>VLOOKUP($D963,饮料价格!$B$3:$E$45,3,0)</f>
        <v>1.5</v>
      </c>
      <c r="H963" s="8">
        <f>VLOOKUP($D963,饮料价格!$B$3:$E$45,4,0)</f>
        <v>2.2000000000000002</v>
      </c>
      <c r="I963" s="8">
        <f t="shared" si="28"/>
        <v>59.400000000000006</v>
      </c>
      <c r="J963" s="8">
        <f t="shared" si="29"/>
        <v>18.900000000000006</v>
      </c>
    </row>
    <row r="964" spans="1:10" x14ac:dyDescent="0.15">
      <c r="A964" s="7">
        <v>42736</v>
      </c>
      <c r="B964" s="8" t="s">
        <v>103</v>
      </c>
      <c r="C964" s="8" t="s">
        <v>120</v>
      </c>
      <c r="D964" s="8" t="s">
        <v>20</v>
      </c>
      <c r="E964" s="8">
        <v>19</v>
      </c>
      <c r="F964" s="8" t="str">
        <f>VLOOKUP($D964,饮料价格!$B$3:$E$45,2,0)</f>
        <v>瓶</v>
      </c>
      <c r="G964" s="8">
        <f>VLOOKUP($D964,饮料价格!$B$3:$E$45,3,0)</f>
        <v>1.8</v>
      </c>
      <c r="H964" s="8">
        <f>VLOOKUP($D964,饮料价格!$B$3:$E$45,4,0)</f>
        <v>2.2999999999999998</v>
      </c>
      <c r="I964" s="8">
        <f t="shared" ref="I964:I1027" si="30">E964*H964</f>
        <v>43.699999999999996</v>
      </c>
      <c r="J964" s="8">
        <f t="shared" ref="J964:J1027" si="31">(H964-G964)*E964</f>
        <v>9.4999999999999964</v>
      </c>
    </row>
    <row r="965" spans="1:10" x14ac:dyDescent="0.15">
      <c r="A965" s="7">
        <v>42736</v>
      </c>
      <c r="B965" s="8" t="s">
        <v>103</v>
      </c>
      <c r="C965" s="8" t="s">
        <v>120</v>
      </c>
      <c r="D965" s="8" t="s">
        <v>17</v>
      </c>
      <c r="E965" s="8">
        <v>18</v>
      </c>
      <c r="F965" s="8" t="str">
        <f>VLOOKUP($D965,饮料价格!$B$3:$E$45,2,0)</f>
        <v>合</v>
      </c>
      <c r="G965" s="8">
        <f>VLOOKUP($D965,饮料价格!$B$3:$E$45,3,0)</f>
        <v>4.3</v>
      </c>
      <c r="H965" s="8">
        <f>VLOOKUP($D965,饮料价格!$B$3:$E$45,4,0)</f>
        <v>6.8</v>
      </c>
      <c r="I965" s="8">
        <f t="shared" si="30"/>
        <v>122.39999999999999</v>
      </c>
      <c r="J965" s="8">
        <f t="shared" si="31"/>
        <v>45</v>
      </c>
    </row>
    <row r="966" spans="1:10" x14ac:dyDescent="0.15">
      <c r="A966" s="7">
        <v>42736</v>
      </c>
      <c r="B966" s="8" t="s">
        <v>103</v>
      </c>
      <c r="C966" s="8" t="s">
        <v>120</v>
      </c>
      <c r="D966" s="8" t="s">
        <v>80</v>
      </c>
      <c r="E966" s="8">
        <v>83</v>
      </c>
      <c r="F966" s="8" t="str">
        <f>VLOOKUP($D966,饮料价格!$B$3:$E$45,2,0)</f>
        <v>瓶</v>
      </c>
      <c r="G966" s="8">
        <f>VLOOKUP($D966,饮料价格!$B$3:$E$45,3,0)</f>
        <v>0.9</v>
      </c>
      <c r="H966" s="8">
        <f>VLOOKUP($D966,饮料价格!$B$3:$E$45,4,0)</f>
        <v>1.2</v>
      </c>
      <c r="I966" s="8">
        <f t="shared" si="30"/>
        <v>99.6</v>
      </c>
      <c r="J966" s="8">
        <f t="shared" si="31"/>
        <v>24.899999999999995</v>
      </c>
    </row>
    <row r="967" spans="1:10" x14ac:dyDescent="0.15">
      <c r="A967" s="7">
        <v>42736</v>
      </c>
      <c r="B967" s="8" t="s">
        <v>103</v>
      </c>
      <c r="C967" s="8" t="s">
        <v>120</v>
      </c>
      <c r="D967" s="8" t="s">
        <v>19</v>
      </c>
      <c r="E967" s="8">
        <v>8</v>
      </c>
      <c r="F967" s="8" t="str">
        <f>VLOOKUP($D967,饮料价格!$B$3:$E$45,2,0)</f>
        <v>瓶</v>
      </c>
      <c r="G967" s="8">
        <f>VLOOKUP($D967,饮料价格!$B$3:$E$45,3,0)</f>
        <v>1.7</v>
      </c>
      <c r="H967" s="8">
        <f>VLOOKUP($D967,饮料价格!$B$3:$E$45,4,0)</f>
        <v>2.2000000000000002</v>
      </c>
      <c r="I967" s="8">
        <f t="shared" si="30"/>
        <v>17.600000000000001</v>
      </c>
      <c r="J967" s="8">
        <f t="shared" si="31"/>
        <v>4.0000000000000018</v>
      </c>
    </row>
    <row r="968" spans="1:10" x14ac:dyDescent="0.15">
      <c r="A968" s="7">
        <v>42736</v>
      </c>
      <c r="B968" s="8" t="s">
        <v>103</v>
      </c>
      <c r="C968" s="8" t="s">
        <v>120</v>
      </c>
      <c r="D968" s="8" t="s">
        <v>18</v>
      </c>
      <c r="E968" s="8">
        <v>37</v>
      </c>
      <c r="F968" s="8" t="str">
        <f>VLOOKUP($D968,饮料价格!$B$3:$E$45,2,0)</f>
        <v>合</v>
      </c>
      <c r="G968" s="8">
        <f>VLOOKUP($D968,饮料价格!$B$3:$E$45,3,0)</f>
        <v>4.5</v>
      </c>
      <c r="H968" s="8">
        <f>VLOOKUP($D968,饮料价格!$B$3:$E$45,4,0)</f>
        <v>7.2</v>
      </c>
      <c r="I968" s="8">
        <f t="shared" si="30"/>
        <v>266.40000000000003</v>
      </c>
      <c r="J968" s="8">
        <f t="shared" si="31"/>
        <v>99.9</v>
      </c>
    </row>
    <row r="969" spans="1:10" x14ac:dyDescent="0.15">
      <c r="A969" s="7">
        <v>42736</v>
      </c>
      <c r="B969" s="8" t="s">
        <v>103</v>
      </c>
      <c r="C969" s="8" t="s">
        <v>123</v>
      </c>
      <c r="D969" s="8" t="s">
        <v>1</v>
      </c>
      <c r="E969" s="8">
        <v>33</v>
      </c>
      <c r="F969" s="8" t="str">
        <f>VLOOKUP($D969,饮料价格!$B$3:$E$45,2,0)</f>
        <v>听</v>
      </c>
      <c r="G969" s="8">
        <f>VLOOKUP($D969,饮料价格!$B$3:$E$45,3,0)</f>
        <v>2.5</v>
      </c>
      <c r="H969" s="8">
        <f>VLOOKUP($D969,饮料价格!$B$3:$E$45,4,0)</f>
        <v>3.5</v>
      </c>
      <c r="I969" s="8">
        <f t="shared" si="30"/>
        <v>115.5</v>
      </c>
      <c r="J969" s="8">
        <f t="shared" si="31"/>
        <v>33</v>
      </c>
    </row>
    <row r="970" spans="1:10" x14ac:dyDescent="0.15">
      <c r="A970" s="7">
        <v>42736</v>
      </c>
      <c r="B970" s="8" t="s">
        <v>103</v>
      </c>
      <c r="C970" s="8" t="s">
        <v>123</v>
      </c>
      <c r="D970" s="8" t="s">
        <v>29</v>
      </c>
      <c r="E970" s="8">
        <v>56</v>
      </c>
      <c r="F970" s="8" t="str">
        <f>VLOOKUP($D970,饮料价格!$B$3:$E$45,2,0)</f>
        <v>合</v>
      </c>
      <c r="G970" s="8">
        <f>VLOOKUP($D970,饮料价格!$B$3:$E$45,3,0)</f>
        <v>1.6</v>
      </c>
      <c r="H970" s="8">
        <f>VLOOKUP($D970,饮料价格!$B$3:$E$45,4,0)</f>
        <v>2.2999999999999998</v>
      </c>
      <c r="I970" s="8">
        <f t="shared" si="30"/>
        <v>128.79999999999998</v>
      </c>
      <c r="J970" s="8">
        <f t="shared" si="31"/>
        <v>39.199999999999989</v>
      </c>
    </row>
    <row r="971" spans="1:10" x14ac:dyDescent="0.15">
      <c r="A971" s="7">
        <v>42736</v>
      </c>
      <c r="B971" s="8" t="s">
        <v>103</v>
      </c>
      <c r="C971" s="8" t="s">
        <v>123</v>
      </c>
      <c r="D971" s="8" t="s">
        <v>80</v>
      </c>
      <c r="E971" s="8">
        <v>12</v>
      </c>
      <c r="F971" s="8" t="str">
        <f>VLOOKUP($D971,饮料价格!$B$3:$E$45,2,0)</f>
        <v>瓶</v>
      </c>
      <c r="G971" s="8">
        <f>VLOOKUP($D971,饮料价格!$B$3:$E$45,3,0)</f>
        <v>0.9</v>
      </c>
      <c r="H971" s="8">
        <f>VLOOKUP($D971,饮料价格!$B$3:$E$45,4,0)</f>
        <v>1.2</v>
      </c>
      <c r="I971" s="8">
        <f t="shared" si="30"/>
        <v>14.399999999999999</v>
      </c>
      <c r="J971" s="8">
        <f t="shared" si="31"/>
        <v>3.5999999999999992</v>
      </c>
    </row>
    <row r="972" spans="1:10" x14ac:dyDescent="0.15">
      <c r="A972" s="7">
        <v>42736</v>
      </c>
      <c r="B972" s="8" t="s">
        <v>103</v>
      </c>
      <c r="C972" s="8" t="s">
        <v>123</v>
      </c>
      <c r="D972" s="8" t="s">
        <v>21</v>
      </c>
      <c r="E972" s="8">
        <v>33</v>
      </c>
      <c r="F972" s="8" t="str">
        <f>VLOOKUP($D972,饮料价格!$B$3:$E$45,2,0)</f>
        <v>瓶</v>
      </c>
      <c r="G972" s="8">
        <f>VLOOKUP($D972,饮料价格!$B$3:$E$45,3,0)</f>
        <v>1.4</v>
      </c>
      <c r="H972" s="8">
        <f>VLOOKUP($D972,饮料价格!$B$3:$E$45,4,0)</f>
        <v>3</v>
      </c>
      <c r="I972" s="8">
        <f t="shared" si="30"/>
        <v>99</v>
      </c>
      <c r="J972" s="8">
        <f t="shared" si="31"/>
        <v>52.800000000000004</v>
      </c>
    </row>
    <row r="973" spans="1:10" x14ac:dyDescent="0.15">
      <c r="A973" s="7">
        <v>42736</v>
      </c>
      <c r="B973" s="8" t="s">
        <v>103</v>
      </c>
      <c r="C973" s="8" t="s">
        <v>123</v>
      </c>
      <c r="D973" s="8" t="s">
        <v>134</v>
      </c>
      <c r="E973" s="8">
        <v>77</v>
      </c>
      <c r="F973" s="8" t="str">
        <f>VLOOKUP($D973,饮料价格!$B$3:$E$45,2,0)</f>
        <v>瓶</v>
      </c>
      <c r="G973" s="8">
        <f>VLOOKUP($D973,饮料价格!$B$3:$E$45,3,0)</f>
        <v>3.5</v>
      </c>
      <c r="H973" s="8">
        <f>VLOOKUP($D973,饮料价格!$B$3:$E$45,4,0)</f>
        <v>5</v>
      </c>
      <c r="I973" s="8">
        <f t="shared" si="30"/>
        <v>385</v>
      </c>
      <c r="J973" s="8">
        <f t="shared" si="31"/>
        <v>115.5</v>
      </c>
    </row>
    <row r="974" spans="1:10" x14ac:dyDescent="0.15">
      <c r="A974" s="7">
        <v>42736</v>
      </c>
      <c r="B974" s="8" t="s">
        <v>103</v>
      </c>
      <c r="C974" s="8" t="s">
        <v>123</v>
      </c>
      <c r="D974" s="8" t="s">
        <v>81</v>
      </c>
      <c r="E974" s="8">
        <v>32</v>
      </c>
      <c r="F974" s="8" t="str">
        <f>VLOOKUP($D974,饮料价格!$B$3:$E$45,2,0)</f>
        <v>听</v>
      </c>
      <c r="G974" s="8">
        <f>VLOOKUP($D974,饮料价格!$B$3:$E$45,3,0)</f>
        <v>3</v>
      </c>
      <c r="H974" s="8">
        <f>VLOOKUP($D974,饮料价格!$B$3:$E$45,4,0)</f>
        <v>4</v>
      </c>
      <c r="I974" s="8">
        <f t="shared" si="30"/>
        <v>128</v>
      </c>
      <c r="J974" s="8">
        <f t="shared" si="31"/>
        <v>32</v>
      </c>
    </row>
    <row r="975" spans="1:10" x14ac:dyDescent="0.15">
      <c r="A975" s="7">
        <v>42736</v>
      </c>
      <c r="B975" s="8" t="s">
        <v>103</v>
      </c>
      <c r="C975" s="8" t="s">
        <v>123</v>
      </c>
      <c r="D975" s="8" t="s">
        <v>5</v>
      </c>
      <c r="E975" s="8">
        <v>90</v>
      </c>
      <c r="F975" s="8" t="str">
        <f>VLOOKUP($D975,饮料价格!$B$3:$E$45,2,0)</f>
        <v>合</v>
      </c>
      <c r="G975" s="8">
        <f>VLOOKUP($D975,饮料价格!$B$3:$E$45,3,0)</f>
        <v>1.5</v>
      </c>
      <c r="H975" s="8">
        <f>VLOOKUP($D975,饮料价格!$B$3:$E$45,4,0)</f>
        <v>2.2000000000000002</v>
      </c>
      <c r="I975" s="8">
        <f t="shared" si="30"/>
        <v>198.00000000000003</v>
      </c>
      <c r="J975" s="8">
        <f t="shared" si="31"/>
        <v>63.000000000000014</v>
      </c>
    </row>
    <row r="976" spans="1:10" x14ac:dyDescent="0.15">
      <c r="A976" s="7">
        <v>42736</v>
      </c>
      <c r="B976" s="8" t="s">
        <v>103</v>
      </c>
      <c r="C976" s="8" t="s">
        <v>123</v>
      </c>
      <c r="D976" s="8" t="s">
        <v>73</v>
      </c>
      <c r="E976" s="8">
        <v>13</v>
      </c>
      <c r="F976" s="8" t="str">
        <f>VLOOKUP($D976,饮料价格!$B$3:$E$45,2,0)</f>
        <v>瓶</v>
      </c>
      <c r="G976" s="8">
        <f>VLOOKUP($D976,饮料价格!$B$3:$E$45,3,0)</f>
        <v>1.8</v>
      </c>
      <c r="H976" s="8">
        <f>VLOOKUP($D976,饮料价格!$B$3:$E$45,4,0)</f>
        <v>2.2999999999999998</v>
      </c>
      <c r="I976" s="8">
        <f t="shared" si="30"/>
        <v>29.9</v>
      </c>
      <c r="J976" s="8">
        <f t="shared" si="31"/>
        <v>6.4999999999999973</v>
      </c>
    </row>
    <row r="977" spans="1:10" x14ac:dyDescent="0.15">
      <c r="A977" s="7">
        <v>42736</v>
      </c>
      <c r="B977" s="8" t="s">
        <v>103</v>
      </c>
      <c r="C977" s="8" t="s">
        <v>123</v>
      </c>
      <c r="D977" s="8" t="s">
        <v>3</v>
      </c>
      <c r="E977" s="8">
        <v>34</v>
      </c>
      <c r="F977" s="8" t="str">
        <f>VLOOKUP($D977,饮料价格!$B$3:$E$45,2,0)</f>
        <v>听</v>
      </c>
      <c r="G977" s="8">
        <f>VLOOKUP($D977,饮料价格!$B$3:$E$45,3,0)</f>
        <v>2.5</v>
      </c>
      <c r="H977" s="8">
        <f>VLOOKUP($D977,饮料价格!$B$3:$E$45,4,0)</f>
        <v>3.5</v>
      </c>
      <c r="I977" s="8">
        <f t="shared" si="30"/>
        <v>119</v>
      </c>
      <c r="J977" s="8">
        <f t="shared" si="31"/>
        <v>34</v>
      </c>
    </row>
    <row r="978" spans="1:10" x14ac:dyDescent="0.15">
      <c r="A978" s="7">
        <v>42736</v>
      </c>
      <c r="B978" s="8" t="s">
        <v>103</v>
      </c>
      <c r="C978" s="8" t="s">
        <v>123</v>
      </c>
      <c r="D978" s="8" t="s">
        <v>11</v>
      </c>
      <c r="E978" s="8">
        <v>11</v>
      </c>
      <c r="F978" s="8" t="str">
        <f>VLOOKUP($D978,饮料价格!$B$3:$E$45,2,0)</f>
        <v>瓶</v>
      </c>
      <c r="G978" s="8">
        <f>VLOOKUP($D978,饮料价格!$B$3:$E$45,3,0)</f>
        <v>1</v>
      </c>
      <c r="H978" s="8">
        <f>VLOOKUP($D978,饮料价格!$B$3:$E$45,4,0)</f>
        <v>1.3</v>
      </c>
      <c r="I978" s="8">
        <f t="shared" si="30"/>
        <v>14.3</v>
      </c>
      <c r="J978" s="8">
        <f t="shared" si="31"/>
        <v>3.3000000000000007</v>
      </c>
    </row>
    <row r="979" spans="1:10" x14ac:dyDescent="0.15">
      <c r="A979" s="7">
        <v>42736</v>
      </c>
      <c r="B979" s="8" t="s">
        <v>103</v>
      </c>
      <c r="C979" s="8" t="s">
        <v>123</v>
      </c>
      <c r="D979" s="8" t="s">
        <v>9</v>
      </c>
      <c r="E979" s="8">
        <v>127</v>
      </c>
      <c r="F979" s="8" t="str">
        <f>VLOOKUP($D979,饮料价格!$B$3:$E$45,2,0)</f>
        <v>听</v>
      </c>
      <c r="G979" s="8">
        <f>VLOOKUP($D979,饮料价格!$B$3:$E$45,3,0)</f>
        <v>3</v>
      </c>
      <c r="H979" s="8">
        <f>VLOOKUP($D979,饮料价格!$B$3:$E$45,4,0)</f>
        <v>4</v>
      </c>
      <c r="I979" s="8">
        <f t="shared" si="30"/>
        <v>508</v>
      </c>
      <c r="J979" s="8">
        <f t="shared" si="31"/>
        <v>127</v>
      </c>
    </row>
    <row r="980" spans="1:10" x14ac:dyDescent="0.15">
      <c r="A980" s="7">
        <v>42736</v>
      </c>
      <c r="B980" s="8" t="s">
        <v>103</v>
      </c>
      <c r="C980" s="8" t="s">
        <v>123</v>
      </c>
      <c r="D980" s="8" t="s">
        <v>82</v>
      </c>
      <c r="E980" s="8">
        <v>17</v>
      </c>
      <c r="F980" s="8" t="str">
        <f>VLOOKUP($D980,饮料价格!$B$3:$E$45,2,0)</f>
        <v>合</v>
      </c>
      <c r="G980" s="8">
        <f>VLOOKUP($D980,饮料价格!$B$3:$E$45,3,0)</f>
        <v>1.6</v>
      </c>
      <c r="H980" s="8">
        <f>VLOOKUP($D980,饮料价格!$B$3:$E$45,4,0)</f>
        <v>2.5</v>
      </c>
      <c r="I980" s="8">
        <f t="shared" si="30"/>
        <v>42.5</v>
      </c>
      <c r="J980" s="8">
        <f t="shared" si="31"/>
        <v>15.299999999999999</v>
      </c>
    </row>
    <row r="981" spans="1:10" x14ac:dyDescent="0.15">
      <c r="A981" s="7">
        <v>42736</v>
      </c>
      <c r="B981" s="8" t="s">
        <v>103</v>
      </c>
      <c r="C981" s="8" t="s">
        <v>123</v>
      </c>
      <c r="D981" s="8" t="s">
        <v>23</v>
      </c>
      <c r="E981" s="8">
        <v>15</v>
      </c>
      <c r="F981" s="8" t="str">
        <f>VLOOKUP($D981,饮料价格!$B$3:$E$45,2,0)</f>
        <v>瓶</v>
      </c>
      <c r="G981" s="8">
        <f>VLOOKUP($D981,饮料价格!$B$3:$E$45,3,0)</f>
        <v>2.4</v>
      </c>
      <c r="H981" s="8">
        <f>VLOOKUP($D981,饮料价格!$B$3:$E$45,4,0)</f>
        <v>3</v>
      </c>
      <c r="I981" s="8">
        <f t="shared" si="30"/>
        <v>45</v>
      </c>
      <c r="J981" s="8">
        <f t="shared" si="31"/>
        <v>9.0000000000000018</v>
      </c>
    </row>
    <row r="982" spans="1:10" x14ac:dyDescent="0.15">
      <c r="A982" s="7">
        <v>42736</v>
      </c>
      <c r="B982" s="8" t="s">
        <v>103</v>
      </c>
      <c r="C982" s="8" t="s">
        <v>123</v>
      </c>
      <c r="D982" s="8" t="s">
        <v>12</v>
      </c>
      <c r="E982" s="8">
        <v>13</v>
      </c>
      <c r="F982" s="8" t="str">
        <f>VLOOKUP($D982,饮料价格!$B$3:$E$45,2,0)</f>
        <v>瓶</v>
      </c>
      <c r="G982" s="8">
        <f>VLOOKUP($D982,饮料价格!$B$3:$E$45,3,0)</f>
        <v>1.3</v>
      </c>
      <c r="H982" s="8">
        <f>VLOOKUP($D982,饮料价格!$B$3:$E$45,4,0)</f>
        <v>2.8</v>
      </c>
      <c r="I982" s="8">
        <f t="shared" si="30"/>
        <v>36.4</v>
      </c>
      <c r="J982" s="8">
        <f t="shared" si="31"/>
        <v>19.499999999999996</v>
      </c>
    </row>
    <row r="983" spans="1:10" x14ac:dyDescent="0.15">
      <c r="A983" s="7">
        <v>42736</v>
      </c>
      <c r="B983" s="8" t="s">
        <v>103</v>
      </c>
      <c r="C983" s="8" t="s">
        <v>123</v>
      </c>
      <c r="D983" s="8" t="s">
        <v>133</v>
      </c>
      <c r="E983" s="8">
        <v>58</v>
      </c>
      <c r="F983" s="8" t="str">
        <f>VLOOKUP($D983,饮料价格!$B$3:$E$45,2,0)</f>
        <v>瓶</v>
      </c>
      <c r="G983" s="8">
        <f>VLOOKUP($D983,饮料价格!$B$3:$E$45,3,0)</f>
        <v>3.5</v>
      </c>
      <c r="H983" s="8">
        <f>VLOOKUP($D983,饮料价格!$B$3:$E$45,4,0)</f>
        <v>5</v>
      </c>
      <c r="I983" s="8">
        <f t="shared" si="30"/>
        <v>290</v>
      </c>
      <c r="J983" s="8">
        <f t="shared" si="31"/>
        <v>87</v>
      </c>
    </row>
    <row r="984" spans="1:10" x14ac:dyDescent="0.15">
      <c r="A984" s="7">
        <v>42736</v>
      </c>
      <c r="B984" s="8" t="s">
        <v>103</v>
      </c>
      <c r="C984" s="8" t="s">
        <v>123</v>
      </c>
      <c r="D984" s="8" t="s">
        <v>15</v>
      </c>
      <c r="E984" s="8">
        <v>10</v>
      </c>
      <c r="F984" s="8" t="str">
        <f>VLOOKUP($D984,饮料价格!$B$3:$E$45,2,0)</f>
        <v>合</v>
      </c>
      <c r="G984" s="8">
        <f>VLOOKUP($D984,饮料价格!$B$3:$E$45,3,0)</f>
        <v>1.7</v>
      </c>
      <c r="H984" s="8">
        <f>VLOOKUP($D984,饮料价格!$B$3:$E$45,4,0)</f>
        <v>2.5</v>
      </c>
      <c r="I984" s="8">
        <f t="shared" si="30"/>
        <v>25</v>
      </c>
      <c r="J984" s="8">
        <f t="shared" si="31"/>
        <v>8</v>
      </c>
    </row>
    <row r="985" spans="1:10" x14ac:dyDescent="0.15">
      <c r="A985" s="7">
        <v>42736</v>
      </c>
      <c r="B985" s="8" t="s">
        <v>103</v>
      </c>
      <c r="C985" s="8" t="s">
        <v>123</v>
      </c>
      <c r="D985" s="8" t="s">
        <v>18</v>
      </c>
      <c r="E985" s="8">
        <v>18</v>
      </c>
      <c r="F985" s="8" t="str">
        <f>VLOOKUP($D985,饮料价格!$B$3:$E$45,2,0)</f>
        <v>合</v>
      </c>
      <c r="G985" s="8">
        <f>VLOOKUP($D985,饮料价格!$B$3:$E$45,3,0)</f>
        <v>4.5</v>
      </c>
      <c r="H985" s="8">
        <f>VLOOKUP($D985,饮料价格!$B$3:$E$45,4,0)</f>
        <v>7.2</v>
      </c>
      <c r="I985" s="8">
        <f t="shared" si="30"/>
        <v>129.6</v>
      </c>
      <c r="J985" s="8">
        <f t="shared" si="31"/>
        <v>48.6</v>
      </c>
    </row>
    <row r="986" spans="1:10" x14ac:dyDescent="0.15">
      <c r="A986" s="7">
        <v>42736</v>
      </c>
      <c r="B986" s="8" t="s">
        <v>103</v>
      </c>
      <c r="C986" s="8" t="s">
        <v>123</v>
      </c>
      <c r="D986" s="8" t="s">
        <v>79</v>
      </c>
      <c r="E986" s="8">
        <v>46</v>
      </c>
      <c r="F986" s="8" t="str">
        <f>VLOOKUP($D986,饮料价格!$B$3:$E$45,2,0)</f>
        <v>听</v>
      </c>
      <c r="G986" s="8">
        <f>VLOOKUP($D986,饮料价格!$B$3:$E$45,3,0)</f>
        <v>1.2</v>
      </c>
      <c r="H986" s="8">
        <f>VLOOKUP($D986,饮料价格!$B$3:$E$45,4,0)</f>
        <v>2.5</v>
      </c>
      <c r="I986" s="8">
        <f t="shared" si="30"/>
        <v>115</v>
      </c>
      <c r="J986" s="8">
        <f t="shared" si="31"/>
        <v>59.800000000000004</v>
      </c>
    </row>
    <row r="987" spans="1:10" x14ac:dyDescent="0.15">
      <c r="A987" s="7">
        <v>42736</v>
      </c>
      <c r="B987" s="8" t="s">
        <v>103</v>
      </c>
      <c r="C987" s="8" t="s">
        <v>123</v>
      </c>
      <c r="D987" s="8" t="s">
        <v>78</v>
      </c>
      <c r="E987" s="8">
        <v>23</v>
      </c>
      <c r="F987" s="8" t="str">
        <f>VLOOKUP($D987,饮料价格!$B$3:$E$45,2,0)</f>
        <v>瓶</v>
      </c>
      <c r="G987" s="8">
        <f>VLOOKUP($D987,饮料价格!$B$3:$E$45,3,0)</f>
        <v>1.9</v>
      </c>
      <c r="H987" s="8">
        <f>VLOOKUP($D987,饮料价格!$B$3:$E$45,4,0)</f>
        <v>2.4</v>
      </c>
      <c r="I987" s="8">
        <f t="shared" si="30"/>
        <v>55.199999999999996</v>
      </c>
      <c r="J987" s="8">
        <f t="shared" si="31"/>
        <v>11.5</v>
      </c>
    </row>
    <row r="988" spans="1:10" x14ac:dyDescent="0.15">
      <c r="A988" s="7">
        <v>42736</v>
      </c>
      <c r="B988" s="8" t="s">
        <v>103</v>
      </c>
      <c r="C988" s="8" t="s">
        <v>123</v>
      </c>
      <c r="D988" s="8" t="s">
        <v>7</v>
      </c>
      <c r="E988" s="8">
        <v>18</v>
      </c>
      <c r="F988" s="8" t="str">
        <f>VLOOKUP($D988,饮料价格!$B$3:$E$45,2,0)</f>
        <v>听</v>
      </c>
      <c r="G988" s="8">
        <f>VLOOKUP($D988,饮料价格!$B$3:$E$45,3,0)</f>
        <v>3.2</v>
      </c>
      <c r="H988" s="8">
        <f>VLOOKUP($D988,饮料价格!$B$3:$E$45,4,0)</f>
        <v>6</v>
      </c>
      <c r="I988" s="8">
        <f t="shared" si="30"/>
        <v>108</v>
      </c>
      <c r="J988" s="8">
        <f t="shared" si="31"/>
        <v>50.4</v>
      </c>
    </row>
    <row r="989" spans="1:10" x14ac:dyDescent="0.15">
      <c r="A989" s="7">
        <v>42736</v>
      </c>
      <c r="B989" s="8" t="s">
        <v>103</v>
      </c>
      <c r="C989" s="8" t="s">
        <v>123</v>
      </c>
      <c r="D989" s="8" t="s">
        <v>6</v>
      </c>
      <c r="E989" s="8">
        <v>60</v>
      </c>
      <c r="F989" s="8" t="str">
        <f>VLOOKUP($D989,饮料价格!$B$3:$E$45,2,0)</f>
        <v>瓶</v>
      </c>
      <c r="G989" s="8">
        <f>VLOOKUP($D989,饮料价格!$B$3:$E$45,3,0)</f>
        <v>1.7</v>
      </c>
      <c r="H989" s="8">
        <f>VLOOKUP($D989,饮料价格!$B$3:$E$45,4,0)</f>
        <v>3.5</v>
      </c>
      <c r="I989" s="8">
        <f t="shared" si="30"/>
        <v>210</v>
      </c>
      <c r="J989" s="8">
        <f t="shared" si="31"/>
        <v>108</v>
      </c>
    </row>
    <row r="990" spans="1:10" x14ac:dyDescent="0.15">
      <c r="A990" s="7">
        <v>42736</v>
      </c>
      <c r="B990" s="8" t="s">
        <v>103</v>
      </c>
      <c r="C990" s="8" t="s">
        <v>123</v>
      </c>
      <c r="D990" s="8" t="s">
        <v>32</v>
      </c>
      <c r="E990" s="8">
        <v>75</v>
      </c>
      <c r="F990" s="8" t="str">
        <f>VLOOKUP($D990,饮料价格!$B$3:$E$45,2,0)</f>
        <v>瓶</v>
      </c>
      <c r="G990" s="8">
        <f>VLOOKUP($D990,饮料价格!$B$3:$E$45,3,0)</f>
        <v>2.4</v>
      </c>
      <c r="H990" s="8">
        <f>VLOOKUP($D990,饮料价格!$B$3:$E$45,4,0)</f>
        <v>3.5</v>
      </c>
      <c r="I990" s="8">
        <f t="shared" si="30"/>
        <v>262.5</v>
      </c>
      <c r="J990" s="8">
        <f t="shared" si="31"/>
        <v>82.5</v>
      </c>
    </row>
    <row r="991" spans="1:10" x14ac:dyDescent="0.15">
      <c r="A991" s="7">
        <v>42736</v>
      </c>
      <c r="B991" s="8" t="s">
        <v>103</v>
      </c>
      <c r="C991" s="8" t="s">
        <v>123</v>
      </c>
      <c r="D991" s="8" t="s">
        <v>14</v>
      </c>
      <c r="E991" s="8">
        <v>11</v>
      </c>
      <c r="F991" s="8" t="str">
        <f>VLOOKUP($D991,饮料价格!$B$3:$E$45,2,0)</f>
        <v>听</v>
      </c>
      <c r="G991" s="8">
        <f>VLOOKUP($D991,饮料价格!$B$3:$E$45,3,0)</f>
        <v>2.5</v>
      </c>
      <c r="H991" s="8">
        <f>VLOOKUP($D991,饮料价格!$B$3:$E$45,4,0)</f>
        <v>4</v>
      </c>
      <c r="I991" s="8">
        <f t="shared" si="30"/>
        <v>44</v>
      </c>
      <c r="J991" s="8">
        <f t="shared" si="31"/>
        <v>16.5</v>
      </c>
    </row>
    <row r="992" spans="1:10" x14ac:dyDescent="0.15">
      <c r="A992" s="7">
        <v>42736</v>
      </c>
      <c r="B992" s="8" t="s">
        <v>103</v>
      </c>
      <c r="C992" s="8" t="s">
        <v>123</v>
      </c>
      <c r="D992" s="8" t="s">
        <v>10</v>
      </c>
      <c r="E992" s="8">
        <v>46</v>
      </c>
      <c r="F992" s="8" t="str">
        <f>VLOOKUP($D992,饮料价格!$B$3:$E$45,2,0)</f>
        <v>听</v>
      </c>
      <c r="G992" s="8">
        <f>VLOOKUP($D992,饮料价格!$B$3:$E$45,3,0)</f>
        <v>2</v>
      </c>
      <c r="H992" s="8">
        <f>VLOOKUP($D992,饮料价格!$B$3:$E$45,4,0)</f>
        <v>3.5</v>
      </c>
      <c r="I992" s="8">
        <f t="shared" si="30"/>
        <v>161</v>
      </c>
      <c r="J992" s="8">
        <f t="shared" si="31"/>
        <v>69</v>
      </c>
    </row>
    <row r="993" spans="1:10" x14ac:dyDescent="0.15">
      <c r="A993" s="7">
        <v>42736</v>
      </c>
      <c r="B993" s="8" t="s">
        <v>103</v>
      </c>
      <c r="C993" s="8" t="s">
        <v>123</v>
      </c>
      <c r="D993" s="8" t="s">
        <v>132</v>
      </c>
      <c r="E993" s="8">
        <v>60</v>
      </c>
      <c r="F993" s="8" t="str">
        <f>VLOOKUP($D993,饮料价格!$B$3:$E$45,2,0)</f>
        <v>瓶</v>
      </c>
      <c r="G993" s="8">
        <f>VLOOKUP($D993,饮料价格!$B$3:$E$45,3,0)</f>
        <v>2.5</v>
      </c>
      <c r="H993" s="8">
        <f>VLOOKUP($D993,饮料价格!$B$3:$E$45,4,0)</f>
        <v>4.5</v>
      </c>
      <c r="I993" s="8">
        <f t="shared" si="30"/>
        <v>270</v>
      </c>
      <c r="J993" s="8">
        <f t="shared" si="31"/>
        <v>120</v>
      </c>
    </row>
    <row r="994" spans="1:10" x14ac:dyDescent="0.15">
      <c r="A994" s="7">
        <v>42736</v>
      </c>
      <c r="B994" s="8" t="s">
        <v>103</v>
      </c>
      <c r="C994" s="8" t="s">
        <v>123</v>
      </c>
      <c r="D994" s="8" t="s">
        <v>19</v>
      </c>
      <c r="E994" s="8">
        <v>9</v>
      </c>
      <c r="F994" s="8" t="str">
        <f>VLOOKUP($D994,饮料价格!$B$3:$E$45,2,0)</f>
        <v>瓶</v>
      </c>
      <c r="G994" s="8">
        <f>VLOOKUP($D994,饮料价格!$B$3:$E$45,3,0)</f>
        <v>1.7</v>
      </c>
      <c r="H994" s="8">
        <f>VLOOKUP($D994,饮料价格!$B$3:$E$45,4,0)</f>
        <v>2.2000000000000002</v>
      </c>
      <c r="I994" s="8">
        <f t="shared" si="30"/>
        <v>19.8</v>
      </c>
      <c r="J994" s="8">
        <f t="shared" si="31"/>
        <v>4.5000000000000018</v>
      </c>
    </row>
    <row r="995" spans="1:10" x14ac:dyDescent="0.15">
      <c r="A995" s="7">
        <v>42736</v>
      </c>
      <c r="B995" s="8" t="s">
        <v>103</v>
      </c>
      <c r="C995" s="8" t="s">
        <v>123</v>
      </c>
      <c r="D995" s="8" t="s">
        <v>8</v>
      </c>
      <c r="E995" s="8">
        <v>24</v>
      </c>
      <c r="F995" s="8" t="str">
        <f>VLOOKUP($D995,饮料价格!$B$3:$E$45,2,0)</f>
        <v>合</v>
      </c>
      <c r="G995" s="8">
        <f>VLOOKUP($D995,饮料价格!$B$3:$E$45,3,0)</f>
        <v>7.8</v>
      </c>
      <c r="H995" s="8">
        <f>VLOOKUP($D995,饮料价格!$B$3:$E$45,4,0)</f>
        <v>9.8000000000000007</v>
      </c>
      <c r="I995" s="8">
        <f t="shared" si="30"/>
        <v>235.20000000000002</v>
      </c>
      <c r="J995" s="8">
        <f t="shared" si="31"/>
        <v>48.000000000000021</v>
      </c>
    </row>
    <row r="996" spans="1:10" x14ac:dyDescent="0.15">
      <c r="A996" s="7">
        <v>42736</v>
      </c>
      <c r="B996" s="8" t="s">
        <v>103</v>
      </c>
      <c r="C996" s="8" t="s">
        <v>123</v>
      </c>
      <c r="D996" s="8" t="s">
        <v>20</v>
      </c>
      <c r="E996" s="8">
        <v>8</v>
      </c>
      <c r="F996" s="8" t="str">
        <f>VLOOKUP($D996,饮料价格!$B$3:$E$45,2,0)</f>
        <v>瓶</v>
      </c>
      <c r="G996" s="8">
        <f>VLOOKUP($D996,饮料价格!$B$3:$E$45,3,0)</f>
        <v>1.8</v>
      </c>
      <c r="H996" s="8">
        <f>VLOOKUP($D996,饮料价格!$B$3:$E$45,4,0)</f>
        <v>2.2999999999999998</v>
      </c>
      <c r="I996" s="8">
        <f t="shared" si="30"/>
        <v>18.399999999999999</v>
      </c>
      <c r="J996" s="8">
        <f t="shared" si="31"/>
        <v>3.9999999999999982</v>
      </c>
    </row>
    <row r="997" spans="1:10" x14ac:dyDescent="0.15">
      <c r="A997" s="7">
        <v>42736</v>
      </c>
      <c r="B997" s="8" t="s">
        <v>103</v>
      </c>
      <c r="C997" s="8" t="s">
        <v>123</v>
      </c>
      <c r="D997" s="8" t="s">
        <v>22</v>
      </c>
      <c r="E997" s="8">
        <v>126</v>
      </c>
      <c r="F997" s="8" t="str">
        <f>VLOOKUP($D997,饮料价格!$B$3:$E$45,2,0)</f>
        <v>合</v>
      </c>
      <c r="G997" s="8">
        <f>VLOOKUP($D997,饮料价格!$B$3:$E$45,3,0)</f>
        <v>1.7</v>
      </c>
      <c r="H997" s="8">
        <f>VLOOKUP($D997,饮料价格!$B$3:$E$45,4,0)</f>
        <v>2.2000000000000002</v>
      </c>
      <c r="I997" s="8">
        <f t="shared" si="30"/>
        <v>277.20000000000005</v>
      </c>
      <c r="J997" s="8">
        <f t="shared" si="31"/>
        <v>63.000000000000028</v>
      </c>
    </row>
    <row r="998" spans="1:10" x14ac:dyDescent="0.15">
      <c r="A998" s="7">
        <v>42736</v>
      </c>
      <c r="B998" s="8" t="s">
        <v>103</v>
      </c>
      <c r="C998" s="8" t="s">
        <v>123</v>
      </c>
      <c r="D998" s="8" t="s">
        <v>13</v>
      </c>
      <c r="E998" s="8">
        <v>108</v>
      </c>
      <c r="F998" s="8" t="str">
        <f>VLOOKUP($D998,饮料价格!$B$3:$E$45,2,0)</f>
        <v>瓶</v>
      </c>
      <c r="G998" s="8">
        <f>VLOOKUP($D998,饮料价格!$B$3:$E$45,3,0)</f>
        <v>2</v>
      </c>
      <c r="H998" s="8">
        <f>VLOOKUP($D998,饮料价格!$B$3:$E$45,4,0)</f>
        <v>3.5</v>
      </c>
      <c r="I998" s="8">
        <f t="shared" si="30"/>
        <v>378</v>
      </c>
      <c r="J998" s="8">
        <f t="shared" si="31"/>
        <v>162</v>
      </c>
    </row>
    <row r="999" spans="1:10" x14ac:dyDescent="0.15">
      <c r="A999" s="7">
        <v>42736</v>
      </c>
      <c r="B999" s="8" t="s">
        <v>103</v>
      </c>
      <c r="C999" s="8" t="s">
        <v>123</v>
      </c>
      <c r="D999" s="8" t="s">
        <v>27</v>
      </c>
      <c r="E999" s="8">
        <v>36</v>
      </c>
      <c r="F999" s="8" t="str">
        <f>VLOOKUP($D999,饮料价格!$B$3:$E$45,2,0)</f>
        <v>听</v>
      </c>
      <c r="G999" s="8">
        <f>VLOOKUP($D999,饮料价格!$B$3:$E$45,3,0)</f>
        <v>2.5</v>
      </c>
      <c r="H999" s="8">
        <f>VLOOKUP($D999,饮料价格!$B$3:$E$45,4,0)</f>
        <v>4</v>
      </c>
      <c r="I999" s="8">
        <f t="shared" si="30"/>
        <v>144</v>
      </c>
      <c r="J999" s="8">
        <f t="shared" si="31"/>
        <v>54</v>
      </c>
    </row>
    <row r="1000" spans="1:10" x14ac:dyDescent="0.15">
      <c r="A1000" s="7">
        <v>42736</v>
      </c>
      <c r="B1000" s="8" t="s">
        <v>103</v>
      </c>
      <c r="C1000" s="8" t="s">
        <v>123</v>
      </c>
      <c r="D1000" s="8" t="s">
        <v>25</v>
      </c>
      <c r="E1000" s="8">
        <v>16</v>
      </c>
      <c r="F1000" s="8" t="str">
        <f>VLOOKUP($D1000,饮料价格!$B$3:$E$45,2,0)</f>
        <v>听</v>
      </c>
      <c r="G1000" s="8">
        <f>VLOOKUP($D1000,饮料价格!$B$3:$E$45,3,0)</f>
        <v>3</v>
      </c>
      <c r="H1000" s="8">
        <f>VLOOKUP($D1000,饮料价格!$B$3:$E$45,4,0)</f>
        <v>4</v>
      </c>
      <c r="I1000" s="8">
        <f t="shared" si="30"/>
        <v>64</v>
      </c>
      <c r="J1000" s="8">
        <f t="shared" si="31"/>
        <v>16</v>
      </c>
    </row>
    <row r="1001" spans="1:10" x14ac:dyDescent="0.15">
      <c r="A1001" s="7">
        <v>42736</v>
      </c>
      <c r="B1001" s="8" t="s">
        <v>103</v>
      </c>
      <c r="C1001" s="8" t="s">
        <v>123</v>
      </c>
      <c r="D1001" s="8" t="s">
        <v>4</v>
      </c>
      <c r="E1001" s="8">
        <v>12</v>
      </c>
      <c r="F1001" s="8" t="str">
        <f>VLOOKUP($D1001,饮料价格!$B$3:$E$45,2,0)</f>
        <v>合</v>
      </c>
      <c r="G1001" s="8">
        <f>VLOOKUP($D1001,饮料价格!$B$3:$E$45,3,0)</f>
        <v>1.3</v>
      </c>
      <c r="H1001" s="8">
        <f>VLOOKUP($D1001,饮料价格!$B$3:$E$45,4,0)</f>
        <v>1.9</v>
      </c>
      <c r="I1001" s="8">
        <f t="shared" si="30"/>
        <v>22.799999999999997</v>
      </c>
      <c r="J1001" s="8">
        <f t="shared" si="31"/>
        <v>7.1999999999999984</v>
      </c>
    </row>
    <row r="1002" spans="1:10" x14ac:dyDescent="0.15">
      <c r="A1002" s="7">
        <v>42736</v>
      </c>
      <c r="B1002" s="8" t="s">
        <v>103</v>
      </c>
      <c r="C1002" s="8" t="s">
        <v>123</v>
      </c>
      <c r="D1002" s="8" t="s">
        <v>2</v>
      </c>
      <c r="E1002" s="8">
        <v>49</v>
      </c>
      <c r="F1002" s="8" t="str">
        <f>VLOOKUP($D1002,饮料价格!$B$3:$E$45,2,0)</f>
        <v>听</v>
      </c>
      <c r="G1002" s="8">
        <f>VLOOKUP($D1002,饮料价格!$B$3:$E$45,3,0)</f>
        <v>1.6</v>
      </c>
      <c r="H1002" s="8">
        <f>VLOOKUP($D1002,饮料价格!$B$3:$E$45,4,0)</f>
        <v>3.3</v>
      </c>
      <c r="I1002" s="8">
        <f t="shared" si="30"/>
        <v>161.69999999999999</v>
      </c>
      <c r="J1002" s="8">
        <f t="shared" si="31"/>
        <v>83.299999999999983</v>
      </c>
    </row>
    <row r="1003" spans="1:10" x14ac:dyDescent="0.15">
      <c r="A1003" s="7">
        <v>42736</v>
      </c>
      <c r="B1003" s="8" t="s">
        <v>103</v>
      </c>
      <c r="C1003" s="8" t="s">
        <v>123</v>
      </c>
      <c r="D1003" s="8" t="s">
        <v>16</v>
      </c>
      <c r="E1003" s="8">
        <v>48</v>
      </c>
      <c r="F1003" s="8" t="str">
        <f>VLOOKUP($D1003,饮料价格!$B$3:$E$45,2,0)</f>
        <v>瓶</v>
      </c>
      <c r="G1003" s="8">
        <f>VLOOKUP($D1003,饮料价格!$B$3:$E$45,3,0)</f>
        <v>1</v>
      </c>
      <c r="H1003" s="8">
        <f>VLOOKUP($D1003,饮料价格!$B$3:$E$45,4,0)</f>
        <v>1.5</v>
      </c>
      <c r="I1003" s="8">
        <f t="shared" si="30"/>
        <v>72</v>
      </c>
      <c r="J1003" s="8">
        <f t="shared" si="31"/>
        <v>24</v>
      </c>
    </row>
    <row r="1004" spans="1:10" x14ac:dyDescent="0.15">
      <c r="A1004" s="7">
        <v>42736</v>
      </c>
      <c r="B1004" s="8" t="s">
        <v>103</v>
      </c>
      <c r="C1004" s="8" t="s">
        <v>123</v>
      </c>
      <c r="D1004" s="8" t="s">
        <v>31</v>
      </c>
      <c r="E1004" s="8">
        <v>29</v>
      </c>
      <c r="F1004" s="8" t="str">
        <f>VLOOKUP($D1004,饮料价格!$B$3:$E$45,2,0)</f>
        <v>瓶</v>
      </c>
      <c r="G1004" s="8">
        <f>VLOOKUP($D1004,饮料价格!$B$3:$E$45,3,0)</f>
        <v>1.1000000000000001</v>
      </c>
      <c r="H1004" s="8">
        <f>VLOOKUP($D1004,饮料价格!$B$3:$E$45,4,0)</f>
        <v>1.5</v>
      </c>
      <c r="I1004" s="8">
        <f t="shared" si="30"/>
        <v>43.5</v>
      </c>
      <c r="J1004" s="8">
        <f t="shared" si="31"/>
        <v>11.599999999999998</v>
      </c>
    </row>
    <row r="1005" spans="1:10" x14ac:dyDescent="0.15">
      <c r="A1005" s="7">
        <v>42736</v>
      </c>
      <c r="B1005" s="8" t="s">
        <v>103</v>
      </c>
      <c r="C1005" s="8" t="s">
        <v>123</v>
      </c>
      <c r="D1005" s="8" t="s">
        <v>30</v>
      </c>
      <c r="E1005" s="8">
        <v>106</v>
      </c>
      <c r="F1005" s="8" t="str">
        <f>VLOOKUP($D1005,饮料价格!$B$3:$E$45,2,0)</f>
        <v>瓶</v>
      </c>
      <c r="G1005" s="8">
        <f>VLOOKUP($D1005,饮料价格!$B$3:$E$45,3,0)</f>
        <v>0.9</v>
      </c>
      <c r="H1005" s="8">
        <f>VLOOKUP($D1005,饮料价格!$B$3:$E$45,4,0)</f>
        <v>1.5</v>
      </c>
      <c r="I1005" s="8">
        <f t="shared" si="30"/>
        <v>159</v>
      </c>
      <c r="J1005" s="8">
        <f t="shared" si="31"/>
        <v>63.599999999999994</v>
      </c>
    </row>
    <row r="1006" spans="1:10" x14ac:dyDescent="0.15">
      <c r="A1006" s="7">
        <v>42736</v>
      </c>
      <c r="B1006" s="8" t="s">
        <v>103</v>
      </c>
      <c r="C1006" s="8" t="s">
        <v>123</v>
      </c>
      <c r="D1006" s="8" t="s">
        <v>24</v>
      </c>
      <c r="E1006" s="8">
        <v>35</v>
      </c>
      <c r="F1006" s="8" t="str">
        <f>VLOOKUP($D1006,饮料价格!$B$3:$E$45,2,0)</f>
        <v>瓶</v>
      </c>
      <c r="G1006" s="8">
        <f>VLOOKUP($D1006,饮料价格!$B$3:$E$45,3,0)</f>
        <v>2.4</v>
      </c>
      <c r="H1006" s="8">
        <f>VLOOKUP($D1006,饮料价格!$B$3:$E$45,4,0)</f>
        <v>3</v>
      </c>
      <c r="I1006" s="8">
        <f t="shared" si="30"/>
        <v>105</v>
      </c>
      <c r="J1006" s="8">
        <f t="shared" si="31"/>
        <v>21.000000000000004</v>
      </c>
    </row>
    <row r="1007" spans="1:10" x14ac:dyDescent="0.15">
      <c r="A1007" s="7">
        <v>42736</v>
      </c>
      <c r="B1007" s="8" t="s">
        <v>103</v>
      </c>
      <c r="C1007" s="8" t="s">
        <v>123</v>
      </c>
      <c r="D1007" s="8" t="s">
        <v>131</v>
      </c>
      <c r="E1007" s="8">
        <v>41</v>
      </c>
      <c r="F1007" s="8" t="str">
        <f>VLOOKUP($D1007,饮料价格!$B$3:$E$45,2,0)</f>
        <v>瓶</v>
      </c>
      <c r="G1007" s="8">
        <f>VLOOKUP($D1007,饮料价格!$B$3:$E$45,3,0)</f>
        <v>2</v>
      </c>
      <c r="H1007" s="8">
        <f>VLOOKUP($D1007,饮料价格!$B$3:$E$45,4,0)</f>
        <v>3.5</v>
      </c>
      <c r="I1007" s="8">
        <f t="shared" si="30"/>
        <v>143.5</v>
      </c>
      <c r="J1007" s="8">
        <f t="shared" si="31"/>
        <v>61.5</v>
      </c>
    </row>
    <row r="1008" spans="1:10" x14ac:dyDescent="0.15">
      <c r="A1008" s="7">
        <v>42736</v>
      </c>
      <c r="B1008" s="8" t="s">
        <v>103</v>
      </c>
      <c r="C1008" s="8" t="s">
        <v>123</v>
      </c>
      <c r="D1008" s="8" t="s">
        <v>26</v>
      </c>
      <c r="E1008" s="8">
        <v>17</v>
      </c>
      <c r="F1008" s="8" t="str">
        <f>VLOOKUP($D1008,饮料价格!$B$3:$E$45,2,0)</f>
        <v>瓶</v>
      </c>
      <c r="G1008" s="8">
        <f>VLOOKUP($D1008,饮料价格!$B$3:$E$45,3,0)</f>
        <v>1.7</v>
      </c>
      <c r="H1008" s="8">
        <f>VLOOKUP($D1008,饮料价格!$B$3:$E$45,4,0)</f>
        <v>2.2000000000000002</v>
      </c>
      <c r="I1008" s="8">
        <f t="shared" si="30"/>
        <v>37.400000000000006</v>
      </c>
      <c r="J1008" s="8">
        <f t="shared" si="31"/>
        <v>8.5000000000000036</v>
      </c>
    </row>
    <row r="1009" spans="1:10" x14ac:dyDescent="0.15">
      <c r="A1009" s="7">
        <v>42736</v>
      </c>
      <c r="B1009" s="8" t="s">
        <v>103</v>
      </c>
      <c r="C1009" s="8" t="s">
        <v>123</v>
      </c>
      <c r="D1009" s="8" t="s">
        <v>17</v>
      </c>
      <c r="E1009" s="8">
        <v>11</v>
      </c>
      <c r="F1009" s="8" t="str">
        <f>VLOOKUP($D1009,饮料价格!$B$3:$E$45,2,0)</f>
        <v>合</v>
      </c>
      <c r="G1009" s="8">
        <f>VLOOKUP($D1009,饮料价格!$B$3:$E$45,3,0)</f>
        <v>4.3</v>
      </c>
      <c r="H1009" s="8">
        <f>VLOOKUP($D1009,饮料价格!$B$3:$E$45,4,0)</f>
        <v>6.8</v>
      </c>
      <c r="I1009" s="8">
        <f t="shared" si="30"/>
        <v>74.8</v>
      </c>
      <c r="J1009" s="8">
        <f t="shared" si="31"/>
        <v>27.5</v>
      </c>
    </row>
    <row r="1010" spans="1:10" x14ac:dyDescent="0.15">
      <c r="A1010" s="7">
        <v>42736</v>
      </c>
      <c r="B1010" s="8" t="s">
        <v>103</v>
      </c>
      <c r="C1010" s="8" t="s">
        <v>123</v>
      </c>
      <c r="D1010" s="8" t="s">
        <v>28</v>
      </c>
      <c r="E1010" s="8">
        <v>43</v>
      </c>
      <c r="F1010" s="8" t="str">
        <f>VLOOKUP($D1010,饮料价格!$B$3:$E$45,2,0)</f>
        <v>合</v>
      </c>
      <c r="G1010" s="8">
        <f>VLOOKUP($D1010,饮料价格!$B$3:$E$45,3,0)</f>
        <v>1.5</v>
      </c>
      <c r="H1010" s="8">
        <f>VLOOKUP($D1010,饮料价格!$B$3:$E$45,4,0)</f>
        <v>2.2000000000000002</v>
      </c>
      <c r="I1010" s="8">
        <f t="shared" si="30"/>
        <v>94.600000000000009</v>
      </c>
      <c r="J1010" s="8">
        <f t="shared" si="31"/>
        <v>30.100000000000009</v>
      </c>
    </row>
    <row r="1011" spans="1:10" x14ac:dyDescent="0.15">
      <c r="A1011" s="7">
        <v>42736</v>
      </c>
      <c r="B1011" s="8" t="s">
        <v>104</v>
      </c>
      <c r="C1011" s="8" t="s">
        <v>98</v>
      </c>
      <c r="D1011" s="8" t="s">
        <v>78</v>
      </c>
      <c r="E1011" s="8">
        <v>16</v>
      </c>
      <c r="F1011" s="8" t="str">
        <f>VLOOKUP($D1011,饮料价格!$B$3:$E$45,2,0)</f>
        <v>瓶</v>
      </c>
      <c r="G1011" s="8">
        <f>VLOOKUP($D1011,饮料价格!$B$3:$E$45,3,0)</f>
        <v>1.9</v>
      </c>
      <c r="H1011" s="8">
        <f>VLOOKUP($D1011,饮料价格!$B$3:$E$45,4,0)</f>
        <v>2.4</v>
      </c>
      <c r="I1011" s="8">
        <f t="shared" si="30"/>
        <v>38.4</v>
      </c>
      <c r="J1011" s="8">
        <f t="shared" si="31"/>
        <v>8</v>
      </c>
    </row>
    <row r="1012" spans="1:10" x14ac:dyDescent="0.15">
      <c r="A1012" s="7">
        <v>42736</v>
      </c>
      <c r="B1012" s="8" t="s">
        <v>104</v>
      </c>
      <c r="C1012" s="8" t="s">
        <v>98</v>
      </c>
      <c r="D1012" s="8" t="s">
        <v>7</v>
      </c>
      <c r="E1012" s="8">
        <v>12</v>
      </c>
      <c r="F1012" s="8" t="str">
        <f>VLOOKUP($D1012,饮料价格!$B$3:$E$45,2,0)</f>
        <v>听</v>
      </c>
      <c r="G1012" s="8">
        <f>VLOOKUP($D1012,饮料价格!$B$3:$E$45,3,0)</f>
        <v>3.2</v>
      </c>
      <c r="H1012" s="8">
        <f>VLOOKUP($D1012,饮料价格!$B$3:$E$45,4,0)</f>
        <v>6</v>
      </c>
      <c r="I1012" s="8">
        <f t="shared" si="30"/>
        <v>72</v>
      </c>
      <c r="J1012" s="8">
        <f t="shared" si="31"/>
        <v>33.599999999999994</v>
      </c>
    </row>
    <row r="1013" spans="1:10" x14ac:dyDescent="0.15">
      <c r="A1013" s="7">
        <v>42736</v>
      </c>
      <c r="B1013" s="8" t="s">
        <v>104</v>
      </c>
      <c r="C1013" s="8" t="s">
        <v>98</v>
      </c>
      <c r="D1013" s="8" t="s">
        <v>79</v>
      </c>
      <c r="E1013" s="8">
        <v>59</v>
      </c>
      <c r="F1013" s="8" t="str">
        <f>VLOOKUP($D1013,饮料价格!$B$3:$E$45,2,0)</f>
        <v>听</v>
      </c>
      <c r="G1013" s="8">
        <f>VLOOKUP($D1013,饮料价格!$B$3:$E$45,3,0)</f>
        <v>1.2</v>
      </c>
      <c r="H1013" s="8">
        <f>VLOOKUP($D1013,饮料价格!$B$3:$E$45,4,0)</f>
        <v>2.5</v>
      </c>
      <c r="I1013" s="8">
        <f t="shared" si="30"/>
        <v>147.5</v>
      </c>
      <c r="J1013" s="8">
        <f t="shared" si="31"/>
        <v>76.7</v>
      </c>
    </row>
    <row r="1014" spans="1:10" x14ac:dyDescent="0.15">
      <c r="A1014" s="7">
        <v>42736</v>
      </c>
      <c r="B1014" s="8" t="s">
        <v>104</v>
      </c>
      <c r="C1014" s="8" t="s">
        <v>98</v>
      </c>
      <c r="D1014" s="8" t="s">
        <v>2</v>
      </c>
      <c r="E1014" s="8">
        <v>20</v>
      </c>
      <c r="F1014" s="8" t="str">
        <f>VLOOKUP($D1014,饮料价格!$B$3:$E$45,2,0)</f>
        <v>听</v>
      </c>
      <c r="G1014" s="8">
        <f>VLOOKUP($D1014,饮料价格!$B$3:$E$45,3,0)</f>
        <v>1.6</v>
      </c>
      <c r="H1014" s="8">
        <f>VLOOKUP($D1014,饮料价格!$B$3:$E$45,4,0)</f>
        <v>3.3</v>
      </c>
      <c r="I1014" s="8">
        <f t="shared" si="30"/>
        <v>66</v>
      </c>
      <c r="J1014" s="8">
        <f t="shared" si="31"/>
        <v>33.999999999999993</v>
      </c>
    </row>
    <row r="1015" spans="1:10" x14ac:dyDescent="0.15">
      <c r="A1015" s="7">
        <v>42736</v>
      </c>
      <c r="B1015" s="8" t="s">
        <v>104</v>
      </c>
      <c r="C1015" s="8" t="s">
        <v>98</v>
      </c>
      <c r="D1015" s="8" t="s">
        <v>132</v>
      </c>
      <c r="E1015" s="8">
        <v>76</v>
      </c>
      <c r="F1015" s="8" t="str">
        <f>VLOOKUP($D1015,饮料价格!$B$3:$E$45,2,0)</f>
        <v>瓶</v>
      </c>
      <c r="G1015" s="8">
        <f>VLOOKUP($D1015,饮料价格!$B$3:$E$45,3,0)</f>
        <v>2.5</v>
      </c>
      <c r="H1015" s="8">
        <f>VLOOKUP($D1015,饮料价格!$B$3:$E$45,4,0)</f>
        <v>4.5</v>
      </c>
      <c r="I1015" s="8">
        <f t="shared" si="30"/>
        <v>342</v>
      </c>
      <c r="J1015" s="8">
        <f t="shared" si="31"/>
        <v>152</v>
      </c>
    </row>
    <row r="1016" spans="1:10" x14ac:dyDescent="0.15">
      <c r="A1016" s="7">
        <v>42736</v>
      </c>
      <c r="B1016" s="8" t="s">
        <v>104</v>
      </c>
      <c r="C1016" s="8" t="s">
        <v>98</v>
      </c>
      <c r="D1016" s="8" t="s">
        <v>21</v>
      </c>
      <c r="E1016" s="8">
        <v>55</v>
      </c>
      <c r="F1016" s="8" t="str">
        <f>VLOOKUP($D1016,饮料价格!$B$3:$E$45,2,0)</f>
        <v>瓶</v>
      </c>
      <c r="G1016" s="8">
        <f>VLOOKUP($D1016,饮料价格!$B$3:$E$45,3,0)</f>
        <v>1.4</v>
      </c>
      <c r="H1016" s="8">
        <f>VLOOKUP($D1016,饮料价格!$B$3:$E$45,4,0)</f>
        <v>3</v>
      </c>
      <c r="I1016" s="8">
        <f t="shared" si="30"/>
        <v>165</v>
      </c>
      <c r="J1016" s="8">
        <f t="shared" si="31"/>
        <v>88</v>
      </c>
    </row>
    <row r="1017" spans="1:10" x14ac:dyDescent="0.15">
      <c r="A1017" s="7">
        <v>42736</v>
      </c>
      <c r="B1017" s="8" t="s">
        <v>104</v>
      </c>
      <c r="C1017" s="8" t="s">
        <v>98</v>
      </c>
      <c r="D1017" s="8" t="s">
        <v>18</v>
      </c>
      <c r="E1017" s="8">
        <v>49</v>
      </c>
      <c r="F1017" s="8" t="str">
        <f>VLOOKUP($D1017,饮料价格!$B$3:$E$45,2,0)</f>
        <v>合</v>
      </c>
      <c r="G1017" s="8">
        <f>VLOOKUP($D1017,饮料价格!$B$3:$E$45,3,0)</f>
        <v>4.5</v>
      </c>
      <c r="H1017" s="8">
        <f>VLOOKUP($D1017,饮料价格!$B$3:$E$45,4,0)</f>
        <v>7.2</v>
      </c>
      <c r="I1017" s="8">
        <f t="shared" si="30"/>
        <v>352.8</v>
      </c>
      <c r="J1017" s="8">
        <f t="shared" si="31"/>
        <v>132.30000000000001</v>
      </c>
    </row>
    <row r="1018" spans="1:10" x14ac:dyDescent="0.15">
      <c r="A1018" s="7">
        <v>42736</v>
      </c>
      <c r="B1018" s="8" t="s">
        <v>104</v>
      </c>
      <c r="C1018" s="8" t="s">
        <v>98</v>
      </c>
      <c r="D1018" s="8" t="s">
        <v>27</v>
      </c>
      <c r="E1018" s="8">
        <v>15</v>
      </c>
      <c r="F1018" s="8" t="str">
        <f>VLOOKUP($D1018,饮料价格!$B$3:$E$45,2,0)</f>
        <v>听</v>
      </c>
      <c r="G1018" s="8">
        <f>VLOOKUP($D1018,饮料价格!$B$3:$E$45,3,0)</f>
        <v>2.5</v>
      </c>
      <c r="H1018" s="8">
        <f>VLOOKUP($D1018,饮料价格!$B$3:$E$45,4,0)</f>
        <v>4</v>
      </c>
      <c r="I1018" s="8">
        <f t="shared" si="30"/>
        <v>60</v>
      </c>
      <c r="J1018" s="8">
        <f t="shared" si="31"/>
        <v>22.5</v>
      </c>
    </row>
    <row r="1019" spans="1:10" x14ac:dyDescent="0.15">
      <c r="A1019" s="7">
        <v>42736</v>
      </c>
      <c r="B1019" s="8" t="s">
        <v>104</v>
      </c>
      <c r="C1019" s="8" t="s">
        <v>98</v>
      </c>
      <c r="D1019" s="8" t="s">
        <v>22</v>
      </c>
      <c r="E1019" s="8">
        <v>13</v>
      </c>
      <c r="F1019" s="8" t="str">
        <f>VLOOKUP($D1019,饮料价格!$B$3:$E$45,2,0)</f>
        <v>合</v>
      </c>
      <c r="G1019" s="8">
        <f>VLOOKUP($D1019,饮料价格!$B$3:$E$45,3,0)</f>
        <v>1.7</v>
      </c>
      <c r="H1019" s="8">
        <f>VLOOKUP($D1019,饮料价格!$B$3:$E$45,4,0)</f>
        <v>2.2000000000000002</v>
      </c>
      <c r="I1019" s="8">
        <f t="shared" si="30"/>
        <v>28.6</v>
      </c>
      <c r="J1019" s="8">
        <f t="shared" si="31"/>
        <v>6.5000000000000027</v>
      </c>
    </row>
    <row r="1020" spans="1:10" x14ac:dyDescent="0.15">
      <c r="A1020" s="7">
        <v>42736</v>
      </c>
      <c r="B1020" s="8" t="s">
        <v>104</v>
      </c>
      <c r="C1020" s="8" t="s">
        <v>98</v>
      </c>
      <c r="D1020" s="8" t="s">
        <v>30</v>
      </c>
      <c r="E1020" s="8">
        <v>16</v>
      </c>
      <c r="F1020" s="8" t="str">
        <f>VLOOKUP($D1020,饮料价格!$B$3:$E$45,2,0)</f>
        <v>瓶</v>
      </c>
      <c r="G1020" s="8">
        <f>VLOOKUP($D1020,饮料价格!$B$3:$E$45,3,0)</f>
        <v>0.9</v>
      </c>
      <c r="H1020" s="8">
        <f>VLOOKUP($D1020,饮料价格!$B$3:$E$45,4,0)</f>
        <v>1.5</v>
      </c>
      <c r="I1020" s="8">
        <f t="shared" si="30"/>
        <v>24</v>
      </c>
      <c r="J1020" s="8">
        <f t="shared" si="31"/>
        <v>9.6</v>
      </c>
    </row>
    <row r="1021" spans="1:10" x14ac:dyDescent="0.15">
      <c r="A1021" s="7">
        <v>42736</v>
      </c>
      <c r="B1021" s="8" t="s">
        <v>104</v>
      </c>
      <c r="C1021" s="8" t="s">
        <v>98</v>
      </c>
      <c r="D1021" s="8" t="s">
        <v>13</v>
      </c>
      <c r="E1021" s="8">
        <v>89</v>
      </c>
      <c r="F1021" s="8" t="str">
        <f>VLOOKUP($D1021,饮料价格!$B$3:$E$45,2,0)</f>
        <v>瓶</v>
      </c>
      <c r="G1021" s="8">
        <f>VLOOKUP($D1021,饮料价格!$B$3:$E$45,3,0)</f>
        <v>2</v>
      </c>
      <c r="H1021" s="8">
        <f>VLOOKUP($D1021,饮料价格!$B$3:$E$45,4,0)</f>
        <v>3.5</v>
      </c>
      <c r="I1021" s="8">
        <f t="shared" si="30"/>
        <v>311.5</v>
      </c>
      <c r="J1021" s="8">
        <f t="shared" si="31"/>
        <v>133.5</v>
      </c>
    </row>
    <row r="1022" spans="1:10" x14ac:dyDescent="0.15">
      <c r="A1022" s="7">
        <v>42736</v>
      </c>
      <c r="B1022" s="8" t="s">
        <v>104</v>
      </c>
      <c r="C1022" s="8" t="s">
        <v>98</v>
      </c>
      <c r="D1022" s="8" t="s">
        <v>32</v>
      </c>
      <c r="E1022" s="8">
        <v>56</v>
      </c>
      <c r="F1022" s="8" t="str">
        <f>VLOOKUP($D1022,饮料价格!$B$3:$E$45,2,0)</f>
        <v>瓶</v>
      </c>
      <c r="G1022" s="8">
        <f>VLOOKUP($D1022,饮料价格!$B$3:$E$45,3,0)</f>
        <v>2.4</v>
      </c>
      <c r="H1022" s="8">
        <f>VLOOKUP($D1022,饮料价格!$B$3:$E$45,4,0)</f>
        <v>3.5</v>
      </c>
      <c r="I1022" s="8">
        <f t="shared" si="30"/>
        <v>196</v>
      </c>
      <c r="J1022" s="8">
        <f t="shared" si="31"/>
        <v>61.600000000000009</v>
      </c>
    </row>
    <row r="1023" spans="1:10" x14ac:dyDescent="0.15">
      <c r="A1023" s="7">
        <v>42736</v>
      </c>
      <c r="B1023" s="8" t="s">
        <v>104</v>
      </c>
      <c r="C1023" s="8" t="s">
        <v>98</v>
      </c>
      <c r="D1023" s="8" t="s">
        <v>131</v>
      </c>
      <c r="E1023" s="8">
        <v>31</v>
      </c>
      <c r="F1023" s="8" t="str">
        <f>VLOOKUP($D1023,饮料价格!$B$3:$E$45,2,0)</f>
        <v>瓶</v>
      </c>
      <c r="G1023" s="8">
        <f>VLOOKUP($D1023,饮料价格!$B$3:$E$45,3,0)</f>
        <v>2</v>
      </c>
      <c r="H1023" s="8">
        <f>VLOOKUP($D1023,饮料价格!$B$3:$E$45,4,0)</f>
        <v>3.5</v>
      </c>
      <c r="I1023" s="8">
        <f t="shared" si="30"/>
        <v>108.5</v>
      </c>
      <c r="J1023" s="8">
        <f t="shared" si="31"/>
        <v>46.5</v>
      </c>
    </row>
    <row r="1024" spans="1:10" x14ac:dyDescent="0.15">
      <c r="A1024" s="7">
        <v>42736</v>
      </c>
      <c r="B1024" s="8" t="s">
        <v>104</v>
      </c>
      <c r="C1024" s="8" t="s">
        <v>98</v>
      </c>
      <c r="D1024" s="8" t="s">
        <v>73</v>
      </c>
      <c r="E1024" s="8">
        <v>22</v>
      </c>
      <c r="F1024" s="8" t="str">
        <f>VLOOKUP($D1024,饮料价格!$B$3:$E$45,2,0)</f>
        <v>瓶</v>
      </c>
      <c r="G1024" s="8">
        <f>VLOOKUP($D1024,饮料价格!$B$3:$E$45,3,0)</f>
        <v>1.8</v>
      </c>
      <c r="H1024" s="8">
        <f>VLOOKUP($D1024,饮料价格!$B$3:$E$45,4,0)</f>
        <v>2.2999999999999998</v>
      </c>
      <c r="I1024" s="8">
        <f t="shared" si="30"/>
        <v>50.599999999999994</v>
      </c>
      <c r="J1024" s="8">
        <f t="shared" si="31"/>
        <v>10.999999999999995</v>
      </c>
    </row>
    <row r="1025" spans="1:10" x14ac:dyDescent="0.15">
      <c r="A1025" s="7">
        <v>42736</v>
      </c>
      <c r="B1025" s="8" t="s">
        <v>104</v>
      </c>
      <c r="C1025" s="8" t="s">
        <v>98</v>
      </c>
      <c r="D1025" s="8" t="s">
        <v>80</v>
      </c>
      <c r="E1025" s="8">
        <v>88</v>
      </c>
      <c r="F1025" s="8" t="str">
        <f>VLOOKUP($D1025,饮料价格!$B$3:$E$45,2,0)</f>
        <v>瓶</v>
      </c>
      <c r="G1025" s="8">
        <f>VLOOKUP($D1025,饮料价格!$B$3:$E$45,3,0)</f>
        <v>0.9</v>
      </c>
      <c r="H1025" s="8">
        <f>VLOOKUP($D1025,饮料价格!$B$3:$E$45,4,0)</f>
        <v>1.2</v>
      </c>
      <c r="I1025" s="8">
        <f t="shared" si="30"/>
        <v>105.6</v>
      </c>
      <c r="J1025" s="8">
        <f t="shared" si="31"/>
        <v>26.399999999999995</v>
      </c>
    </row>
    <row r="1026" spans="1:10" x14ac:dyDescent="0.15">
      <c r="A1026" s="7">
        <v>42736</v>
      </c>
      <c r="B1026" s="8" t="s">
        <v>104</v>
      </c>
      <c r="C1026" s="8" t="s">
        <v>98</v>
      </c>
      <c r="D1026" s="8" t="s">
        <v>11</v>
      </c>
      <c r="E1026" s="8">
        <v>17</v>
      </c>
      <c r="F1026" s="8" t="str">
        <f>VLOOKUP($D1026,饮料价格!$B$3:$E$45,2,0)</f>
        <v>瓶</v>
      </c>
      <c r="G1026" s="8">
        <f>VLOOKUP($D1026,饮料价格!$B$3:$E$45,3,0)</f>
        <v>1</v>
      </c>
      <c r="H1026" s="8">
        <f>VLOOKUP($D1026,饮料价格!$B$3:$E$45,4,0)</f>
        <v>1.3</v>
      </c>
      <c r="I1026" s="8">
        <f t="shared" si="30"/>
        <v>22.1</v>
      </c>
      <c r="J1026" s="8">
        <f t="shared" si="31"/>
        <v>5.1000000000000005</v>
      </c>
    </row>
    <row r="1027" spans="1:10" x14ac:dyDescent="0.15">
      <c r="A1027" s="7">
        <v>42736</v>
      </c>
      <c r="B1027" s="8" t="s">
        <v>104</v>
      </c>
      <c r="C1027" s="8" t="s">
        <v>98</v>
      </c>
      <c r="D1027" s="8" t="s">
        <v>81</v>
      </c>
      <c r="E1027" s="8">
        <v>102</v>
      </c>
      <c r="F1027" s="8" t="str">
        <f>VLOOKUP($D1027,饮料价格!$B$3:$E$45,2,0)</f>
        <v>听</v>
      </c>
      <c r="G1027" s="8">
        <f>VLOOKUP($D1027,饮料价格!$B$3:$E$45,3,0)</f>
        <v>3</v>
      </c>
      <c r="H1027" s="8">
        <f>VLOOKUP($D1027,饮料价格!$B$3:$E$45,4,0)</f>
        <v>4</v>
      </c>
      <c r="I1027" s="8">
        <f t="shared" si="30"/>
        <v>408</v>
      </c>
      <c r="J1027" s="8">
        <f t="shared" si="31"/>
        <v>102</v>
      </c>
    </row>
    <row r="1028" spans="1:10" x14ac:dyDescent="0.15">
      <c r="A1028" s="7">
        <v>42736</v>
      </c>
      <c r="B1028" s="8" t="s">
        <v>104</v>
      </c>
      <c r="C1028" s="8" t="s">
        <v>98</v>
      </c>
      <c r="D1028" s="8" t="s">
        <v>134</v>
      </c>
      <c r="E1028" s="8">
        <v>21</v>
      </c>
      <c r="F1028" s="8" t="str">
        <f>VLOOKUP($D1028,饮料价格!$B$3:$E$45,2,0)</f>
        <v>瓶</v>
      </c>
      <c r="G1028" s="8">
        <f>VLOOKUP($D1028,饮料价格!$B$3:$E$45,3,0)</f>
        <v>3.5</v>
      </c>
      <c r="H1028" s="8">
        <f>VLOOKUP($D1028,饮料价格!$B$3:$E$45,4,0)</f>
        <v>5</v>
      </c>
      <c r="I1028" s="8">
        <f t="shared" ref="I1028:I1091" si="32">E1028*H1028</f>
        <v>105</v>
      </c>
      <c r="J1028" s="8">
        <f t="shared" ref="J1028:J1091" si="33">(H1028-G1028)*E1028</f>
        <v>31.5</v>
      </c>
    </row>
    <row r="1029" spans="1:10" x14ac:dyDescent="0.15">
      <c r="A1029" s="7">
        <v>42736</v>
      </c>
      <c r="B1029" s="8" t="s">
        <v>104</v>
      </c>
      <c r="C1029" s="8" t="s">
        <v>98</v>
      </c>
      <c r="D1029" s="8" t="s">
        <v>10</v>
      </c>
      <c r="E1029" s="8">
        <v>74</v>
      </c>
      <c r="F1029" s="8" t="str">
        <f>VLOOKUP($D1029,饮料价格!$B$3:$E$45,2,0)</f>
        <v>听</v>
      </c>
      <c r="G1029" s="8">
        <f>VLOOKUP($D1029,饮料价格!$B$3:$E$45,3,0)</f>
        <v>2</v>
      </c>
      <c r="H1029" s="8">
        <f>VLOOKUP($D1029,饮料价格!$B$3:$E$45,4,0)</f>
        <v>3.5</v>
      </c>
      <c r="I1029" s="8">
        <f t="shared" si="32"/>
        <v>259</v>
      </c>
      <c r="J1029" s="8">
        <f t="shared" si="33"/>
        <v>111</v>
      </c>
    </row>
    <row r="1030" spans="1:10" x14ac:dyDescent="0.15">
      <c r="A1030" s="7">
        <v>42736</v>
      </c>
      <c r="B1030" s="8" t="s">
        <v>104</v>
      </c>
      <c r="C1030" s="8" t="s">
        <v>98</v>
      </c>
      <c r="D1030" s="8" t="s">
        <v>25</v>
      </c>
      <c r="E1030" s="8">
        <v>20</v>
      </c>
      <c r="F1030" s="8" t="str">
        <f>VLOOKUP($D1030,饮料价格!$B$3:$E$45,2,0)</f>
        <v>听</v>
      </c>
      <c r="G1030" s="8">
        <f>VLOOKUP($D1030,饮料价格!$B$3:$E$45,3,0)</f>
        <v>3</v>
      </c>
      <c r="H1030" s="8">
        <f>VLOOKUP($D1030,饮料价格!$B$3:$E$45,4,0)</f>
        <v>4</v>
      </c>
      <c r="I1030" s="8">
        <f t="shared" si="32"/>
        <v>80</v>
      </c>
      <c r="J1030" s="8">
        <f t="shared" si="33"/>
        <v>20</v>
      </c>
    </row>
    <row r="1031" spans="1:10" x14ac:dyDescent="0.15">
      <c r="A1031" s="7">
        <v>42736</v>
      </c>
      <c r="B1031" s="8" t="s">
        <v>104</v>
      </c>
      <c r="C1031" s="8" t="s">
        <v>98</v>
      </c>
      <c r="D1031" s="8" t="s">
        <v>26</v>
      </c>
      <c r="E1031" s="8">
        <v>31</v>
      </c>
      <c r="F1031" s="8" t="str">
        <f>VLOOKUP($D1031,饮料价格!$B$3:$E$45,2,0)</f>
        <v>瓶</v>
      </c>
      <c r="G1031" s="8">
        <f>VLOOKUP($D1031,饮料价格!$B$3:$E$45,3,0)</f>
        <v>1.7</v>
      </c>
      <c r="H1031" s="8">
        <f>VLOOKUP($D1031,饮料价格!$B$3:$E$45,4,0)</f>
        <v>2.2000000000000002</v>
      </c>
      <c r="I1031" s="8">
        <f t="shared" si="32"/>
        <v>68.2</v>
      </c>
      <c r="J1031" s="8">
        <f t="shared" si="33"/>
        <v>15.500000000000007</v>
      </c>
    </row>
    <row r="1032" spans="1:10" x14ac:dyDescent="0.15">
      <c r="A1032" s="7">
        <v>42736</v>
      </c>
      <c r="B1032" s="8" t="s">
        <v>104</v>
      </c>
      <c r="C1032" s="8" t="s">
        <v>98</v>
      </c>
      <c r="D1032" s="8" t="s">
        <v>12</v>
      </c>
      <c r="E1032" s="8">
        <v>4</v>
      </c>
      <c r="F1032" s="8" t="str">
        <f>VLOOKUP($D1032,饮料价格!$B$3:$E$45,2,0)</f>
        <v>瓶</v>
      </c>
      <c r="G1032" s="8">
        <f>VLOOKUP($D1032,饮料价格!$B$3:$E$45,3,0)</f>
        <v>1.3</v>
      </c>
      <c r="H1032" s="8">
        <f>VLOOKUP($D1032,饮料价格!$B$3:$E$45,4,0)</f>
        <v>2.8</v>
      </c>
      <c r="I1032" s="8">
        <f t="shared" si="32"/>
        <v>11.2</v>
      </c>
      <c r="J1032" s="8">
        <f t="shared" si="33"/>
        <v>5.9999999999999991</v>
      </c>
    </row>
    <row r="1033" spans="1:10" x14ac:dyDescent="0.15">
      <c r="A1033" s="7">
        <v>42736</v>
      </c>
      <c r="B1033" s="8" t="s">
        <v>104</v>
      </c>
      <c r="C1033" s="8" t="s">
        <v>98</v>
      </c>
      <c r="D1033" s="8" t="s">
        <v>3</v>
      </c>
      <c r="E1033" s="8">
        <v>16</v>
      </c>
      <c r="F1033" s="8" t="str">
        <f>VLOOKUP($D1033,饮料价格!$B$3:$E$45,2,0)</f>
        <v>听</v>
      </c>
      <c r="G1033" s="8">
        <f>VLOOKUP($D1033,饮料价格!$B$3:$E$45,3,0)</f>
        <v>2.5</v>
      </c>
      <c r="H1033" s="8">
        <f>VLOOKUP($D1033,饮料价格!$B$3:$E$45,4,0)</f>
        <v>3.5</v>
      </c>
      <c r="I1033" s="8">
        <f t="shared" si="32"/>
        <v>56</v>
      </c>
      <c r="J1033" s="8">
        <f t="shared" si="33"/>
        <v>16</v>
      </c>
    </row>
    <row r="1034" spans="1:10" x14ac:dyDescent="0.15">
      <c r="A1034" s="7">
        <v>42736</v>
      </c>
      <c r="B1034" s="8" t="s">
        <v>104</v>
      </c>
      <c r="C1034" s="8" t="s">
        <v>98</v>
      </c>
      <c r="D1034" s="8" t="s">
        <v>1</v>
      </c>
      <c r="E1034" s="8">
        <v>65</v>
      </c>
      <c r="F1034" s="8" t="str">
        <f>VLOOKUP($D1034,饮料价格!$B$3:$E$45,2,0)</f>
        <v>听</v>
      </c>
      <c r="G1034" s="8">
        <f>VLOOKUP($D1034,饮料价格!$B$3:$E$45,3,0)</f>
        <v>2.5</v>
      </c>
      <c r="H1034" s="8">
        <f>VLOOKUP($D1034,饮料价格!$B$3:$E$45,4,0)</f>
        <v>3.5</v>
      </c>
      <c r="I1034" s="8">
        <f t="shared" si="32"/>
        <v>227.5</v>
      </c>
      <c r="J1034" s="8">
        <f t="shared" si="33"/>
        <v>65</v>
      </c>
    </row>
    <row r="1035" spans="1:10" x14ac:dyDescent="0.15">
      <c r="A1035" s="7">
        <v>42736</v>
      </c>
      <c r="B1035" s="8" t="s">
        <v>104</v>
      </c>
      <c r="C1035" s="8" t="s">
        <v>98</v>
      </c>
      <c r="D1035" s="8" t="s">
        <v>20</v>
      </c>
      <c r="E1035" s="8">
        <v>201</v>
      </c>
      <c r="F1035" s="8" t="str">
        <f>VLOOKUP($D1035,饮料价格!$B$3:$E$45,2,0)</f>
        <v>瓶</v>
      </c>
      <c r="G1035" s="8">
        <f>VLOOKUP($D1035,饮料价格!$B$3:$E$45,3,0)</f>
        <v>1.8</v>
      </c>
      <c r="H1035" s="8">
        <f>VLOOKUP($D1035,饮料价格!$B$3:$E$45,4,0)</f>
        <v>2.2999999999999998</v>
      </c>
      <c r="I1035" s="8">
        <f t="shared" si="32"/>
        <v>462.29999999999995</v>
      </c>
      <c r="J1035" s="8">
        <f t="shared" si="33"/>
        <v>100.49999999999996</v>
      </c>
    </row>
    <row r="1036" spans="1:10" x14ac:dyDescent="0.15">
      <c r="A1036" s="7">
        <v>42736</v>
      </c>
      <c r="B1036" s="8" t="s">
        <v>104</v>
      </c>
      <c r="C1036" s="8" t="s">
        <v>98</v>
      </c>
      <c r="D1036" s="8" t="s">
        <v>29</v>
      </c>
      <c r="E1036" s="8">
        <v>21</v>
      </c>
      <c r="F1036" s="8" t="str">
        <f>VLOOKUP($D1036,饮料价格!$B$3:$E$45,2,0)</f>
        <v>合</v>
      </c>
      <c r="G1036" s="8">
        <f>VLOOKUP($D1036,饮料价格!$B$3:$E$45,3,0)</f>
        <v>1.6</v>
      </c>
      <c r="H1036" s="8">
        <f>VLOOKUP($D1036,饮料价格!$B$3:$E$45,4,0)</f>
        <v>2.2999999999999998</v>
      </c>
      <c r="I1036" s="8">
        <f t="shared" si="32"/>
        <v>48.3</v>
      </c>
      <c r="J1036" s="8">
        <f t="shared" si="33"/>
        <v>14.699999999999994</v>
      </c>
    </row>
    <row r="1037" spans="1:10" x14ac:dyDescent="0.15">
      <c r="A1037" s="7">
        <v>42736</v>
      </c>
      <c r="B1037" s="8" t="s">
        <v>104</v>
      </c>
      <c r="C1037" s="8" t="s">
        <v>98</v>
      </c>
      <c r="D1037" s="8" t="s">
        <v>14</v>
      </c>
      <c r="E1037" s="8">
        <v>44</v>
      </c>
      <c r="F1037" s="8" t="str">
        <f>VLOOKUP($D1037,饮料价格!$B$3:$E$45,2,0)</f>
        <v>听</v>
      </c>
      <c r="G1037" s="8">
        <f>VLOOKUP($D1037,饮料价格!$B$3:$E$45,3,0)</f>
        <v>2.5</v>
      </c>
      <c r="H1037" s="8">
        <f>VLOOKUP($D1037,饮料价格!$B$3:$E$45,4,0)</f>
        <v>4</v>
      </c>
      <c r="I1037" s="8">
        <f t="shared" si="32"/>
        <v>176</v>
      </c>
      <c r="J1037" s="8">
        <f t="shared" si="33"/>
        <v>66</v>
      </c>
    </row>
    <row r="1038" spans="1:10" x14ac:dyDescent="0.15">
      <c r="A1038" s="7">
        <v>42736</v>
      </c>
      <c r="B1038" s="8" t="s">
        <v>104</v>
      </c>
      <c r="C1038" s="8" t="s">
        <v>98</v>
      </c>
      <c r="D1038" s="8" t="s">
        <v>17</v>
      </c>
      <c r="E1038" s="8">
        <v>26</v>
      </c>
      <c r="F1038" s="8" t="str">
        <f>VLOOKUP($D1038,饮料价格!$B$3:$E$45,2,0)</f>
        <v>合</v>
      </c>
      <c r="G1038" s="8">
        <f>VLOOKUP($D1038,饮料价格!$B$3:$E$45,3,0)</f>
        <v>4.3</v>
      </c>
      <c r="H1038" s="8">
        <f>VLOOKUP($D1038,饮料价格!$B$3:$E$45,4,0)</f>
        <v>6.8</v>
      </c>
      <c r="I1038" s="8">
        <f t="shared" si="32"/>
        <v>176.79999999999998</v>
      </c>
      <c r="J1038" s="8">
        <f t="shared" si="33"/>
        <v>65</v>
      </c>
    </row>
    <row r="1039" spans="1:10" x14ac:dyDescent="0.15">
      <c r="A1039" s="7">
        <v>42736</v>
      </c>
      <c r="B1039" s="8" t="s">
        <v>104</v>
      </c>
      <c r="C1039" s="8" t="s">
        <v>98</v>
      </c>
      <c r="D1039" s="8" t="s">
        <v>15</v>
      </c>
      <c r="E1039" s="8">
        <v>111</v>
      </c>
      <c r="F1039" s="8" t="str">
        <f>VLOOKUP($D1039,饮料价格!$B$3:$E$45,2,0)</f>
        <v>合</v>
      </c>
      <c r="G1039" s="8">
        <f>VLOOKUP($D1039,饮料价格!$B$3:$E$45,3,0)</f>
        <v>1.7</v>
      </c>
      <c r="H1039" s="8">
        <f>VLOOKUP($D1039,饮料价格!$B$3:$E$45,4,0)</f>
        <v>2.5</v>
      </c>
      <c r="I1039" s="8">
        <f t="shared" si="32"/>
        <v>277.5</v>
      </c>
      <c r="J1039" s="8">
        <f t="shared" si="33"/>
        <v>88.800000000000011</v>
      </c>
    </row>
    <row r="1040" spans="1:10" x14ac:dyDescent="0.15">
      <c r="A1040" s="7">
        <v>42736</v>
      </c>
      <c r="B1040" s="8" t="s">
        <v>104</v>
      </c>
      <c r="C1040" s="8" t="s">
        <v>98</v>
      </c>
      <c r="D1040" s="8" t="s">
        <v>16</v>
      </c>
      <c r="E1040" s="8">
        <v>19</v>
      </c>
      <c r="F1040" s="8" t="str">
        <f>VLOOKUP($D1040,饮料价格!$B$3:$E$45,2,0)</f>
        <v>瓶</v>
      </c>
      <c r="G1040" s="8">
        <f>VLOOKUP($D1040,饮料价格!$B$3:$E$45,3,0)</f>
        <v>1</v>
      </c>
      <c r="H1040" s="8">
        <f>VLOOKUP($D1040,饮料价格!$B$3:$E$45,4,0)</f>
        <v>1.5</v>
      </c>
      <c r="I1040" s="8">
        <f t="shared" si="32"/>
        <v>28.5</v>
      </c>
      <c r="J1040" s="8">
        <f t="shared" si="33"/>
        <v>9.5</v>
      </c>
    </row>
    <row r="1041" spans="1:10" x14ac:dyDescent="0.15">
      <c r="A1041" s="7">
        <v>42736</v>
      </c>
      <c r="B1041" s="8" t="s">
        <v>104</v>
      </c>
      <c r="C1041" s="8" t="s">
        <v>98</v>
      </c>
      <c r="D1041" s="8" t="s">
        <v>82</v>
      </c>
      <c r="E1041" s="8">
        <v>14</v>
      </c>
      <c r="F1041" s="8" t="str">
        <f>VLOOKUP($D1041,饮料价格!$B$3:$E$45,2,0)</f>
        <v>合</v>
      </c>
      <c r="G1041" s="8">
        <f>VLOOKUP($D1041,饮料价格!$B$3:$E$45,3,0)</f>
        <v>1.6</v>
      </c>
      <c r="H1041" s="8">
        <f>VLOOKUP($D1041,饮料价格!$B$3:$E$45,4,0)</f>
        <v>2.5</v>
      </c>
      <c r="I1041" s="8">
        <f t="shared" si="32"/>
        <v>35</v>
      </c>
      <c r="J1041" s="8">
        <f t="shared" si="33"/>
        <v>12.599999999999998</v>
      </c>
    </row>
    <row r="1042" spans="1:10" x14ac:dyDescent="0.15">
      <c r="A1042" s="7">
        <v>42736</v>
      </c>
      <c r="B1042" s="8" t="s">
        <v>104</v>
      </c>
      <c r="C1042" s="8" t="s">
        <v>98</v>
      </c>
      <c r="D1042" s="8" t="s">
        <v>31</v>
      </c>
      <c r="E1042" s="8">
        <v>14</v>
      </c>
      <c r="F1042" s="8" t="str">
        <f>VLOOKUP($D1042,饮料价格!$B$3:$E$45,2,0)</f>
        <v>瓶</v>
      </c>
      <c r="G1042" s="8">
        <f>VLOOKUP($D1042,饮料价格!$B$3:$E$45,3,0)</f>
        <v>1.1000000000000001</v>
      </c>
      <c r="H1042" s="8">
        <f>VLOOKUP($D1042,饮料价格!$B$3:$E$45,4,0)</f>
        <v>1.5</v>
      </c>
      <c r="I1042" s="8">
        <f t="shared" si="32"/>
        <v>21</v>
      </c>
      <c r="J1042" s="8">
        <f t="shared" si="33"/>
        <v>5.5999999999999988</v>
      </c>
    </row>
    <row r="1043" spans="1:10" x14ac:dyDescent="0.15">
      <c r="A1043" s="7">
        <v>42736</v>
      </c>
      <c r="B1043" s="8" t="s">
        <v>104</v>
      </c>
      <c r="C1043" s="8" t="s">
        <v>98</v>
      </c>
      <c r="D1043" s="8" t="s">
        <v>8</v>
      </c>
      <c r="E1043" s="8">
        <v>57</v>
      </c>
      <c r="F1043" s="8" t="str">
        <f>VLOOKUP($D1043,饮料价格!$B$3:$E$45,2,0)</f>
        <v>合</v>
      </c>
      <c r="G1043" s="8">
        <f>VLOOKUP($D1043,饮料价格!$B$3:$E$45,3,0)</f>
        <v>7.8</v>
      </c>
      <c r="H1043" s="8">
        <f>VLOOKUP($D1043,饮料价格!$B$3:$E$45,4,0)</f>
        <v>9.8000000000000007</v>
      </c>
      <c r="I1043" s="8">
        <f t="shared" si="32"/>
        <v>558.6</v>
      </c>
      <c r="J1043" s="8">
        <f t="shared" si="33"/>
        <v>114.00000000000006</v>
      </c>
    </row>
    <row r="1044" spans="1:10" x14ac:dyDescent="0.15">
      <c r="A1044" s="7">
        <v>42736</v>
      </c>
      <c r="B1044" s="8" t="s">
        <v>104</v>
      </c>
      <c r="C1044" s="8" t="s">
        <v>98</v>
      </c>
      <c r="D1044" s="8" t="s">
        <v>6</v>
      </c>
      <c r="E1044" s="8">
        <v>69</v>
      </c>
      <c r="F1044" s="8" t="str">
        <f>VLOOKUP($D1044,饮料价格!$B$3:$E$45,2,0)</f>
        <v>瓶</v>
      </c>
      <c r="G1044" s="8">
        <f>VLOOKUP($D1044,饮料价格!$B$3:$E$45,3,0)</f>
        <v>1.7</v>
      </c>
      <c r="H1044" s="8">
        <f>VLOOKUP($D1044,饮料价格!$B$3:$E$45,4,0)</f>
        <v>3.5</v>
      </c>
      <c r="I1044" s="8">
        <f t="shared" si="32"/>
        <v>241.5</v>
      </c>
      <c r="J1044" s="8">
        <f t="shared" si="33"/>
        <v>124.2</v>
      </c>
    </row>
    <row r="1045" spans="1:10" x14ac:dyDescent="0.15">
      <c r="A1045" s="7">
        <v>42736</v>
      </c>
      <c r="B1045" s="8" t="s">
        <v>104</v>
      </c>
      <c r="C1045" s="8" t="s">
        <v>98</v>
      </c>
      <c r="D1045" s="8" t="s">
        <v>9</v>
      </c>
      <c r="E1045" s="8">
        <v>29</v>
      </c>
      <c r="F1045" s="8" t="str">
        <f>VLOOKUP($D1045,饮料价格!$B$3:$E$45,2,0)</f>
        <v>听</v>
      </c>
      <c r="G1045" s="8">
        <f>VLOOKUP($D1045,饮料价格!$B$3:$E$45,3,0)</f>
        <v>3</v>
      </c>
      <c r="H1045" s="8">
        <f>VLOOKUP($D1045,饮料价格!$B$3:$E$45,4,0)</f>
        <v>4</v>
      </c>
      <c r="I1045" s="8">
        <f t="shared" si="32"/>
        <v>116</v>
      </c>
      <c r="J1045" s="8">
        <f t="shared" si="33"/>
        <v>29</v>
      </c>
    </row>
    <row r="1046" spans="1:10" x14ac:dyDescent="0.15">
      <c r="A1046" s="7">
        <v>42736</v>
      </c>
      <c r="B1046" s="8" t="s">
        <v>104</v>
      </c>
      <c r="C1046" s="8" t="s">
        <v>98</v>
      </c>
      <c r="D1046" s="8" t="s">
        <v>23</v>
      </c>
      <c r="E1046" s="8">
        <v>53</v>
      </c>
      <c r="F1046" s="8" t="str">
        <f>VLOOKUP($D1046,饮料价格!$B$3:$E$45,2,0)</f>
        <v>瓶</v>
      </c>
      <c r="G1046" s="8">
        <f>VLOOKUP($D1046,饮料价格!$B$3:$E$45,3,0)</f>
        <v>2.4</v>
      </c>
      <c r="H1046" s="8">
        <f>VLOOKUP($D1046,饮料价格!$B$3:$E$45,4,0)</f>
        <v>3</v>
      </c>
      <c r="I1046" s="8">
        <f t="shared" si="32"/>
        <v>159</v>
      </c>
      <c r="J1046" s="8">
        <f t="shared" si="33"/>
        <v>31.800000000000004</v>
      </c>
    </row>
    <row r="1047" spans="1:10" x14ac:dyDescent="0.15">
      <c r="A1047" s="7">
        <v>42736</v>
      </c>
      <c r="B1047" s="8" t="s">
        <v>104</v>
      </c>
      <c r="C1047" s="8" t="s">
        <v>98</v>
      </c>
      <c r="D1047" s="8" t="s">
        <v>19</v>
      </c>
      <c r="E1047" s="8">
        <v>56</v>
      </c>
      <c r="F1047" s="8" t="str">
        <f>VLOOKUP($D1047,饮料价格!$B$3:$E$45,2,0)</f>
        <v>瓶</v>
      </c>
      <c r="G1047" s="8">
        <f>VLOOKUP($D1047,饮料价格!$B$3:$E$45,3,0)</f>
        <v>1.7</v>
      </c>
      <c r="H1047" s="8">
        <f>VLOOKUP($D1047,饮料价格!$B$3:$E$45,4,0)</f>
        <v>2.2000000000000002</v>
      </c>
      <c r="I1047" s="8">
        <f t="shared" si="32"/>
        <v>123.20000000000002</v>
      </c>
      <c r="J1047" s="8">
        <f t="shared" si="33"/>
        <v>28.000000000000014</v>
      </c>
    </row>
    <row r="1048" spans="1:10" x14ac:dyDescent="0.15">
      <c r="A1048" s="7">
        <v>42736</v>
      </c>
      <c r="B1048" s="8" t="s">
        <v>104</v>
      </c>
      <c r="C1048" s="8" t="s">
        <v>98</v>
      </c>
      <c r="D1048" s="8" t="s">
        <v>4</v>
      </c>
      <c r="E1048" s="8">
        <v>58</v>
      </c>
      <c r="F1048" s="8" t="str">
        <f>VLOOKUP($D1048,饮料价格!$B$3:$E$45,2,0)</f>
        <v>合</v>
      </c>
      <c r="G1048" s="8">
        <f>VLOOKUP($D1048,饮料价格!$B$3:$E$45,3,0)</f>
        <v>1.3</v>
      </c>
      <c r="H1048" s="8">
        <f>VLOOKUP($D1048,饮料价格!$B$3:$E$45,4,0)</f>
        <v>1.9</v>
      </c>
      <c r="I1048" s="8">
        <f t="shared" si="32"/>
        <v>110.19999999999999</v>
      </c>
      <c r="J1048" s="8">
        <f t="shared" si="33"/>
        <v>34.79999999999999</v>
      </c>
    </row>
    <row r="1049" spans="1:10" x14ac:dyDescent="0.15">
      <c r="A1049" s="7">
        <v>42736</v>
      </c>
      <c r="B1049" s="8" t="s">
        <v>104</v>
      </c>
      <c r="C1049" s="8" t="s">
        <v>98</v>
      </c>
      <c r="D1049" s="8" t="s">
        <v>28</v>
      </c>
      <c r="E1049" s="8">
        <v>77</v>
      </c>
      <c r="F1049" s="8" t="str">
        <f>VLOOKUP($D1049,饮料价格!$B$3:$E$45,2,0)</f>
        <v>合</v>
      </c>
      <c r="G1049" s="8">
        <f>VLOOKUP($D1049,饮料价格!$B$3:$E$45,3,0)</f>
        <v>1.5</v>
      </c>
      <c r="H1049" s="8">
        <f>VLOOKUP($D1049,饮料价格!$B$3:$E$45,4,0)</f>
        <v>2.2000000000000002</v>
      </c>
      <c r="I1049" s="8">
        <f t="shared" si="32"/>
        <v>169.4</v>
      </c>
      <c r="J1049" s="8">
        <f t="shared" si="33"/>
        <v>53.900000000000013</v>
      </c>
    </row>
    <row r="1050" spans="1:10" x14ac:dyDescent="0.15">
      <c r="A1050" s="7">
        <v>42736</v>
      </c>
      <c r="B1050" s="8" t="s">
        <v>104</v>
      </c>
      <c r="C1050" s="8" t="s">
        <v>98</v>
      </c>
      <c r="D1050" s="8" t="s">
        <v>5</v>
      </c>
      <c r="E1050" s="8">
        <v>89</v>
      </c>
      <c r="F1050" s="8" t="str">
        <f>VLOOKUP($D1050,饮料价格!$B$3:$E$45,2,0)</f>
        <v>合</v>
      </c>
      <c r="G1050" s="8">
        <f>VLOOKUP($D1050,饮料价格!$B$3:$E$45,3,0)</f>
        <v>1.5</v>
      </c>
      <c r="H1050" s="8">
        <f>VLOOKUP($D1050,饮料价格!$B$3:$E$45,4,0)</f>
        <v>2.2000000000000002</v>
      </c>
      <c r="I1050" s="8">
        <f t="shared" si="32"/>
        <v>195.8</v>
      </c>
      <c r="J1050" s="8">
        <f t="shared" si="33"/>
        <v>62.300000000000018</v>
      </c>
    </row>
    <row r="1051" spans="1:10" x14ac:dyDescent="0.15">
      <c r="A1051" s="7">
        <v>42736</v>
      </c>
      <c r="B1051" s="8" t="s">
        <v>104</v>
      </c>
      <c r="C1051" s="8" t="s">
        <v>98</v>
      </c>
      <c r="D1051" s="8" t="s">
        <v>133</v>
      </c>
      <c r="E1051" s="8">
        <v>22</v>
      </c>
      <c r="F1051" s="8" t="str">
        <f>VLOOKUP($D1051,饮料价格!$B$3:$E$45,2,0)</f>
        <v>瓶</v>
      </c>
      <c r="G1051" s="8">
        <f>VLOOKUP($D1051,饮料价格!$B$3:$E$45,3,0)</f>
        <v>3.5</v>
      </c>
      <c r="H1051" s="8">
        <f>VLOOKUP($D1051,饮料价格!$B$3:$E$45,4,0)</f>
        <v>5</v>
      </c>
      <c r="I1051" s="8">
        <f t="shared" si="32"/>
        <v>110</v>
      </c>
      <c r="J1051" s="8">
        <f t="shared" si="33"/>
        <v>33</v>
      </c>
    </row>
    <row r="1052" spans="1:10" x14ac:dyDescent="0.15">
      <c r="A1052" s="7">
        <v>42736</v>
      </c>
      <c r="B1052" s="8" t="s">
        <v>104</v>
      </c>
      <c r="C1052" s="8" t="s">
        <v>98</v>
      </c>
      <c r="D1052" s="8" t="s">
        <v>24</v>
      </c>
      <c r="E1052" s="8">
        <v>7</v>
      </c>
      <c r="F1052" s="8" t="str">
        <f>VLOOKUP($D1052,饮料价格!$B$3:$E$45,2,0)</f>
        <v>瓶</v>
      </c>
      <c r="G1052" s="8">
        <f>VLOOKUP($D1052,饮料价格!$B$3:$E$45,3,0)</f>
        <v>2.4</v>
      </c>
      <c r="H1052" s="8">
        <f>VLOOKUP($D1052,饮料价格!$B$3:$E$45,4,0)</f>
        <v>3</v>
      </c>
      <c r="I1052" s="8">
        <f t="shared" si="32"/>
        <v>21</v>
      </c>
      <c r="J1052" s="8">
        <f t="shared" si="33"/>
        <v>4.2000000000000011</v>
      </c>
    </row>
    <row r="1053" spans="1:10" x14ac:dyDescent="0.15">
      <c r="A1053" s="7">
        <v>42736</v>
      </c>
      <c r="B1053" s="8" t="s">
        <v>104</v>
      </c>
      <c r="C1053" s="8" t="s">
        <v>127</v>
      </c>
      <c r="D1053" s="8" t="s">
        <v>17</v>
      </c>
      <c r="E1053" s="8">
        <v>52</v>
      </c>
      <c r="F1053" s="8" t="str">
        <f>VLOOKUP($D1053,饮料价格!$B$3:$E$45,2,0)</f>
        <v>合</v>
      </c>
      <c r="G1053" s="8">
        <f>VLOOKUP($D1053,饮料价格!$B$3:$E$45,3,0)</f>
        <v>4.3</v>
      </c>
      <c r="H1053" s="8">
        <f>VLOOKUP($D1053,饮料价格!$B$3:$E$45,4,0)</f>
        <v>6.8</v>
      </c>
      <c r="I1053" s="8">
        <f t="shared" si="32"/>
        <v>353.59999999999997</v>
      </c>
      <c r="J1053" s="8">
        <f t="shared" si="33"/>
        <v>130</v>
      </c>
    </row>
    <row r="1054" spans="1:10" x14ac:dyDescent="0.15">
      <c r="A1054" s="7">
        <v>42736</v>
      </c>
      <c r="B1054" s="8" t="s">
        <v>104</v>
      </c>
      <c r="C1054" s="8" t="s">
        <v>127</v>
      </c>
      <c r="D1054" s="8" t="s">
        <v>131</v>
      </c>
      <c r="E1054" s="8">
        <v>84</v>
      </c>
      <c r="F1054" s="8" t="str">
        <f>VLOOKUP($D1054,饮料价格!$B$3:$E$45,2,0)</f>
        <v>瓶</v>
      </c>
      <c r="G1054" s="8">
        <f>VLOOKUP($D1054,饮料价格!$B$3:$E$45,3,0)</f>
        <v>2</v>
      </c>
      <c r="H1054" s="8">
        <f>VLOOKUP($D1054,饮料价格!$B$3:$E$45,4,0)</f>
        <v>3.5</v>
      </c>
      <c r="I1054" s="8">
        <f t="shared" si="32"/>
        <v>294</v>
      </c>
      <c r="J1054" s="8">
        <f t="shared" si="33"/>
        <v>126</v>
      </c>
    </row>
    <row r="1055" spans="1:10" x14ac:dyDescent="0.15">
      <c r="A1055" s="7">
        <v>42736</v>
      </c>
      <c r="B1055" s="8" t="s">
        <v>104</v>
      </c>
      <c r="C1055" s="8" t="s">
        <v>127</v>
      </c>
      <c r="D1055" s="8" t="s">
        <v>10</v>
      </c>
      <c r="E1055" s="8">
        <v>17</v>
      </c>
      <c r="F1055" s="8" t="str">
        <f>VLOOKUP($D1055,饮料价格!$B$3:$E$45,2,0)</f>
        <v>听</v>
      </c>
      <c r="G1055" s="8">
        <f>VLOOKUP($D1055,饮料价格!$B$3:$E$45,3,0)</f>
        <v>2</v>
      </c>
      <c r="H1055" s="8">
        <f>VLOOKUP($D1055,饮料价格!$B$3:$E$45,4,0)</f>
        <v>3.5</v>
      </c>
      <c r="I1055" s="8">
        <f t="shared" si="32"/>
        <v>59.5</v>
      </c>
      <c r="J1055" s="8">
        <f t="shared" si="33"/>
        <v>25.5</v>
      </c>
    </row>
    <row r="1056" spans="1:10" x14ac:dyDescent="0.15">
      <c r="A1056" s="7">
        <v>42736</v>
      </c>
      <c r="B1056" s="8" t="s">
        <v>104</v>
      </c>
      <c r="C1056" s="8" t="s">
        <v>127</v>
      </c>
      <c r="D1056" s="8" t="s">
        <v>20</v>
      </c>
      <c r="E1056" s="8">
        <v>146</v>
      </c>
      <c r="F1056" s="8" t="str">
        <f>VLOOKUP($D1056,饮料价格!$B$3:$E$45,2,0)</f>
        <v>瓶</v>
      </c>
      <c r="G1056" s="8">
        <f>VLOOKUP($D1056,饮料价格!$B$3:$E$45,3,0)</f>
        <v>1.8</v>
      </c>
      <c r="H1056" s="8">
        <f>VLOOKUP($D1056,饮料价格!$B$3:$E$45,4,0)</f>
        <v>2.2999999999999998</v>
      </c>
      <c r="I1056" s="8">
        <f t="shared" si="32"/>
        <v>335.79999999999995</v>
      </c>
      <c r="J1056" s="8">
        <f t="shared" si="33"/>
        <v>72.999999999999972</v>
      </c>
    </row>
    <row r="1057" spans="1:10" x14ac:dyDescent="0.15">
      <c r="A1057" s="7">
        <v>42736</v>
      </c>
      <c r="B1057" s="8" t="s">
        <v>104</v>
      </c>
      <c r="C1057" s="8" t="s">
        <v>127</v>
      </c>
      <c r="D1057" s="8" t="s">
        <v>21</v>
      </c>
      <c r="E1057" s="8">
        <v>87</v>
      </c>
      <c r="F1057" s="8" t="str">
        <f>VLOOKUP($D1057,饮料价格!$B$3:$E$45,2,0)</f>
        <v>瓶</v>
      </c>
      <c r="G1057" s="8">
        <f>VLOOKUP($D1057,饮料价格!$B$3:$E$45,3,0)</f>
        <v>1.4</v>
      </c>
      <c r="H1057" s="8">
        <f>VLOOKUP($D1057,饮料价格!$B$3:$E$45,4,0)</f>
        <v>3</v>
      </c>
      <c r="I1057" s="8">
        <f t="shared" si="32"/>
        <v>261</v>
      </c>
      <c r="J1057" s="8">
        <f t="shared" si="33"/>
        <v>139.20000000000002</v>
      </c>
    </row>
    <row r="1058" spans="1:10" x14ac:dyDescent="0.15">
      <c r="A1058" s="7">
        <v>42736</v>
      </c>
      <c r="B1058" s="8" t="s">
        <v>104</v>
      </c>
      <c r="C1058" s="8" t="s">
        <v>127</v>
      </c>
      <c r="D1058" s="8" t="s">
        <v>134</v>
      </c>
      <c r="E1058" s="8">
        <v>28</v>
      </c>
      <c r="F1058" s="8" t="str">
        <f>VLOOKUP($D1058,饮料价格!$B$3:$E$45,2,0)</f>
        <v>瓶</v>
      </c>
      <c r="G1058" s="8">
        <f>VLOOKUP($D1058,饮料价格!$B$3:$E$45,3,0)</f>
        <v>3.5</v>
      </c>
      <c r="H1058" s="8">
        <f>VLOOKUP($D1058,饮料价格!$B$3:$E$45,4,0)</f>
        <v>5</v>
      </c>
      <c r="I1058" s="8">
        <f t="shared" si="32"/>
        <v>140</v>
      </c>
      <c r="J1058" s="8">
        <f t="shared" si="33"/>
        <v>42</v>
      </c>
    </row>
    <row r="1059" spans="1:10" x14ac:dyDescent="0.15">
      <c r="A1059" s="7">
        <v>42736</v>
      </c>
      <c r="B1059" s="8" t="s">
        <v>104</v>
      </c>
      <c r="C1059" s="8" t="s">
        <v>127</v>
      </c>
      <c r="D1059" s="8" t="s">
        <v>78</v>
      </c>
      <c r="E1059" s="8">
        <v>9</v>
      </c>
      <c r="F1059" s="8" t="str">
        <f>VLOOKUP($D1059,饮料价格!$B$3:$E$45,2,0)</f>
        <v>瓶</v>
      </c>
      <c r="G1059" s="8">
        <f>VLOOKUP($D1059,饮料价格!$B$3:$E$45,3,0)</f>
        <v>1.9</v>
      </c>
      <c r="H1059" s="8">
        <f>VLOOKUP($D1059,饮料价格!$B$3:$E$45,4,0)</f>
        <v>2.4</v>
      </c>
      <c r="I1059" s="8">
        <f t="shared" si="32"/>
        <v>21.599999999999998</v>
      </c>
      <c r="J1059" s="8">
        <f t="shared" si="33"/>
        <v>4.5</v>
      </c>
    </row>
    <row r="1060" spans="1:10" x14ac:dyDescent="0.15">
      <c r="A1060" s="7">
        <v>42736</v>
      </c>
      <c r="B1060" s="8" t="s">
        <v>104</v>
      </c>
      <c r="C1060" s="8" t="s">
        <v>127</v>
      </c>
      <c r="D1060" s="8" t="s">
        <v>31</v>
      </c>
      <c r="E1060" s="8">
        <v>70</v>
      </c>
      <c r="F1060" s="8" t="str">
        <f>VLOOKUP($D1060,饮料价格!$B$3:$E$45,2,0)</f>
        <v>瓶</v>
      </c>
      <c r="G1060" s="8">
        <f>VLOOKUP($D1060,饮料价格!$B$3:$E$45,3,0)</f>
        <v>1.1000000000000001</v>
      </c>
      <c r="H1060" s="8">
        <f>VLOOKUP($D1060,饮料价格!$B$3:$E$45,4,0)</f>
        <v>1.5</v>
      </c>
      <c r="I1060" s="8">
        <f t="shared" si="32"/>
        <v>105</v>
      </c>
      <c r="J1060" s="8">
        <f t="shared" si="33"/>
        <v>27.999999999999993</v>
      </c>
    </row>
    <row r="1061" spans="1:10" x14ac:dyDescent="0.15">
      <c r="A1061" s="7">
        <v>42736</v>
      </c>
      <c r="B1061" s="8" t="s">
        <v>104</v>
      </c>
      <c r="C1061" s="8" t="s">
        <v>127</v>
      </c>
      <c r="D1061" s="8" t="s">
        <v>9</v>
      </c>
      <c r="E1061" s="8">
        <v>42</v>
      </c>
      <c r="F1061" s="8" t="str">
        <f>VLOOKUP($D1061,饮料价格!$B$3:$E$45,2,0)</f>
        <v>听</v>
      </c>
      <c r="G1061" s="8">
        <f>VLOOKUP($D1061,饮料价格!$B$3:$E$45,3,0)</f>
        <v>3</v>
      </c>
      <c r="H1061" s="8">
        <f>VLOOKUP($D1061,饮料价格!$B$3:$E$45,4,0)</f>
        <v>4</v>
      </c>
      <c r="I1061" s="8">
        <f t="shared" si="32"/>
        <v>168</v>
      </c>
      <c r="J1061" s="8">
        <f t="shared" si="33"/>
        <v>42</v>
      </c>
    </row>
    <row r="1062" spans="1:10" x14ac:dyDescent="0.15">
      <c r="A1062" s="7">
        <v>42736</v>
      </c>
      <c r="B1062" s="8" t="s">
        <v>104</v>
      </c>
      <c r="C1062" s="8" t="s">
        <v>127</v>
      </c>
      <c r="D1062" s="8" t="s">
        <v>22</v>
      </c>
      <c r="E1062" s="8">
        <v>21</v>
      </c>
      <c r="F1062" s="8" t="str">
        <f>VLOOKUP($D1062,饮料价格!$B$3:$E$45,2,0)</f>
        <v>合</v>
      </c>
      <c r="G1062" s="8">
        <f>VLOOKUP($D1062,饮料价格!$B$3:$E$45,3,0)</f>
        <v>1.7</v>
      </c>
      <c r="H1062" s="8">
        <f>VLOOKUP($D1062,饮料价格!$B$3:$E$45,4,0)</f>
        <v>2.2000000000000002</v>
      </c>
      <c r="I1062" s="8">
        <f t="shared" si="32"/>
        <v>46.2</v>
      </c>
      <c r="J1062" s="8">
        <f t="shared" si="33"/>
        <v>10.500000000000005</v>
      </c>
    </row>
    <row r="1063" spans="1:10" x14ac:dyDescent="0.15">
      <c r="A1063" s="7">
        <v>42736</v>
      </c>
      <c r="B1063" s="8" t="s">
        <v>104</v>
      </c>
      <c r="C1063" s="8" t="s">
        <v>127</v>
      </c>
      <c r="D1063" s="8" t="s">
        <v>19</v>
      </c>
      <c r="E1063" s="8">
        <v>79</v>
      </c>
      <c r="F1063" s="8" t="str">
        <f>VLOOKUP($D1063,饮料价格!$B$3:$E$45,2,0)</f>
        <v>瓶</v>
      </c>
      <c r="G1063" s="8">
        <f>VLOOKUP($D1063,饮料价格!$B$3:$E$45,3,0)</f>
        <v>1.7</v>
      </c>
      <c r="H1063" s="8">
        <f>VLOOKUP($D1063,饮料价格!$B$3:$E$45,4,0)</f>
        <v>2.2000000000000002</v>
      </c>
      <c r="I1063" s="8">
        <f t="shared" si="32"/>
        <v>173.8</v>
      </c>
      <c r="J1063" s="8">
        <f t="shared" si="33"/>
        <v>39.500000000000014</v>
      </c>
    </row>
    <row r="1064" spans="1:10" x14ac:dyDescent="0.15">
      <c r="A1064" s="7">
        <v>42736</v>
      </c>
      <c r="B1064" s="8" t="s">
        <v>104</v>
      </c>
      <c r="C1064" s="8" t="s">
        <v>127</v>
      </c>
      <c r="D1064" s="8" t="s">
        <v>14</v>
      </c>
      <c r="E1064" s="8">
        <v>23</v>
      </c>
      <c r="F1064" s="8" t="str">
        <f>VLOOKUP($D1064,饮料价格!$B$3:$E$45,2,0)</f>
        <v>听</v>
      </c>
      <c r="G1064" s="8">
        <f>VLOOKUP($D1064,饮料价格!$B$3:$E$45,3,0)</f>
        <v>2.5</v>
      </c>
      <c r="H1064" s="8">
        <f>VLOOKUP($D1064,饮料价格!$B$3:$E$45,4,0)</f>
        <v>4</v>
      </c>
      <c r="I1064" s="8">
        <f t="shared" si="32"/>
        <v>92</v>
      </c>
      <c r="J1064" s="8">
        <f t="shared" si="33"/>
        <v>34.5</v>
      </c>
    </row>
    <row r="1065" spans="1:10" x14ac:dyDescent="0.15">
      <c r="A1065" s="7">
        <v>42736</v>
      </c>
      <c r="B1065" s="8" t="s">
        <v>104</v>
      </c>
      <c r="C1065" s="8" t="s">
        <v>127</v>
      </c>
      <c r="D1065" s="8" t="s">
        <v>18</v>
      </c>
      <c r="E1065" s="8">
        <v>84</v>
      </c>
      <c r="F1065" s="8" t="str">
        <f>VLOOKUP($D1065,饮料价格!$B$3:$E$45,2,0)</f>
        <v>合</v>
      </c>
      <c r="G1065" s="8">
        <f>VLOOKUP($D1065,饮料价格!$B$3:$E$45,3,0)</f>
        <v>4.5</v>
      </c>
      <c r="H1065" s="8">
        <f>VLOOKUP($D1065,饮料价格!$B$3:$E$45,4,0)</f>
        <v>7.2</v>
      </c>
      <c r="I1065" s="8">
        <f t="shared" si="32"/>
        <v>604.80000000000007</v>
      </c>
      <c r="J1065" s="8">
        <f t="shared" si="33"/>
        <v>226.8</v>
      </c>
    </row>
    <row r="1066" spans="1:10" x14ac:dyDescent="0.15">
      <c r="A1066" s="7">
        <v>42736</v>
      </c>
      <c r="B1066" s="8" t="s">
        <v>104</v>
      </c>
      <c r="C1066" s="8" t="s">
        <v>127</v>
      </c>
      <c r="D1066" s="8" t="s">
        <v>81</v>
      </c>
      <c r="E1066" s="8">
        <v>87</v>
      </c>
      <c r="F1066" s="8" t="str">
        <f>VLOOKUP($D1066,饮料价格!$B$3:$E$45,2,0)</f>
        <v>听</v>
      </c>
      <c r="G1066" s="8">
        <f>VLOOKUP($D1066,饮料价格!$B$3:$E$45,3,0)</f>
        <v>3</v>
      </c>
      <c r="H1066" s="8">
        <f>VLOOKUP($D1066,饮料价格!$B$3:$E$45,4,0)</f>
        <v>4</v>
      </c>
      <c r="I1066" s="8">
        <f t="shared" si="32"/>
        <v>348</v>
      </c>
      <c r="J1066" s="8">
        <f t="shared" si="33"/>
        <v>87</v>
      </c>
    </row>
    <row r="1067" spans="1:10" x14ac:dyDescent="0.15">
      <c r="A1067" s="7">
        <v>42736</v>
      </c>
      <c r="B1067" s="8" t="s">
        <v>104</v>
      </c>
      <c r="C1067" s="8" t="s">
        <v>127</v>
      </c>
      <c r="D1067" s="8" t="s">
        <v>80</v>
      </c>
      <c r="E1067" s="8">
        <v>14</v>
      </c>
      <c r="F1067" s="8" t="str">
        <f>VLOOKUP($D1067,饮料价格!$B$3:$E$45,2,0)</f>
        <v>瓶</v>
      </c>
      <c r="G1067" s="8">
        <f>VLOOKUP($D1067,饮料价格!$B$3:$E$45,3,0)</f>
        <v>0.9</v>
      </c>
      <c r="H1067" s="8">
        <f>VLOOKUP($D1067,饮料价格!$B$3:$E$45,4,0)</f>
        <v>1.2</v>
      </c>
      <c r="I1067" s="8">
        <f t="shared" si="32"/>
        <v>16.8</v>
      </c>
      <c r="J1067" s="8">
        <f t="shared" si="33"/>
        <v>4.1999999999999993</v>
      </c>
    </row>
    <row r="1068" spans="1:10" x14ac:dyDescent="0.15">
      <c r="A1068" s="7">
        <v>42736</v>
      </c>
      <c r="B1068" s="8" t="s">
        <v>104</v>
      </c>
      <c r="C1068" s="8" t="s">
        <v>127</v>
      </c>
      <c r="D1068" s="8" t="s">
        <v>11</v>
      </c>
      <c r="E1068" s="8">
        <v>17</v>
      </c>
      <c r="F1068" s="8" t="str">
        <f>VLOOKUP($D1068,饮料价格!$B$3:$E$45,2,0)</f>
        <v>瓶</v>
      </c>
      <c r="G1068" s="8">
        <f>VLOOKUP($D1068,饮料价格!$B$3:$E$45,3,0)</f>
        <v>1</v>
      </c>
      <c r="H1068" s="8">
        <f>VLOOKUP($D1068,饮料价格!$B$3:$E$45,4,0)</f>
        <v>1.3</v>
      </c>
      <c r="I1068" s="8">
        <f t="shared" si="32"/>
        <v>22.1</v>
      </c>
      <c r="J1068" s="8">
        <f t="shared" si="33"/>
        <v>5.1000000000000005</v>
      </c>
    </row>
    <row r="1069" spans="1:10" x14ac:dyDescent="0.15">
      <c r="A1069" s="7">
        <v>42736</v>
      </c>
      <c r="B1069" s="8" t="s">
        <v>104</v>
      </c>
      <c r="C1069" s="8" t="s">
        <v>127</v>
      </c>
      <c r="D1069" s="8" t="s">
        <v>132</v>
      </c>
      <c r="E1069" s="8">
        <v>14</v>
      </c>
      <c r="F1069" s="8" t="str">
        <f>VLOOKUP($D1069,饮料价格!$B$3:$E$45,2,0)</f>
        <v>瓶</v>
      </c>
      <c r="G1069" s="8">
        <f>VLOOKUP($D1069,饮料价格!$B$3:$E$45,3,0)</f>
        <v>2.5</v>
      </c>
      <c r="H1069" s="8">
        <f>VLOOKUP($D1069,饮料价格!$B$3:$E$45,4,0)</f>
        <v>4.5</v>
      </c>
      <c r="I1069" s="8">
        <f t="shared" si="32"/>
        <v>63</v>
      </c>
      <c r="J1069" s="8">
        <f t="shared" si="33"/>
        <v>28</v>
      </c>
    </row>
    <row r="1070" spans="1:10" x14ac:dyDescent="0.15">
      <c r="A1070" s="7">
        <v>42736</v>
      </c>
      <c r="B1070" s="8" t="s">
        <v>104</v>
      </c>
      <c r="C1070" s="8" t="s">
        <v>127</v>
      </c>
      <c r="D1070" s="8" t="s">
        <v>1</v>
      </c>
      <c r="E1070" s="8">
        <v>17</v>
      </c>
      <c r="F1070" s="8" t="str">
        <f>VLOOKUP($D1070,饮料价格!$B$3:$E$45,2,0)</f>
        <v>听</v>
      </c>
      <c r="G1070" s="8">
        <f>VLOOKUP($D1070,饮料价格!$B$3:$E$45,3,0)</f>
        <v>2.5</v>
      </c>
      <c r="H1070" s="8">
        <f>VLOOKUP($D1070,饮料价格!$B$3:$E$45,4,0)</f>
        <v>3.5</v>
      </c>
      <c r="I1070" s="8">
        <f t="shared" si="32"/>
        <v>59.5</v>
      </c>
      <c r="J1070" s="8">
        <f t="shared" si="33"/>
        <v>17</v>
      </c>
    </row>
    <row r="1071" spans="1:10" x14ac:dyDescent="0.15">
      <c r="A1071" s="7">
        <v>42736</v>
      </c>
      <c r="B1071" s="8" t="s">
        <v>104</v>
      </c>
      <c r="C1071" s="8" t="s">
        <v>127</v>
      </c>
      <c r="D1071" s="8" t="s">
        <v>3</v>
      </c>
      <c r="E1071" s="8">
        <v>10</v>
      </c>
      <c r="F1071" s="8" t="str">
        <f>VLOOKUP($D1071,饮料价格!$B$3:$E$45,2,0)</f>
        <v>听</v>
      </c>
      <c r="G1071" s="8">
        <f>VLOOKUP($D1071,饮料价格!$B$3:$E$45,3,0)</f>
        <v>2.5</v>
      </c>
      <c r="H1071" s="8">
        <f>VLOOKUP($D1071,饮料价格!$B$3:$E$45,4,0)</f>
        <v>3.5</v>
      </c>
      <c r="I1071" s="8">
        <f t="shared" si="32"/>
        <v>35</v>
      </c>
      <c r="J1071" s="8">
        <f t="shared" si="33"/>
        <v>10</v>
      </c>
    </row>
    <row r="1072" spans="1:10" x14ac:dyDescent="0.15">
      <c r="A1072" s="7">
        <v>42736</v>
      </c>
      <c r="B1072" s="8" t="s">
        <v>104</v>
      </c>
      <c r="C1072" s="8" t="s">
        <v>127</v>
      </c>
      <c r="D1072" s="8" t="s">
        <v>28</v>
      </c>
      <c r="E1072" s="8">
        <v>75</v>
      </c>
      <c r="F1072" s="8" t="str">
        <f>VLOOKUP($D1072,饮料价格!$B$3:$E$45,2,0)</f>
        <v>合</v>
      </c>
      <c r="G1072" s="8">
        <f>VLOOKUP($D1072,饮料价格!$B$3:$E$45,3,0)</f>
        <v>1.5</v>
      </c>
      <c r="H1072" s="8">
        <f>VLOOKUP($D1072,饮料价格!$B$3:$E$45,4,0)</f>
        <v>2.2000000000000002</v>
      </c>
      <c r="I1072" s="8">
        <f t="shared" si="32"/>
        <v>165</v>
      </c>
      <c r="J1072" s="8">
        <f t="shared" si="33"/>
        <v>52.500000000000014</v>
      </c>
    </row>
    <row r="1073" spans="1:10" x14ac:dyDescent="0.15">
      <c r="A1073" s="7">
        <v>42736</v>
      </c>
      <c r="B1073" s="8" t="s">
        <v>104</v>
      </c>
      <c r="C1073" s="8" t="s">
        <v>127</v>
      </c>
      <c r="D1073" s="8" t="s">
        <v>82</v>
      </c>
      <c r="E1073" s="8">
        <v>39</v>
      </c>
      <c r="F1073" s="8" t="str">
        <f>VLOOKUP($D1073,饮料价格!$B$3:$E$45,2,0)</f>
        <v>合</v>
      </c>
      <c r="G1073" s="8">
        <f>VLOOKUP($D1073,饮料价格!$B$3:$E$45,3,0)</f>
        <v>1.6</v>
      </c>
      <c r="H1073" s="8">
        <f>VLOOKUP($D1073,饮料价格!$B$3:$E$45,4,0)</f>
        <v>2.5</v>
      </c>
      <c r="I1073" s="8">
        <f t="shared" si="32"/>
        <v>97.5</v>
      </c>
      <c r="J1073" s="8">
        <f t="shared" si="33"/>
        <v>35.099999999999994</v>
      </c>
    </row>
    <row r="1074" spans="1:10" x14ac:dyDescent="0.15">
      <c r="A1074" s="7">
        <v>42736</v>
      </c>
      <c r="B1074" s="8" t="s">
        <v>104</v>
      </c>
      <c r="C1074" s="8" t="s">
        <v>127</v>
      </c>
      <c r="D1074" s="8" t="s">
        <v>27</v>
      </c>
      <c r="E1074" s="8">
        <v>20</v>
      </c>
      <c r="F1074" s="8" t="str">
        <f>VLOOKUP($D1074,饮料价格!$B$3:$E$45,2,0)</f>
        <v>听</v>
      </c>
      <c r="G1074" s="8">
        <f>VLOOKUP($D1074,饮料价格!$B$3:$E$45,3,0)</f>
        <v>2.5</v>
      </c>
      <c r="H1074" s="8">
        <f>VLOOKUP($D1074,饮料价格!$B$3:$E$45,4,0)</f>
        <v>4</v>
      </c>
      <c r="I1074" s="8">
        <f t="shared" si="32"/>
        <v>80</v>
      </c>
      <c r="J1074" s="8">
        <f t="shared" si="33"/>
        <v>30</v>
      </c>
    </row>
    <row r="1075" spans="1:10" x14ac:dyDescent="0.15">
      <c r="A1075" s="7">
        <v>42736</v>
      </c>
      <c r="B1075" s="8" t="s">
        <v>104</v>
      </c>
      <c r="C1075" s="8" t="s">
        <v>127</v>
      </c>
      <c r="D1075" s="8" t="s">
        <v>4</v>
      </c>
      <c r="E1075" s="8">
        <v>18</v>
      </c>
      <c r="F1075" s="8" t="str">
        <f>VLOOKUP($D1075,饮料价格!$B$3:$E$45,2,0)</f>
        <v>合</v>
      </c>
      <c r="G1075" s="8">
        <f>VLOOKUP($D1075,饮料价格!$B$3:$E$45,3,0)</f>
        <v>1.3</v>
      </c>
      <c r="H1075" s="8">
        <f>VLOOKUP($D1075,饮料价格!$B$3:$E$45,4,0)</f>
        <v>1.9</v>
      </c>
      <c r="I1075" s="8">
        <f t="shared" si="32"/>
        <v>34.199999999999996</v>
      </c>
      <c r="J1075" s="8">
        <f t="shared" si="33"/>
        <v>10.799999999999997</v>
      </c>
    </row>
    <row r="1076" spans="1:10" x14ac:dyDescent="0.15">
      <c r="A1076" s="7">
        <v>42736</v>
      </c>
      <c r="B1076" s="8" t="s">
        <v>104</v>
      </c>
      <c r="C1076" s="8" t="s">
        <v>127</v>
      </c>
      <c r="D1076" s="8" t="s">
        <v>2</v>
      </c>
      <c r="E1076" s="8">
        <v>19</v>
      </c>
      <c r="F1076" s="8" t="str">
        <f>VLOOKUP($D1076,饮料价格!$B$3:$E$45,2,0)</f>
        <v>听</v>
      </c>
      <c r="G1076" s="8">
        <f>VLOOKUP($D1076,饮料价格!$B$3:$E$45,3,0)</f>
        <v>1.6</v>
      </c>
      <c r="H1076" s="8">
        <f>VLOOKUP($D1076,饮料价格!$B$3:$E$45,4,0)</f>
        <v>3.3</v>
      </c>
      <c r="I1076" s="8">
        <f t="shared" si="32"/>
        <v>62.699999999999996</v>
      </c>
      <c r="J1076" s="8">
        <f t="shared" si="33"/>
        <v>32.299999999999997</v>
      </c>
    </row>
    <row r="1077" spans="1:10" x14ac:dyDescent="0.15">
      <c r="A1077" s="7">
        <v>42736</v>
      </c>
      <c r="B1077" s="8" t="s">
        <v>104</v>
      </c>
      <c r="C1077" s="8" t="s">
        <v>127</v>
      </c>
      <c r="D1077" s="8" t="s">
        <v>30</v>
      </c>
      <c r="E1077" s="8">
        <v>23</v>
      </c>
      <c r="F1077" s="8" t="str">
        <f>VLOOKUP($D1077,饮料价格!$B$3:$E$45,2,0)</f>
        <v>瓶</v>
      </c>
      <c r="G1077" s="8">
        <f>VLOOKUP($D1077,饮料价格!$B$3:$E$45,3,0)</f>
        <v>0.9</v>
      </c>
      <c r="H1077" s="8">
        <f>VLOOKUP($D1077,饮料价格!$B$3:$E$45,4,0)</f>
        <v>1.5</v>
      </c>
      <c r="I1077" s="8">
        <f t="shared" si="32"/>
        <v>34.5</v>
      </c>
      <c r="J1077" s="8">
        <f t="shared" si="33"/>
        <v>13.799999999999999</v>
      </c>
    </row>
    <row r="1078" spans="1:10" x14ac:dyDescent="0.15">
      <c r="A1078" s="7">
        <v>42736</v>
      </c>
      <c r="B1078" s="8" t="s">
        <v>104</v>
      </c>
      <c r="C1078" s="8" t="s">
        <v>127</v>
      </c>
      <c r="D1078" s="8" t="s">
        <v>29</v>
      </c>
      <c r="E1078" s="8">
        <v>59</v>
      </c>
      <c r="F1078" s="8" t="str">
        <f>VLOOKUP($D1078,饮料价格!$B$3:$E$45,2,0)</f>
        <v>合</v>
      </c>
      <c r="G1078" s="8">
        <f>VLOOKUP($D1078,饮料价格!$B$3:$E$45,3,0)</f>
        <v>1.6</v>
      </c>
      <c r="H1078" s="8">
        <f>VLOOKUP($D1078,饮料价格!$B$3:$E$45,4,0)</f>
        <v>2.2999999999999998</v>
      </c>
      <c r="I1078" s="8">
        <f t="shared" si="32"/>
        <v>135.69999999999999</v>
      </c>
      <c r="J1078" s="8">
        <f t="shared" si="33"/>
        <v>41.299999999999983</v>
      </c>
    </row>
    <row r="1079" spans="1:10" x14ac:dyDescent="0.15">
      <c r="A1079" s="7">
        <v>42736</v>
      </c>
      <c r="B1079" s="8" t="s">
        <v>104</v>
      </c>
      <c r="C1079" s="8" t="s">
        <v>127</v>
      </c>
      <c r="D1079" s="8" t="s">
        <v>79</v>
      </c>
      <c r="E1079" s="8">
        <v>44</v>
      </c>
      <c r="F1079" s="8" t="str">
        <f>VLOOKUP($D1079,饮料价格!$B$3:$E$45,2,0)</f>
        <v>听</v>
      </c>
      <c r="G1079" s="8">
        <f>VLOOKUP($D1079,饮料价格!$B$3:$E$45,3,0)</f>
        <v>1.2</v>
      </c>
      <c r="H1079" s="8">
        <f>VLOOKUP($D1079,饮料价格!$B$3:$E$45,4,0)</f>
        <v>2.5</v>
      </c>
      <c r="I1079" s="8">
        <f t="shared" si="32"/>
        <v>110</v>
      </c>
      <c r="J1079" s="8">
        <f t="shared" si="33"/>
        <v>57.2</v>
      </c>
    </row>
    <row r="1080" spans="1:10" x14ac:dyDescent="0.15">
      <c r="A1080" s="7">
        <v>42736</v>
      </c>
      <c r="B1080" s="8" t="s">
        <v>104</v>
      </c>
      <c r="C1080" s="8" t="s">
        <v>127</v>
      </c>
      <c r="D1080" s="8" t="s">
        <v>7</v>
      </c>
      <c r="E1080" s="8">
        <v>96</v>
      </c>
      <c r="F1080" s="8" t="str">
        <f>VLOOKUP($D1080,饮料价格!$B$3:$E$45,2,0)</f>
        <v>听</v>
      </c>
      <c r="G1080" s="8">
        <f>VLOOKUP($D1080,饮料价格!$B$3:$E$45,3,0)</f>
        <v>3.2</v>
      </c>
      <c r="H1080" s="8">
        <f>VLOOKUP($D1080,饮料价格!$B$3:$E$45,4,0)</f>
        <v>6</v>
      </c>
      <c r="I1080" s="8">
        <f t="shared" si="32"/>
        <v>576</v>
      </c>
      <c r="J1080" s="8">
        <f t="shared" si="33"/>
        <v>268.79999999999995</v>
      </c>
    </row>
    <row r="1081" spans="1:10" x14ac:dyDescent="0.15">
      <c r="A1081" s="7">
        <v>42736</v>
      </c>
      <c r="B1081" s="8" t="s">
        <v>104</v>
      </c>
      <c r="C1081" s="8" t="s">
        <v>127</v>
      </c>
      <c r="D1081" s="8" t="s">
        <v>24</v>
      </c>
      <c r="E1081" s="8">
        <v>57</v>
      </c>
      <c r="F1081" s="8" t="str">
        <f>VLOOKUP($D1081,饮料价格!$B$3:$E$45,2,0)</f>
        <v>瓶</v>
      </c>
      <c r="G1081" s="8">
        <f>VLOOKUP($D1081,饮料价格!$B$3:$E$45,3,0)</f>
        <v>2.4</v>
      </c>
      <c r="H1081" s="8">
        <f>VLOOKUP($D1081,饮料价格!$B$3:$E$45,4,0)</f>
        <v>3</v>
      </c>
      <c r="I1081" s="8">
        <f t="shared" si="32"/>
        <v>171</v>
      </c>
      <c r="J1081" s="8">
        <f t="shared" si="33"/>
        <v>34.200000000000003</v>
      </c>
    </row>
    <row r="1082" spans="1:10" x14ac:dyDescent="0.15">
      <c r="A1082" s="7">
        <v>42736</v>
      </c>
      <c r="B1082" s="8" t="s">
        <v>104</v>
      </c>
      <c r="C1082" s="8" t="s">
        <v>127</v>
      </c>
      <c r="D1082" s="8" t="s">
        <v>32</v>
      </c>
      <c r="E1082" s="8">
        <v>23</v>
      </c>
      <c r="F1082" s="8" t="str">
        <f>VLOOKUP($D1082,饮料价格!$B$3:$E$45,2,0)</f>
        <v>瓶</v>
      </c>
      <c r="G1082" s="8">
        <f>VLOOKUP($D1082,饮料价格!$B$3:$E$45,3,0)</f>
        <v>2.4</v>
      </c>
      <c r="H1082" s="8">
        <f>VLOOKUP($D1082,饮料价格!$B$3:$E$45,4,0)</f>
        <v>3.5</v>
      </c>
      <c r="I1082" s="8">
        <f t="shared" si="32"/>
        <v>80.5</v>
      </c>
      <c r="J1082" s="8">
        <f t="shared" si="33"/>
        <v>25.3</v>
      </c>
    </row>
    <row r="1083" spans="1:10" x14ac:dyDescent="0.15">
      <c r="A1083" s="7">
        <v>42736</v>
      </c>
      <c r="B1083" s="8" t="s">
        <v>104</v>
      </c>
      <c r="C1083" s="8" t="s">
        <v>127</v>
      </c>
      <c r="D1083" s="8" t="s">
        <v>73</v>
      </c>
      <c r="E1083" s="8">
        <v>28</v>
      </c>
      <c r="F1083" s="8" t="str">
        <f>VLOOKUP($D1083,饮料价格!$B$3:$E$45,2,0)</f>
        <v>瓶</v>
      </c>
      <c r="G1083" s="8">
        <f>VLOOKUP($D1083,饮料价格!$B$3:$E$45,3,0)</f>
        <v>1.8</v>
      </c>
      <c r="H1083" s="8">
        <f>VLOOKUP($D1083,饮料价格!$B$3:$E$45,4,0)</f>
        <v>2.2999999999999998</v>
      </c>
      <c r="I1083" s="8">
        <f t="shared" si="32"/>
        <v>64.399999999999991</v>
      </c>
      <c r="J1083" s="8">
        <f t="shared" si="33"/>
        <v>13.999999999999993</v>
      </c>
    </row>
    <row r="1084" spans="1:10" x14ac:dyDescent="0.15">
      <c r="A1084" s="7">
        <v>42736</v>
      </c>
      <c r="B1084" s="8" t="s">
        <v>104</v>
      </c>
      <c r="C1084" s="8" t="s">
        <v>127</v>
      </c>
      <c r="D1084" s="8" t="s">
        <v>6</v>
      </c>
      <c r="E1084" s="8">
        <v>90</v>
      </c>
      <c r="F1084" s="8" t="str">
        <f>VLOOKUP($D1084,饮料价格!$B$3:$E$45,2,0)</f>
        <v>瓶</v>
      </c>
      <c r="G1084" s="8">
        <f>VLOOKUP($D1084,饮料价格!$B$3:$E$45,3,0)</f>
        <v>1.7</v>
      </c>
      <c r="H1084" s="8">
        <f>VLOOKUP($D1084,饮料价格!$B$3:$E$45,4,0)</f>
        <v>3.5</v>
      </c>
      <c r="I1084" s="8">
        <f t="shared" si="32"/>
        <v>315</v>
      </c>
      <c r="J1084" s="8">
        <f t="shared" si="33"/>
        <v>162</v>
      </c>
    </row>
    <row r="1085" spans="1:10" x14ac:dyDescent="0.15">
      <c r="A1085" s="7">
        <v>42736</v>
      </c>
      <c r="B1085" s="8" t="s">
        <v>104</v>
      </c>
      <c r="C1085" s="8" t="s">
        <v>127</v>
      </c>
      <c r="D1085" s="8" t="s">
        <v>8</v>
      </c>
      <c r="E1085" s="8">
        <v>27</v>
      </c>
      <c r="F1085" s="8" t="str">
        <f>VLOOKUP($D1085,饮料价格!$B$3:$E$45,2,0)</f>
        <v>合</v>
      </c>
      <c r="G1085" s="8">
        <f>VLOOKUP($D1085,饮料价格!$B$3:$E$45,3,0)</f>
        <v>7.8</v>
      </c>
      <c r="H1085" s="8">
        <f>VLOOKUP($D1085,饮料价格!$B$3:$E$45,4,0)</f>
        <v>9.8000000000000007</v>
      </c>
      <c r="I1085" s="8">
        <f t="shared" si="32"/>
        <v>264.60000000000002</v>
      </c>
      <c r="J1085" s="8">
        <f t="shared" si="33"/>
        <v>54.000000000000021</v>
      </c>
    </row>
    <row r="1086" spans="1:10" x14ac:dyDescent="0.15">
      <c r="A1086" s="7">
        <v>42736</v>
      </c>
      <c r="B1086" s="8" t="s">
        <v>104</v>
      </c>
      <c r="C1086" s="8" t="s">
        <v>127</v>
      </c>
      <c r="D1086" s="8" t="s">
        <v>25</v>
      </c>
      <c r="E1086" s="8">
        <v>17</v>
      </c>
      <c r="F1086" s="8" t="str">
        <f>VLOOKUP($D1086,饮料价格!$B$3:$E$45,2,0)</f>
        <v>听</v>
      </c>
      <c r="G1086" s="8">
        <f>VLOOKUP($D1086,饮料价格!$B$3:$E$45,3,0)</f>
        <v>3</v>
      </c>
      <c r="H1086" s="8">
        <f>VLOOKUP($D1086,饮料价格!$B$3:$E$45,4,0)</f>
        <v>4</v>
      </c>
      <c r="I1086" s="8">
        <f t="shared" si="32"/>
        <v>68</v>
      </c>
      <c r="J1086" s="8">
        <f t="shared" si="33"/>
        <v>17</v>
      </c>
    </row>
    <row r="1087" spans="1:10" x14ac:dyDescent="0.15">
      <c r="A1087" s="7">
        <v>42736</v>
      </c>
      <c r="B1087" s="8" t="s">
        <v>104</v>
      </c>
      <c r="C1087" s="8" t="s">
        <v>127</v>
      </c>
      <c r="D1087" s="8" t="s">
        <v>23</v>
      </c>
      <c r="E1087" s="8">
        <v>55</v>
      </c>
      <c r="F1087" s="8" t="str">
        <f>VLOOKUP($D1087,饮料价格!$B$3:$E$45,2,0)</f>
        <v>瓶</v>
      </c>
      <c r="G1087" s="8">
        <f>VLOOKUP($D1087,饮料价格!$B$3:$E$45,3,0)</f>
        <v>2.4</v>
      </c>
      <c r="H1087" s="8">
        <f>VLOOKUP($D1087,饮料价格!$B$3:$E$45,4,0)</f>
        <v>3</v>
      </c>
      <c r="I1087" s="8">
        <f t="shared" si="32"/>
        <v>165</v>
      </c>
      <c r="J1087" s="8">
        <f t="shared" si="33"/>
        <v>33.000000000000007</v>
      </c>
    </row>
    <row r="1088" spans="1:10" x14ac:dyDescent="0.15">
      <c r="A1088" s="7">
        <v>42736</v>
      </c>
      <c r="B1088" s="8" t="s">
        <v>104</v>
      </c>
      <c r="C1088" s="8" t="s">
        <v>127</v>
      </c>
      <c r="D1088" s="8" t="s">
        <v>13</v>
      </c>
      <c r="E1088" s="8">
        <v>29</v>
      </c>
      <c r="F1088" s="8" t="str">
        <f>VLOOKUP($D1088,饮料价格!$B$3:$E$45,2,0)</f>
        <v>瓶</v>
      </c>
      <c r="G1088" s="8">
        <f>VLOOKUP($D1088,饮料价格!$B$3:$E$45,3,0)</f>
        <v>2</v>
      </c>
      <c r="H1088" s="8">
        <f>VLOOKUP($D1088,饮料价格!$B$3:$E$45,4,0)</f>
        <v>3.5</v>
      </c>
      <c r="I1088" s="8">
        <f t="shared" si="32"/>
        <v>101.5</v>
      </c>
      <c r="J1088" s="8">
        <f t="shared" si="33"/>
        <v>43.5</v>
      </c>
    </row>
    <row r="1089" spans="1:10" x14ac:dyDescent="0.15">
      <c r="A1089" s="7">
        <v>42736</v>
      </c>
      <c r="B1089" s="8" t="s">
        <v>104</v>
      </c>
      <c r="C1089" s="8" t="s">
        <v>127</v>
      </c>
      <c r="D1089" s="8" t="s">
        <v>16</v>
      </c>
      <c r="E1089" s="8">
        <v>88</v>
      </c>
      <c r="F1089" s="8" t="str">
        <f>VLOOKUP($D1089,饮料价格!$B$3:$E$45,2,0)</f>
        <v>瓶</v>
      </c>
      <c r="G1089" s="8">
        <f>VLOOKUP($D1089,饮料价格!$B$3:$E$45,3,0)</f>
        <v>1</v>
      </c>
      <c r="H1089" s="8">
        <f>VLOOKUP($D1089,饮料价格!$B$3:$E$45,4,0)</f>
        <v>1.5</v>
      </c>
      <c r="I1089" s="8">
        <f t="shared" si="32"/>
        <v>132</v>
      </c>
      <c r="J1089" s="8">
        <f t="shared" si="33"/>
        <v>44</v>
      </c>
    </row>
    <row r="1090" spans="1:10" x14ac:dyDescent="0.15">
      <c r="A1090" s="7">
        <v>42736</v>
      </c>
      <c r="B1090" s="8" t="s">
        <v>104</v>
      </c>
      <c r="C1090" s="8" t="s">
        <v>127</v>
      </c>
      <c r="D1090" s="8" t="s">
        <v>12</v>
      </c>
      <c r="E1090" s="8">
        <v>23</v>
      </c>
      <c r="F1090" s="8" t="str">
        <f>VLOOKUP($D1090,饮料价格!$B$3:$E$45,2,0)</f>
        <v>瓶</v>
      </c>
      <c r="G1090" s="8">
        <f>VLOOKUP($D1090,饮料价格!$B$3:$E$45,3,0)</f>
        <v>1.3</v>
      </c>
      <c r="H1090" s="8">
        <f>VLOOKUP($D1090,饮料价格!$B$3:$E$45,4,0)</f>
        <v>2.8</v>
      </c>
      <c r="I1090" s="8">
        <f t="shared" si="32"/>
        <v>64.399999999999991</v>
      </c>
      <c r="J1090" s="8">
        <f t="shared" si="33"/>
        <v>34.499999999999993</v>
      </c>
    </row>
    <row r="1091" spans="1:10" x14ac:dyDescent="0.15">
      <c r="A1091" s="7">
        <v>42736</v>
      </c>
      <c r="B1091" s="8" t="s">
        <v>104</v>
      </c>
      <c r="C1091" s="8" t="s">
        <v>127</v>
      </c>
      <c r="D1091" s="8" t="s">
        <v>26</v>
      </c>
      <c r="E1091" s="8">
        <v>13</v>
      </c>
      <c r="F1091" s="8" t="str">
        <f>VLOOKUP($D1091,饮料价格!$B$3:$E$45,2,0)</f>
        <v>瓶</v>
      </c>
      <c r="G1091" s="8">
        <f>VLOOKUP($D1091,饮料价格!$B$3:$E$45,3,0)</f>
        <v>1.7</v>
      </c>
      <c r="H1091" s="8">
        <f>VLOOKUP($D1091,饮料价格!$B$3:$E$45,4,0)</f>
        <v>2.2000000000000002</v>
      </c>
      <c r="I1091" s="8">
        <f t="shared" si="32"/>
        <v>28.6</v>
      </c>
      <c r="J1091" s="8">
        <f t="shared" si="33"/>
        <v>6.5000000000000027</v>
      </c>
    </row>
    <row r="1092" spans="1:10" x14ac:dyDescent="0.15">
      <c r="A1092" s="7">
        <v>42736</v>
      </c>
      <c r="B1092" s="8" t="s">
        <v>104</v>
      </c>
      <c r="C1092" s="8" t="s">
        <v>127</v>
      </c>
      <c r="D1092" s="8" t="s">
        <v>15</v>
      </c>
      <c r="E1092" s="8">
        <v>19</v>
      </c>
      <c r="F1092" s="8" t="str">
        <f>VLOOKUP($D1092,饮料价格!$B$3:$E$45,2,0)</f>
        <v>合</v>
      </c>
      <c r="G1092" s="8">
        <f>VLOOKUP($D1092,饮料价格!$B$3:$E$45,3,0)</f>
        <v>1.7</v>
      </c>
      <c r="H1092" s="8">
        <f>VLOOKUP($D1092,饮料价格!$B$3:$E$45,4,0)</f>
        <v>2.5</v>
      </c>
      <c r="I1092" s="8">
        <f t="shared" ref="I1092:I1155" si="34">E1092*H1092</f>
        <v>47.5</v>
      </c>
      <c r="J1092" s="8">
        <f t="shared" ref="J1092:J1155" si="35">(H1092-G1092)*E1092</f>
        <v>15.200000000000001</v>
      </c>
    </row>
    <row r="1093" spans="1:10" x14ac:dyDescent="0.15">
      <c r="A1093" s="7">
        <v>42736</v>
      </c>
      <c r="B1093" s="8" t="s">
        <v>104</v>
      </c>
      <c r="C1093" s="8" t="s">
        <v>127</v>
      </c>
      <c r="D1093" s="8" t="s">
        <v>5</v>
      </c>
      <c r="E1093" s="8">
        <v>45</v>
      </c>
      <c r="F1093" s="8" t="str">
        <f>VLOOKUP($D1093,饮料价格!$B$3:$E$45,2,0)</f>
        <v>合</v>
      </c>
      <c r="G1093" s="8">
        <f>VLOOKUP($D1093,饮料价格!$B$3:$E$45,3,0)</f>
        <v>1.5</v>
      </c>
      <c r="H1093" s="8">
        <f>VLOOKUP($D1093,饮料价格!$B$3:$E$45,4,0)</f>
        <v>2.2000000000000002</v>
      </c>
      <c r="I1093" s="8">
        <f t="shared" si="34"/>
        <v>99.000000000000014</v>
      </c>
      <c r="J1093" s="8">
        <f t="shared" si="35"/>
        <v>31.500000000000007</v>
      </c>
    </row>
    <row r="1094" spans="1:10" x14ac:dyDescent="0.15">
      <c r="A1094" s="7">
        <v>42736</v>
      </c>
      <c r="B1094" s="8" t="s">
        <v>104</v>
      </c>
      <c r="C1094" s="8" t="s">
        <v>127</v>
      </c>
      <c r="D1094" s="8" t="s">
        <v>133</v>
      </c>
      <c r="E1094" s="8">
        <v>53</v>
      </c>
      <c r="F1094" s="8" t="str">
        <f>VLOOKUP($D1094,饮料价格!$B$3:$E$45,2,0)</f>
        <v>瓶</v>
      </c>
      <c r="G1094" s="8">
        <f>VLOOKUP($D1094,饮料价格!$B$3:$E$45,3,0)</f>
        <v>3.5</v>
      </c>
      <c r="H1094" s="8">
        <f>VLOOKUP($D1094,饮料价格!$B$3:$E$45,4,0)</f>
        <v>5</v>
      </c>
      <c r="I1094" s="8">
        <f t="shared" si="34"/>
        <v>265</v>
      </c>
      <c r="J1094" s="8">
        <f t="shared" si="35"/>
        <v>79.5</v>
      </c>
    </row>
    <row r="1095" spans="1:10" x14ac:dyDescent="0.15">
      <c r="A1095" s="7">
        <v>42736</v>
      </c>
      <c r="B1095" s="8" t="s">
        <v>104</v>
      </c>
      <c r="C1095" s="8" t="s">
        <v>125</v>
      </c>
      <c r="D1095" s="8" t="s">
        <v>20</v>
      </c>
      <c r="E1095" s="8">
        <v>223</v>
      </c>
      <c r="F1095" s="8" t="str">
        <f>VLOOKUP($D1095,饮料价格!$B$3:$E$45,2,0)</f>
        <v>瓶</v>
      </c>
      <c r="G1095" s="8">
        <f>VLOOKUP($D1095,饮料价格!$B$3:$E$45,3,0)</f>
        <v>1.8</v>
      </c>
      <c r="H1095" s="8">
        <f>VLOOKUP($D1095,饮料价格!$B$3:$E$45,4,0)</f>
        <v>2.2999999999999998</v>
      </c>
      <c r="I1095" s="8">
        <f t="shared" si="34"/>
        <v>512.9</v>
      </c>
      <c r="J1095" s="8">
        <f t="shared" si="35"/>
        <v>111.49999999999996</v>
      </c>
    </row>
    <row r="1096" spans="1:10" x14ac:dyDescent="0.15">
      <c r="A1096" s="7">
        <v>42736</v>
      </c>
      <c r="B1096" s="8" t="s">
        <v>104</v>
      </c>
      <c r="C1096" s="8" t="s">
        <v>125</v>
      </c>
      <c r="D1096" s="8" t="s">
        <v>9</v>
      </c>
      <c r="E1096" s="8">
        <v>89</v>
      </c>
      <c r="F1096" s="8" t="str">
        <f>VLOOKUP($D1096,饮料价格!$B$3:$E$45,2,0)</f>
        <v>听</v>
      </c>
      <c r="G1096" s="8">
        <f>VLOOKUP($D1096,饮料价格!$B$3:$E$45,3,0)</f>
        <v>3</v>
      </c>
      <c r="H1096" s="8">
        <f>VLOOKUP($D1096,饮料价格!$B$3:$E$45,4,0)</f>
        <v>4</v>
      </c>
      <c r="I1096" s="8">
        <f t="shared" si="34"/>
        <v>356</v>
      </c>
      <c r="J1096" s="8">
        <f t="shared" si="35"/>
        <v>89</v>
      </c>
    </row>
    <row r="1097" spans="1:10" x14ac:dyDescent="0.15">
      <c r="A1097" s="7">
        <v>42736</v>
      </c>
      <c r="B1097" s="8" t="s">
        <v>104</v>
      </c>
      <c r="C1097" s="8" t="s">
        <v>125</v>
      </c>
      <c r="D1097" s="8" t="s">
        <v>6</v>
      </c>
      <c r="E1097" s="8">
        <v>68</v>
      </c>
      <c r="F1097" s="8" t="str">
        <f>VLOOKUP($D1097,饮料价格!$B$3:$E$45,2,0)</f>
        <v>瓶</v>
      </c>
      <c r="G1097" s="8">
        <f>VLOOKUP($D1097,饮料价格!$B$3:$E$45,3,0)</f>
        <v>1.7</v>
      </c>
      <c r="H1097" s="8">
        <f>VLOOKUP($D1097,饮料价格!$B$3:$E$45,4,0)</f>
        <v>3.5</v>
      </c>
      <c r="I1097" s="8">
        <f t="shared" si="34"/>
        <v>238</v>
      </c>
      <c r="J1097" s="8">
        <f t="shared" si="35"/>
        <v>122.4</v>
      </c>
    </row>
    <row r="1098" spans="1:10" x14ac:dyDescent="0.15">
      <c r="A1098" s="7">
        <v>42736</v>
      </c>
      <c r="B1098" s="8" t="s">
        <v>104</v>
      </c>
      <c r="C1098" s="8" t="s">
        <v>125</v>
      </c>
      <c r="D1098" s="8" t="s">
        <v>31</v>
      </c>
      <c r="E1098" s="8">
        <v>21</v>
      </c>
      <c r="F1098" s="8" t="str">
        <f>VLOOKUP($D1098,饮料价格!$B$3:$E$45,2,0)</f>
        <v>瓶</v>
      </c>
      <c r="G1098" s="8">
        <f>VLOOKUP($D1098,饮料价格!$B$3:$E$45,3,0)</f>
        <v>1.1000000000000001</v>
      </c>
      <c r="H1098" s="8">
        <f>VLOOKUP($D1098,饮料价格!$B$3:$E$45,4,0)</f>
        <v>1.5</v>
      </c>
      <c r="I1098" s="8">
        <f t="shared" si="34"/>
        <v>31.5</v>
      </c>
      <c r="J1098" s="8">
        <f t="shared" si="35"/>
        <v>8.3999999999999986</v>
      </c>
    </row>
    <row r="1099" spans="1:10" x14ac:dyDescent="0.15">
      <c r="A1099" s="7">
        <v>42736</v>
      </c>
      <c r="B1099" s="8" t="s">
        <v>104</v>
      </c>
      <c r="C1099" s="8" t="s">
        <v>125</v>
      </c>
      <c r="D1099" s="8" t="s">
        <v>22</v>
      </c>
      <c r="E1099" s="8">
        <v>89</v>
      </c>
      <c r="F1099" s="8" t="str">
        <f>VLOOKUP($D1099,饮料价格!$B$3:$E$45,2,0)</f>
        <v>合</v>
      </c>
      <c r="G1099" s="8">
        <f>VLOOKUP($D1099,饮料价格!$B$3:$E$45,3,0)</f>
        <v>1.7</v>
      </c>
      <c r="H1099" s="8">
        <f>VLOOKUP($D1099,饮料价格!$B$3:$E$45,4,0)</f>
        <v>2.2000000000000002</v>
      </c>
      <c r="I1099" s="8">
        <f t="shared" si="34"/>
        <v>195.8</v>
      </c>
      <c r="J1099" s="8">
        <f t="shared" si="35"/>
        <v>44.500000000000021</v>
      </c>
    </row>
    <row r="1100" spans="1:10" x14ac:dyDescent="0.15">
      <c r="A1100" s="7">
        <v>42736</v>
      </c>
      <c r="B1100" s="8" t="s">
        <v>104</v>
      </c>
      <c r="C1100" s="8" t="s">
        <v>125</v>
      </c>
      <c r="D1100" s="8" t="s">
        <v>12</v>
      </c>
      <c r="E1100" s="8">
        <v>16</v>
      </c>
      <c r="F1100" s="8" t="str">
        <f>VLOOKUP($D1100,饮料价格!$B$3:$E$45,2,0)</f>
        <v>瓶</v>
      </c>
      <c r="G1100" s="8">
        <f>VLOOKUP($D1100,饮料价格!$B$3:$E$45,3,0)</f>
        <v>1.3</v>
      </c>
      <c r="H1100" s="8">
        <f>VLOOKUP($D1100,饮料价格!$B$3:$E$45,4,0)</f>
        <v>2.8</v>
      </c>
      <c r="I1100" s="8">
        <f t="shared" si="34"/>
        <v>44.8</v>
      </c>
      <c r="J1100" s="8">
        <f t="shared" si="35"/>
        <v>23.999999999999996</v>
      </c>
    </row>
    <row r="1101" spans="1:10" x14ac:dyDescent="0.15">
      <c r="A1101" s="7">
        <v>42736</v>
      </c>
      <c r="B1101" s="8" t="s">
        <v>104</v>
      </c>
      <c r="C1101" s="8" t="s">
        <v>125</v>
      </c>
      <c r="D1101" s="8" t="s">
        <v>134</v>
      </c>
      <c r="E1101" s="8">
        <v>18</v>
      </c>
      <c r="F1101" s="8" t="str">
        <f>VLOOKUP($D1101,饮料价格!$B$3:$E$45,2,0)</f>
        <v>瓶</v>
      </c>
      <c r="G1101" s="8">
        <f>VLOOKUP($D1101,饮料价格!$B$3:$E$45,3,0)</f>
        <v>3.5</v>
      </c>
      <c r="H1101" s="8">
        <f>VLOOKUP($D1101,饮料价格!$B$3:$E$45,4,0)</f>
        <v>5</v>
      </c>
      <c r="I1101" s="8">
        <f t="shared" si="34"/>
        <v>90</v>
      </c>
      <c r="J1101" s="8">
        <f t="shared" si="35"/>
        <v>27</v>
      </c>
    </row>
    <row r="1102" spans="1:10" x14ac:dyDescent="0.15">
      <c r="A1102" s="7">
        <v>42736</v>
      </c>
      <c r="B1102" s="8" t="s">
        <v>104</v>
      </c>
      <c r="C1102" s="8" t="s">
        <v>125</v>
      </c>
      <c r="D1102" s="8" t="s">
        <v>4</v>
      </c>
      <c r="E1102" s="8">
        <v>60</v>
      </c>
      <c r="F1102" s="8" t="str">
        <f>VLOOKUP($D1102,饮料价格!$B$3:$E$45,2,0)</f>
        <v>合</v>
      </c>
      <c r="G1102" s="8">
        <f>VLOOKUP($D1102,饮料价格!$B$3:$E$45,3,0)</f>
        <v>1.3</v>
      </c>
      <c r="H1102" s="8">
        <f>VLOOKUP($D1102,饮料价格!$B$3:$E$45,4,0)</f>
        <v>1.9</v>
      </c>
      <c r="I1102" s="8">
        <f t="shared" si="34"/>
        <v>114</v>
      </c>
      <c r="J1102" s="8">
        <f t="shared" si="35"/>
        <v>35.999999999999993</v>
      </c>
    </row>
    <row r="1103" spans="1:10" x14ac:dyDescent="0.15">
      <c r="A1103" s="7">
        <v>42736</v>
      </c>
      <c r="B1103" s="8" t="s">
        <v>104</v>
      </c>
      <c r="C1103" s="8" t="s">
        <v>125</v>
      </c>
      <c r="D1103" s="8" t="s">
        <v>21</v>
      </c>
      <c r="E1103" s="8">
        <v>7</v>
      </c>
      <c r="F1103" s="8" t="str">
        <f>VLOOKUP($D1103,饮料价格!$B$3:$E$45,2,0)</f>
        <v>瓶</v>
      </c>
      <c r="G1103" s="8">
        <f>VLOOKUP($D1103,饮料价格!$B$3:$E$45,3,0)</f>
        <v>1.4</v>
      </c>
      <c r="H1103" s="8">
        <f>VLOOKUP($D1103,饮料价格!$B$3:$E$45,4,0)</f>
        <v>3</v>
      </c>
      <c r="I1103" s="8">
        <f t="shared" si="34"/>
        <v>21</v>
      </c>
      <c r="J1103" s="8">
        <f t="shared" si="35"/>
        <v>11.200000000000001</v>
      </c>
    </row>
    <row r="1104" spans="1:10" x14ac:dyDescent="0.15">
      <c r="A1104" s="7">
        <v>42736</v>
      </c>
      <c r="B1104" s="8" t="s">
        <v>104</v>
      </c>
      <c r="C1104" s="8" t="s">
        <v>125</v>
      </c>
      <c r="D1104" s="8" t="s">
        <v>5</v>
      </c>
      <c r="E1104" s="8">
        <v>22</v>
      </c>
      <c r="F1104" s="8" t="str">
        <f>VLOOKUP($D1104,饮料价格!$B$3:$E$45,2,0)</f>
        <v>合</v>
      </c>
      <c r="G1104" s="8">
        <f>VLOOKUP($D1104,饮料价格!$B$3:$E$45,3,0)</f>
        <v>1.5</v>
      </c>
      <c r="H1104" s="8">
        <f>VLOOKUP($D1104,饮料价格!$B$3:$E$45,4,0)</f>
        <v>2.2000000000000002</v>
      </c>
      <c r="I1104" s="8">
        <f t="shared" si="34"/>
        <v>48.400000000000006</v>
      </c>
      <c r="J1104" s="8">
        <f t="shared" si="35"/>
        <v>15.400000000000004</v>
      </c>
    </row>
    <row r="1105" spans="1:10" x14ac:dyDescent="0.15">
      <c r="A1105" s="7">
        <v>42736</v>
      </c>
      <c r="B1105" s="8" t="s">
        <v>104</v>
      </c>
      <c r="C1105" s="8" t="s">
        <v>125</v>
      </c>
      <c r="D1105" s="8" t="s">
        <v>10</v>
      </c>
      <c r="E1105" s="8">
        <v>38</v>
      </c>
      <c r="F1105" s="8" t="str">
        <f>VLOOKUP($D1105,饮料价格!$B$3:$E$45,2,0)</f>
        <v>听</v>
      </c>
      <c r="G1105" s="8">
        <f>VLOOKUP($D1105,饮料价格!$B$3:$E$45,3,0)</f>
        <v>2</v>
      </c>
      <c r="H1105" s="8">
        <f>VLOOKUP($D1105,饮料价格!$B$3:$E$45,4,0)</f>
        <v>3.5</v>
      </c>
      <c r="I1105" s="8">
        <f t="shared" si="34"/>
        <v>133</v>
      </c>
      <c r="J1105" s="8">
        <f t="shared" si="35"/>
        <v>57</v>
      </c>
    </row>
    <row r="1106" spans="1:10" x14ac:dyDescent="0.15">
      <c r="A1106" s="7">
        <v>42736</v>
      </c>
      <c r="B1106" s="8" t="s">
        <v>104</v>
      </c>
      <c r="C1106" s="8" t="s">
        <v>125</v>
      </c>
      <c r="D1106" s="8" t="s">
        <v>3</v>
      </c>
      <c r="E1106" s="8">
        <v>10</v>
      </c>
      <c r="F1106" s="8" t="str">
        <f>VLOOKUP($D1106,饮料价格!$B$3:$E$45,2,0)</f>
        <v>听</v>
      </c>
      <c r="G1106" s="8">
        <f>VLOOKUP($D1106,饮料价格!$B$3:$E$45,3,0)</f>
        <v>2.5</v>
      </c>
      <c r="H1106" s="8">
        <f>VLOOKUP($D1106,饮料价格!$B$3:$E$45,4,0)</f>
        <v>3.5</v>
      </c>
      <c r="I1106" s="8">
        <f t="shared" si="34"/>
        <v>35</v>
      </c>
      <c r="J1106" s="8">
        <f t="shared" si="35"/>
        <v>10</v>
      </c>
    </row>
    <row r="1107" spans="1:10" x14ac:dyDescent="0.15">
      <c r="A1107" s="7">
        <v>42736</v>
      </c>
      <c r="B1107" s="8" t="s">
        <v>104</v>
      </c>
      <c r="C1107" s="8" t="s">
        <v>125</v>
      </c>
      <c r="D1107" s="8" t="s">
        <v>79</v>
      </c>
      <c r="E1107" s="8">
        <v>25</v>
      </c>
      <c r="F1107" s="8" t="str">
        <f>VLOOKUP($D1107,饮料价格!$B$3:$E$45,2,0)</f>
        <v>听</v>
      </c>
      <c r="G1107" s="8">
        <f>VLOOKUP($D1107,饮料价格!$B$3:$E$45,3,0)</f>
        <v>1.2</v>
      </c>
      <c r="H1107" s="8">
        <f>VLOOKUP($D1107,饮料价格!$B$3:$E$45,4,0)</f>
        <v>2.5</v>
      </c>
      <c r="I1107" s="8">
        <f t="shared" si="34"/>
        <v>62.5</v>
      </c>
      <c r="J1107" s="8">
        <f t="shared" si="35"/>
        <v>32.5</v>
      </c>
    </row>
    <row r="1108" spans="1:10" x14ac:dyDescent="0.15">
      <c r="A1108" s="7">
        <v>42736</v>
      </c>
      <c r="B1108" s="8" t="s">
        <v>104</v>
      </c>
      <c r="C1108" s="8" t="s">
        <v>125</v>
      </c>
      <c r="D1108" s="8" t="s">
        <v>24</v>
      </c>
      <c r="E1108" s="8">
        <v>68</v>
      </c>
      <c r="F1108" s="8" t="str">
        <f>VLOOKUP($D1108,饮料价格!$B$3:$E$45,2,0)</f>
        <v>瓶</v>
      </c>
      <c r="G1108" s="8">
        <f>VLOOKUP($D1108,饮料价格!$B$3:$E$45,3,0)</f>
        <v>2.4</v>
      </c>
      <c r="H1108" s="8">
        <f>VLOOKUP($D1108,饮料价格!$B$3:$E$45,4,0)</f>
        <v>3</v>
      </c>
      <c r="I1108" s="8">
        <f t="shared" si="34"/>
        <v>204</v>
      </c>
      <c r="J1108" s="8">
        <f t="shared" si="35"/>
        <v>40.800000000000004</v>
      </c>
    </row>
    <row r="1109" spans="1:10" x14ac:dyDescent="0.15">
      <c r="A1109" s="7">
        <v>42736</v>
      </c>
      <c r="B1109" s="8" t="s">
        <v>104</v>
      </c>
      <c r="C1109" s="8" t="s">
        <v>125</v>
      </c>
      <c r="D1109" s="8" t="s">
        <v>1</v>
      </c>
      <c r="E1109" s="8">
        <v>83</v>
      </c>
      <c r="F1109" s="8" t="str">
        <f>VLOOKUP($D1109,饮料价格!$B$3:$E$45,2,0)</f>
        <v>听</v>
      </c>
      <c r="G1109" s="8">
        <f>VLOOKUP($D1109,饮料价格!$B$3:$E$45,3,0)</f>
        <v>2.5</v>
      </c>
      <c r="H1109" s="8">
        <f>VLOOKUP($D1109,饮料价格!$B$3:$E$45,4,0)</f>
        <v>3.5</v>
      </c>
      <c r="I1109" s="8">
        <f t="shared" si="34"/>
        <v>290.5</v>
      </c>
      <c r="J1109" s="8">
        <f t="shared" si="35"/>
        <v>83</v>
      </c>
    </row>
    <row r="1110" spans="1:10" x14ac:dyDescent="0.15">
      <c r="A1110" s="7">
        <v>42736</v>
      </c>
      <c r="B1110" s="8" t="s">
        <v>104</v>
      </c>
      <c r="C1110" s="8" t="s">
        <v>125</v>
      </c>
      <c r="D1110" s="8" t="s">
        <v>13</v>
      </c>
      <c r="E1110" s="8">
        <v>51</v>
      </c>
      <c r="F1110" s="8" t="str">
        <f>VLOOKUP($D1110,饮料价格!$B$3:$E$45,2,0)</f>
        <v>瓶</v>
      </c>
      <c r="G1110" s="8">
        <f>VLOOKUP($D1110,饮料价格!$B$3:$E$45,3,0)</f>
        <v>2</v>
      </c>
      <c r="H1110" s="8">
        <f>VLOOKUP($D1110,饮料价格!$B$3:$E$45,4,0)</f>
        <v>3.5</v>
      </c>
      <c r="I1110" s="8">
        <f t="shared" si="34"/>
        <v>178.5</v>
      </c>
      <c r="J1110" s="8">
        <f t="shared" si="35"/>
        <v>76.5</v>
      </c>
    </row>
    <row r="1111" spans="1:10" x14ac:dyDescent="0.15">
      <c r="A1111" s="7">
        <v>42736</v>
      </c>
      <c r="B1111" s="8" t="s">
        <v>104</v>
      </c>
      <c r="C1111" s="8" t="s">
        <v>125</v>
      </c>
      <c r="D1111" s="8" t="s">
        <v>18</v>
      </c>
      <c r="E1111" s="8">
        <v>79</v>
      </c>
      <c r="F1111" s="8" t="str">
        <f>VLOOKUP($D1111,饮料价格!$B$3:$E$45,2,0)</f>
        <v>合</v>
      </c>
      <c r="G1111" s="8">
        <f>VLOOKUP($D1111,饮料价格!$B$3:$E$45,3,0)</f>
        <v>4.5</v>
      </c>
      <c r="H1111" s="8">
        <f>VLOOKUP($D1111,饮料价格!$B$3:$E$45,4,0)</f>
        <v>7.2</v>
      </c>
      <c r="I1111" s="8">
        <f t="shared" si="34"/>
        <v>568.80000000000007</v>
      </c>
      <c r="J1111" s="8">
        <f t="shared" si="35"/>
        <v>213.3</v>
      </c>
    </row>
    <row r="1112" spans="1:10" x14ac:dyDescent="0.15">
      <c r="A1112" s="7">
        <v>42736</v>
      </c>
      <c r="B1112" s="8" t="s">
        <v>104</v>
      </c>
      <c r="C1112" s="8" t="s">
        <v>125</v>
      </c>
      <c r="D1112" s="8" t="s">
        <v>28</v>
      </c>
      <c r="E1112" s="8">
        <v>123</v>
      </c>
      <c r="F1112" s="8" t="str">
        <f>VLOOKUP($D1112,饮料价格!$B$3:$E$45,2,0)</f>
        <v>合</v>
      </c>
      <c r="G1112" s="8">
        <f>VLOOKUP($D1112,饮料价格!$B$3:$E$45,3,0)</f>
        <v>1.5</v>
      </c>
      <c r="H1112" s="8">
        <f>VLOOKUP($D1112,饮料价格!$B$3:$E$45,4,0)</f>
        <v>2.2000000000000002</v>
      </c>
      <c r="I1112" s="8">
        <f t="shared" si="34"/>
        <v>270.60000000000002</v>
      </c>
      <c r="J1112" s="8">
        <f t="shared" si="35"/>
        <v>86.100000000000023</v>
      </c>
    </row>
    <row r="1113" spans="1:10" x14ac:dyDescent="0.15">
      <c r="A1113" s="7">
        <v>42736</v>
      </c>
      <c r="B1113" s="8" t="s">
        <v>104</v>
      </c>
      <c r="C1113" s="8" t="s">
        <v>125</v>
      </c>
      <c r="D1113" s="8" t="s">
        <v>14</v>
      </c>
      <c r="E1113" s="8">
        <v>67</v>
      </c>
      <c r="F1113" s="8" t="str">
        <f>VLOOKUP($D1113,饮料价格!$B$3:$E$45,2,0)</f>
        <v>听</v>
      </c>
      <c r="G1113" s="8">
        <f>VLOOKUP($D1113,饮料价格!$B$3:$E$45,3,0)</f>
        <v>2.5</v>
      </c>
      <c r="H1113" s="8">
        <f>VLOOKUP($D1113,饮料价格!$B$3:$E$45,4,0)</f>
        <v>4</v>
      </c>
      <c r="I1113" s="8">
        <f t="shared" si="34"/>
        <v>268</v>
      </c>
      <c r="J1113" s="8">
        <f t="shared" si="35"/>
        <v>100.5</v>
      </c>
    </row>
    <row r="1114" spans="1:10" x14ac:dyDescent="0.15">
      <c r="A1114" s="7">
        <v>42736</v>
      </c>
      <c r="B1114" s="8" t="s">
        <v>104</v>
      </c>
      <c r="C1114" s="8" t="s">
        <v>125</v>
      </c>
      <c r="D1114" s="8" t="s">
        <v>78</v>
      </c>
      <c r="E1114" s="8">
        <v>27</v>
      </c>
      <c r="F1114" s="8" t="str">
        <f>VLOOKUP($D1114,饮料价格!$B$3:$E$45,2,0)</f>
        <v>瓶</v>
      </c>
      <c r="G1114" s="8">
        <f>VLOOKUP($D1114,饮料价格!$B$3:$E$45,3,0)</f>
        <v>1.9</v>
      </c>
      <c r="H1114" s="8">
        <f>VLOOKUP($D1114,饮料价格!$B$3:$E$45,4,0)</f>
        <v>2.4</v>
      </c>
      <c r="I1114" s="8">
        <f t="shared" si="34"/>
        <v>64.8</v>
      </c>
      <c r="J1114" s="8">
        <f t="shared" si="35"/>
        <v>13.5</v>
      </c>
    </row>
    <row r="1115" spans="1:10" x14ac:dyDescent="0.15">
      <c r="A1115" s="7">
        <v>42736</v>
      </c>
      <c r="B1115" s="8" t="s">
        <v>104</v>
      </c>
      <c r="C1115" s="8" t="s">
        <v>125</v>
      </c>
      <c r="D1115" s="8" t="s">
        <v>8</v>
      </c>
      <c r="E1115" s="8">
        <v>15</v>
      </c>
      <c r="F1115" s="8" t="str">
        <f>VLOOKUP($D1115,饮料价格!$B$3:$E$45,2,0)</f>
        <v>合</v>
      </c>
      <c r="G1115" s="8">
        <f>VLOOKUP($D1115,饮料价格!$B$3:$E$45,3,0)</f>
        <v>7.8</v>
      </c>
      <c r="H1115" s="8">
        <f>VLOOKUP($D1115,饮料价格!$B$3:$E$45,4,0)</f>
        <v>9.8000000000000007</v>
      </c>
      <c r="I1115" s="8">
        <f t="shared" si="34"/>
        <v>147</v>
      </c>
      <c r="J1115" s="8">
        <f t="shared" si="35"/>
        <v>30.000000000000014</v>
      </c>
    </row>
    <row r="1116" spans="1:10" x14ac:dyDescent="0.15">
      <c r="A1116" s="7">
        <v>42736</v>
      </c>
      <c r="B1116" s="8" t="s">
        <v>104</v>
      </c>
      <c r="C1116" s="8" t="s">
        <v>125</v>
      </c>
      <c r="D1116" s="8" t="s">
        <v>25</v>
      </c>
      <c r="E1116" s="8">
        <v>29</v>
      </c>
      <c r="F1116" s="8" t="str">
        <f>VLOOKUP($D1116,饮料价格!$B$3:$E$45,2,0)</f>
        <v>听</v>
      </c>
      <c r="G1116" s="8">
        <f>VLOOKUP($D1116,饮料价格!$B$3:$E$45,3,0)</f>
        <v>3</v>
      </c>
      <c r="H1116" s="8">
        <f>VLOOKUP($D1116,饮料价格!$B$3:$E$45,4,0)</f>
        <v>4</v>
      </c>
      <c r="I1116" s="8">
        <f t="shared" si="34"/>
        <v>116</v>
      </c>
      <c r="J1116" s="8">
        <f t="shared" si="35"/>
        <v>29</v>
      </c>
    </row>
    <row r="1117" spans="1:10" x14ac:dyDescent="0.15">
      <c r="A1117" s="7">
        <v>42736</v>
      </c>
      <c r="B1117" s="8" t="s">
        <v>104</v>
      </c>
      <c r="C1117" s="8" t="s">
        <v>125</v>
      </c>
      <c r="D1117" s="8" t="s">
        <v>16</v>
      </c>
      <c r="E1117" s="8">
        <v>25</v>
      </c>
      <c r="F1117" s="8" t="str">
        <f>VLOOKUP($D1117,饮料价格!$B$3:$E$45,2,0)</f>
        <v>瓶</v>
      </c>
      <c r="G1117" s="8">
        <f>VLOOKUP($D1117,饮料价格!$B$3:$E$45,3,0)</f>
        <v>1</v>
      </c>
      <c r="H1117" s="8">
        <f>VLOOKUP($D1117,饮料价格!$B$3:$E$45,4,0)</f>
        <v>1.5</v>
      </c>
      <c r="I1117" s="8">
        <f t="shared" si="34"/>
        <v>37.5</v>
      </c>
      <c r="J1117" s="8">
        <f t="shared" si="35"/>
        <v>12.5</v>
      </c>
    </row>
    <row r="1118" spans="1:10" x14ac:dyDescent="0.15">
      <c r="A1118" s="7">
        <v>42736</v>
      </c>
      <c r="B1118" s="8" t="s">
        <v>104</v>
      </c>
      <c r="C1118" s="8" t="s">
        <v>125</v>
      </c>
      <c r="D1118" s="8" t="s">
        <v>80</v>
      </c>
      <c r="E1118" s="8">
        <v>10</v>
      </c>
      <c r="F1118" s="8" t="str">
        <f>VLOOKUP($D1118,饮料价格!$B$3:$E$45,2,0)</f>
        <v>瓶</v>
      </c>
      <c r="G1118" s="8">
        <f>VLOOKUP($D1118,饮料价格!$B$3:$E$45,3,0)</f>
        <v>0.9</v>
      </c>
      <c r="H1118" s="8">
        <f>VLOOKUP($D1118,饮料价格!$B$3:$E$45,4,0)</f>
        <v>1.2</v>
      </c>
      <c r="I1118" s="8">
        <f t="shared" si="34"/>
        <v>12</v>
      </c>
      <c r="J1118" s="8">
        <f t="shared" si="35"/>
        <v>2.9999999999999991</v>
      </c>
    </row>
    <row r="1119" spans="1:10" x14ac:dyDescent="0.15">
      <c r="A1119" s="7">
        <v>42736</v>
      </c>
      <c r="B1119" s="8" t="s">
        <v>104</v>
      </c>
      <c r="C1119" s="8" t="s">
        <v>125</v>
      </c>
      <c r="D1119" s="8" t="s">
        <v>132</v>
      </c>
      <c r="E1119" s="8">
        <v>27</v>
      </c>
      <c r="F1119" s="8" t="str">
        <f>VLOOKUP($D1119,饮料价格!$B$3:$E$45,2,0)</f>
        <v>瓶</v>
      </c>
      <c r="G1119" s="8">
        <f>VLOOKUP($D1119,饮料价格!$B$3:$E$45,3,0)</f>
        <v>2.5</v>
      </c>
      <c r="H1119" s="8">
        <f>VLOOKUP($D1119,饮料价格!$B$3:$E$45,4,0)</f>
        <v>4.5</v>
      </c>
      <c r="I1119" s="8">
        <f t="shared" si="34"/>
        <v>121.5</v>
      </c>
      <c r="J1119" s="8">
        <f t="shared" si="35"/>
        <v>54</v>
      </c>
    </row>
    <row r="1120" spans="1:10" x14ac:dyDescent="0.15">
      <c r="A1120" s="7">
        <v>42736</v>
      </c>
      <c r="B1120" s="8" t="s">
        <v>104</v>
      </c>
      <c r="C1120" s="8" t="s">
        <v>125</v>
      </c>
      <c r="D1120" s="8" t="s">
        <v>7</v>
      </c>
      <c r="E1120" s="8">
        <v>30</v>
      </c>
      <c r="F1120" s="8" t="str">
        <f>VLOOKUP($D1120,饮料价格!$B$3:$E$45,2,0)</f>
        <v>听</v>
      </c>
      <c r="G1120" s="8">
        <f>VLOOKUP($D1120,饮料价格!$B$3:$E$45,3,0)</f>
        <v>3.2</v>
      </c>
      <c r="H1120" s="8">
        <f>VLOOKUP($D1120,饮料价格!$B$3:$E$45,4,0)</f>
        <v>6</v>
      </c>
      <c r="I1120" s="8">
        <f t="shared" si="34"/>
        <v>180</v>
      </c>
      <c r="J1120" s="8">
        <f t="shared" si="35"/>
        <v>84</v>
      </c>
    </row>
    <row r="1121" spans="1:10" x14ac:dyDescent="0.15">
      <c r="A1121" s="7">
        <v>42736</v>
      </c>
      <c r="B1121" s="8" t="s">
        <v>104</v>
      </c>
      <c r="C1121" s="8" t="s">
        <v>125</v>
      </c>
      <c r="D1121" s="8" t="s">
        <v>26</v>
      </c>
      <c r="E1121" s="8">
        <v>16</v>
      </c>
      <c r="F1121" s="8" t="str">
        <f>VLOOKUP($D1121,饮料价格!$B$3:$E$45,2,0)</f>
        <v>瓶</v>
      </c>
      <c r="G1121" s="8">
        <f>VLOOKUP($D1121,饮料价格!$B$3:$E$45,3,0)</f>
        <v>1.7</v>
      </c>
      <c r="H1121" s="8">
        <f>VLOOKUP($D1121,饮料价格!$B$3:$E$45,4,0)</f>
        <v>2.2000000000000002</v>
      </c>
      <c r="I1121" s="8">
        <f t="shared" si="34"/>
        <v>35.200000000000003</v>
      </c>
      <c r="J1121" s="8">
        <f t="shared" si="35"/>
        <v>8.0000000000000036</v>
      </c>
    </row>
    <row r="1122" spans="1:10" x14ac:dyDescent="0.15">
      <c r="A1122" s="7">
        <v>42736</v>
      </c>
      <c r="B1122" s="8" t="s">
        <v>104</v>
      </c>
      <c r="C1122" s="8" t="s">
        <v>125</v>
      </c>
      <c r="D1122" s="8" t="s">
        <v>15</v>
      </c>
      <c r="E1122" s="8">
        <v>18</v>
      </c>
      <c r="F1122" s="8" t="str">
        <f>VLOOKUP($D1122,饮料价格!$B$3:$E$45,2,0)</f>
        <v>合</v>
      </c>
      <c r="G1122" s="8">
        <f>VLOOKUP($D1122,饮料价格!$B$3:$E$45,3,0)</f>
        <v>1.7</v>
      </c>
      <c r="H1122" s="8">
        <f>VLOOKUP($D1122,饮料价格!$B$3:$E$45,4,0)</f>
        <v>2.5</v>
      </c>
      <c r="I1122" s="8">
        <f t="shared" si="34"/>
        <v>45</v>
      </c>
      <c r="J1122" s="8">
        <f t="shared" si="35"/>
        <v>14.4</v>
      </c>
    </row>
    <row r="1123" spans="1:10" x14ac:dyDescent="0.15">
      <c r="A1123" s="7">
        <v>42736</v>
      </c>
      <c r="B1123" s="8" t="s">
        <v>104</v>
      </c>
      <c r="C1123" s="8" t="s">
        <v>125</v>
      </c>
      <c r="D1123" s="8" t="s">
        <v>131</v>
      </c>
      <c r="E1123" s="8">
        <v>14</v>
      </c>
      <c r="F1123" s="8" t="str">
        <f>VLOOKUP($D1123,饮料价格!$B$3:$E$45,2,0)</f>
        <v>瓶</v>
      </c>
      <c r="G1123" s="8">
        <f>VLOOKUP($D1123,饮料价格!$B$3:$E$45,3,0)</f>
        <v>2</v>
      </c>
      <c r="H1123" s="8">
        <f>VLOOKUP($D1123,饮料价格!$B$3:$E$45,4,0)</f>
        <v>3.5</v>
      </c>
      <c r="I1123" s="8">
        <f t="shared" si="34"/>
        <v>49</v>
      </c>
      <c r="J1123" s="8">
        <f t="shared" si="35"/>
        <v>21</v>
      </c>
    </row>
    <row r="1124" spans="1:10" x14ac:dyDescent="0.15">
      <c r="A1124" s="7">
        <v>42736</v>
      </c>
      <c r="B1124" s="8" t="s">
        <v>104</v>
      </c>
      <c r="C1124" s="8" t="s">
        <v>125</v>
      </c>
      <c r="D1124" s="8" t="s">
        <v>73</v>
      </c>
      <c r="E1124" s="8">
        <v>42</v>
      </c>
      <c r="F1124" s="8" t="str">
        <f>VLOOKUP($D1124,饮料价格!$B$3:$E$45,2,0)</f>
        <v>瓶</v>
      </c>
      <c r="G1124" s="8">
        <f>VLOOKUP($D1124,饮料价格!$B$3:$E$45,3,0)</f>
        <v>1.8</v>
      </c>
      <c r="H1124" s="8">
        <f>VLOOKUP($D1124,饮料价格!$B$3:$E$45,4,0)</f>
        <v>2.2999999999999998</v>
      </c>
      <c r="I1124" s="8">
        <f t="shared" si="34"/>
        <v>96.6</v>
      </c>
      <c r="J1124" s="8">
        <f t="shared" si="35"/>
        <v>20.999999999999989</v>
      </c>
    </row>
    <row r="1125" spans="1:10" x14ac:dyDescent="0.15">
      <c r="A1125" s="7">
        <v>42736</v>
      </c>
      <c r="B1125" s="8" t="s">
        <v>104</v>
      </c>
      <c r="C1125" s="8" t="s">
        <v>125</v>
      </c>
      <c r="D1125" s="8" t="s">
        <v>82</v>
      </c>
      <c r="E1125" s="8">
        <v>24</v>
      </c>
      <c r="F1125" s="8" t="str">
        <f>VLOOKUP($D1125,饮料价格!$B$3:$E$45,2,0)</f>
        <v>合</v>
      </c>
      <c r="G1125" s="8">
        <f>VLOOKUP($D1125,饮料价格!$B$3:$E$45,3,0)</f>
        <v>1.6</v>
      </c>
      <c r="H1125" s="8">
        <f>VLOOKUP($D1125,饮料价格!$B$3:$E$45,4,0)</f>
        <v>2.5</v>
      </c>
      <c r="I1125" s="8">
        <f t="shared" si="34"/>
        <v>60</v>
      </c>
      <c r="J1125" s="8">
        <f t="shared" si="35"/>
        <v>21.599999999999998</v>
      </c>
    </row>
    <row r="1126" spans="1:10" x14ac:dyDescent="0.15">
      <c r="A1126" s="7">
        <v>42736</v>
      </c>
      <c r="B1126" s="8" t="s">
        <v>104</v>
      </c>
      <c r="C1126" s="8" t="s">
        <v>125</v>
      </c>
      <c r="D1126" s="8" t="s">
        <v>27</v>
      </c>
      <c r="E1126" s="8">
        <v>16</v>
      </c>
      <c r="F1126" s="8" t="str">
        <f>VLOOKUP($D1126,饮料价格!$B$3:$E$45,2,0)</f>
        <v>听</v>
      </c>
      <c r="G1126" s="8">
        <f>VLOOKUP($D1126,饮料价格!$B$3:$E$45,3,0)</f>
        <v>2.5</v>
      </c>
      <c r="H1126" s="8">
        <f>VLOOKUP($D1126,饮料价格!$B$3:$E$45,4,0)</f>
        <v>4</v>
      </c>
      <c r="I1126" s="8">
        <f t="shared" si="34"/>
        <v>64</v>
      </c>
      <c r="J1126" s="8">
        <f t="shared" si="35"/>
        <v>24</v>
      </c>
    </row>
    <row r="1127" spans="1:10" x14ac:dyDescent="0.15">
      <c r="A1127" s="7">
        <v>42736</v>
      </c>
      <c r="B1127" s="8" t="s">
        <v>104</v>
      </c>
      <c r="C1127" s="8" t="s">
        <v>125</v>
      </c>
      <c r="D1127" s="8" t="s">
        <v>32</v>
      </c>
      <c r="E1127" s="8">
        <v>56</v>
      </c>
      <c r="F1127" s="8" t="str">
        <f>VLOOKUP($D1127,饮料价格!$B$3:$E$45,2,0)</f>
        <v>瓶</v>
      </c>
      <c r="G1127" s="8">
        <f>VLOOKUP($D1127,饮料价格!$B$3:$E$45,3,0)</f>
        <v>2.4</v>
      </c>
      <c r="H1127" s="8">
        <f>VLOOKUP($D1127,饮料价格!$B$3:$E$45,4,0)</f>
        <v>3.5</v>
      </c>
      <c r="I1127" s="8">
        <f t="shared" si="34"/>
        <v>196</v>
      </c>
      <c r="J1127" s="8">
        <f t="shared" si="35"/>
        <v>61.600000000000009</v>
      </c>
    </row>
    <row r="1128" spans="1:10" x14ac:dyDescent="0.15">
      <c r="A1128" s="7">
        <v>42736</v>
      </c>
      <c r="B1128" s="8" t="s">
        <v>104</v>
      </c>
      <c r="C1128" s="8" t="s">
        <v>125</v>
      </c>
      <c r="D1128" s="8" t="s">
        <v>81</v>
      </c>
      <c r="E1128" s="8">
        <v>142</v>
      </c>
      <c r="F1128" s="8" t="str">
        <f>VLOOKUP($D1128,饮料价格!$B$3:$E$45,2,0)</f>
        <v>听</v>
      </c>
      <c r="G1128" s="8">
        <f>VLOOKUP($D1128,饮料价格!$B$3:$E$45,3,0)</f>
        <v>3</v>
      </c>
      <c r="H1128" s="8">
        <f>VLOOKUP($D1128,饮料价格!$B$3:$E$45,4,0)</f>
        <v>4</v>
      </c>
      <c r="I1128" s="8">
        <f t="shared" si="34"/>
        <v>568</v>
      </c>
      <c r="J1128" s="8">
        <f t="shared" si="35"/>
        <v>142</v>
      </c>
    </row>
    <row r="1129" spans="1:10" x14ac:dyDescent="0.15">
      <c r="A1129" s="7">
        <v>42736</v>
      </c>
      <c r="B1129" s="8" t="s">
        <v>104</v>
      </c>
      <c r="C1129" s="8" t="s">
        <v>125</v>
      </c>
      <c r="D1129" s="8" t="s">
        <v>11</v>
      </c>
      <c r="E1129" s="8">
        <v>92</v>
      </c>
      <c r="F1129" s="8" t="str">
        <f>VLOOKUP($D1129,饮料价格!$B$3:$E$45,2,0)</f>
        <v>瓶</v>
      </c>
      <c r="G1129" s="8">
        <f>VLOOKUP($D1129,饮料价格!$B$3:$E$45,3,0)</f>
        <v>1</v>
      </c>
      <c r="H1129" s="8">
        <f>VLOOKUP($D1129,饮料价格!$B$3:$E$45,4,0)</f>
        <v>1.3</v>
      </c>
      <c r="I1129" s="8">
        <f t="shared" si="34"/>
        <v>119.60000000000001</v>
      </c>
      <c r="J1129" s="8">
        <f t="shared" si="35"/>
        <v>27.600000000000005</v>
      </c>
    </row>
    <row r="1130" spans="1:10" x14ac:dyDescent="0.15">
      <c r="A1130" s="7">
        <v>42736</v>
      </c>
      <c r="B1130" s="8" t="s">
        <v>104</v>
      </c>
      <c r="C1130" s="8" t="s">
        <v>125</v>
      </c>
      <c r="D1130" s="8" t="s">
        <v>2</v>
      </c>
      <c r="E1130" s="8">
        <v>20</v>
      </c>
      <c r="F1130" s="8" t="str">
        <f>VLOOKUP($D1130,饮料价格!$B$3:$E$45,2,0)</f>
        <v>听</v>
      </c>
      <c r="G1130" s="8">
        <f>VLOOKUP($D1130,饮料价格!$B$3:$E$45,3,0)</f>
        <v>1.6</v>
      </c>
      <c r="H1130" s="8">
        <f>VLOOKUP($D1130,饮料价格!$B$3:$E$45,4,0)</f>
        <v>3.3</v>
      </c>
      <c r="I1130" s="8">
        <f t="shared" si="34"/>
        <v>66</v>
      </c>
      <c r="J1130" s="8">
        <f t="shared" si="35"/>
        <v>33.999999999999993</v>
      </c>
    </row>
    <row r="1131" spans="1:10" x14ac:dyDescent="0.15">
      <c r="A1131" s="7">
        <v>42736</v>
      </c>
      <c r="B1131" s="8" t="s">
        <v>104</v>
      </c>
      <c r="C1131" s="8" t="s">
        <v>125</v>
      </c>
      <c r="D1131" s="8" t="s">
        <v>19</v>
      </c>
      <c r="E1131" s="8">
        <v>40</v>
      </c>
      <c r="F1131" s="8" t="str">
        <f>VLOOKUP($D1131,饮料价格!$B$3:$E$45,2,0)</f>
        <v>瓶</v>
      </c>
      <c r="G1131" s="8">
        <f>VLOOKUP($D1131,饮料价格!$B$3:$E$45,3,0)</f>
        <v>1.7</v>
      </c>
      <c r="H1131" s="8">
        <f>VLOOKUP($D1131,饮料价格!$B$3:$E$45,4,0)</f>
        <v>2.2000000000000002</v>
      </c>
      <c r="I1131" s="8">
        <f t="shared" si="34"/>
        <v>88</v>
      </c>
      <c r="J1131" s="8">
        <f t="shared" si="35"/>
        <v>20.000000000000007</v>
      </c>
    </row>
    <row r="1132" spans="1:10" x14ac:dyDescent="0.15">
      <c r="A1132" s="7">
        <v>42736</v>
      </c>
      <c r="B1132" s="8" t="s">
        <v>104</v>
      </c>
      <c r="C1132" s="8" t="s">
        <v>125</v>
      </c>
      <c r="D1132" s="8" t="s">
        <v>23</v>
      </c>
      <c r="E1132" s="8">
        <v>25</v>
      </c>
      <c r="F1132" s="8" t="str">
        <f>VLOOKUP($D1132,饮料价格!$B$3:$E$45,2,0)</f>
        <v>瓶</v>
      </c>
      <c r="G1132" s="8">
        <f>VLOOKUP($D1132,饮料价格!$B$3:$E$45,3,0)</f>
        <v>2.4</v>
      </c>
      <c r="H1132" s="8">
        <f>VLOOKUP($D1132,饮料价格!$B$3:$E$45,4,0)</f>
        <v>3</v>
      </c>
      <c r="I1132" s="8">
        <f t="shared" si="34"/>
        <v>75</v>
      </c>
      <c r="J1132" s="8">
        <f t="shared" si="35"/>
        <v>15.000000000000002</v>
      </c>
    </row>
    <row r="1133" spans="1:10" x14ac:dyDescent="0.15">
      <c r="A1133" s="7">
        <v>42736</v>
      </c>
      <c r="B1133" s="8" t="s">
        <v>104</v>
      </c>
      <c r="C1133" s="8" t="s">
        <v>125</v>
      </c>
      <c r="D1133" s="8" t="s">
        <v>17</v>
      </c>
      <c r="E1133" s="8">
        <v>9</v>
      </c>
      <c r="F1133" s="8" t="str">
        <f>VLOOKUP($D1133,饮料价格!$B$3:$E$45,2,0)</f>
        <v>合</v>
      </c>
      <c r="G1133" s="8">
        <f>VLOOKUP($D1133,饮料价格!$B$3:$E$45,3,0)</f>
        <v>4.3</v>
      </c>
      <c r="H1133" s="8">
        <f>VLOOKUP($D1133,饮料价格!$B$3:$E$45,4,0)</f>
        <v>6.8</v>
      </c>
      <c r="I1133" s="8">
        <f t="shared" si="34"/>
        <v>61.199999999999996</v>
      </c>
      <c r="J1133" s="8">
        <f t="shared" si="35"/>
        <v>22.5</v>
      </c>
    </row>
    <row r="1134" spans="1:10" x14ac:dyDescent="0.15">
      <c r="A1134" s="7">
        <v>42736</v>
      </c>
      <c r="B1134" s="8" t="s">
        <v>104</v>
      </c>
      <c r="C1134" s="8" t="s">
        <v>125</v>
      </c>
      <c r="D1134" s="8" t="s">
        <v>29</v>
      </c>
      <c r="E1134" s="8">
        <v>93</v>
      </c>
      <c r="F1134" s="8" t="str">
        <f>VLOOKUP($D1134,饮料价格!$B$3:$E$45,2,0)</f>
        <v>合</v>
      </c>
      <c r="G1134" s="8">
        <f>VLOOKUP($D1134,饮料价格!$B$3:$E$45,3,0)</f>
        <v>1.6</v>
      </c>
      <c r="H1134" s="8">
        <f>VLOOKUP($D1134,饮料价格!$B$3:$E$45,4,0)</f>
        <v>2.2999999999999998</v>
      </c>
      <c r="I1134" s="8">
        <f t="shared" si="34"/>
        <v>213.89999999999998</v>
      </c>
      <c r="J1134" s="8">
        <f t="shared" si="35"/>
        <v>65.09999999999998</v>
      </c>
    </row>
    <row r="1135" spans="1:10" x14ac:dyDescent="0.15">
      <c r="A1135" s="7">
        <v>42736</v>
      </c>
      <c r="B1135" s="8" t="s">
        <v>104</v>
      </c>
      <c r="C1135" s="8" t="s">
        <v>125</v>
      </c>
      <c r="D1135" s="8" t="s">
        <v>133</v>
      </c>
      <c r="E1135" s="8">
        <v>56</v>
      </c>
      <c r="F1135" s="8" t="str">
        <f>VLOOKUP($D1135,饮料价格!$B$3:$E$45,2,0)</f>
        <v>瓶</v>
      </c>
      <c r="G1135" s="8">
        <f>VLOOKUP($D1135,饮料价格!$B$3:$E$45,3,0)</f>
        <v>3.5</v>
      </c>
      <c r="H1135" s="8">
        <f>VLOOKUP($D1135,饮料价格!$B$3:$E$45,4,0)</f>
        <v>5</v>
      </c>
      <c r="I1135" s="8">
        <f t="shared" si="34"/>
        <v>280</v>
      </c>
      <c r="J1135" s="8">
        <f t="shared" si="35"/>
        <v>84</v>
      </c>
    </row>
    <row r="1136" spans="1:10" x14ac:dyDescent="0.15">
      <c r="A1136" s="7">
        <v>42736</v>
      </c>
      <c r="B1136" s="8" t="s">
        <v>104</v>
      </c>
      <c r="C1136" s="8" t="s">
        <v>125</v>
      </c>
      <c r="D1136" s="8" t="s">
        <v>30</v>
      </c>
      <c r="E1136" s="8">
        <v>16</v>
      </c>
      <c r="F1136" s="8" t="str">
        <f>VLOOKUP($D1136,饮料价格!$B$3:$E$45,2,0)</f>
        <v>瓶</v>
      </c>
      <c r="G1136" s="8">
        <f>VLOOKUP($D1136,饮料价格!$B$3:$E$45,3,0)</f>
        <v>0.9</v>
      </c>
      <c r="H1136" s="8">
        <f>VLOOKUP($D1136,饮料价格!$B$3:$E$45,4,0)</f>
        <v>1.5</v>
      </c>
      <c r="I1136" s="8">
        <f t="shared" si="34"/>
        <v>24</v>
      </c>
      <c r="J1136" s="8">
        <f t="shared" si="35"/>
        <v>9.6</v>
      </c>
    </row>
    <row r="1137" spans="1:10" x14ac:dyDescent="0.15">
      <c r="A1137" s="7">
        <v>42736</v>
      </c>
      <c r="B1137" s="8" t="s">
        <v>104</v>
      </c>
      <c r="C1137" s="8" t="s">
        <v>124</v>
      </c>
      <c r="D1137" s="8" t="s">
        <v>20</v>
      </c>
      <c r="E1137" s="8">
        <v>301</v>
      </c>
      <c r="F1137" s="8" t="str">
        <f>VLOOKUP($D1137,饮料价格!$B$3:$E$45,2,0)</f>
        <v>瓶</v>
      </c>
      <c r="G1137" s="8">
        <f>VLOOKUP($D1137,饮料价格!$B$3:$E$45,3,0)</f>
        <v>1.8</v>
      </c>
      <c r="H1137" s="8">
        <f>VLOOKUP($D1137,饮料价格!$B$3:$E$45,4,0)</f>
        <v>2.2999999999999998</v>
      </c>
      <c r="I1137" s="8">
        <f t="shared" si="34"/>
        <v>692.3</v>
      </c>
      <c r="J1137" s="8">
        <f t="shared" si="35"/>
        <v>150.49999999999994</v>
      </c>
    </row>
    <row r="1138" spans="1:10" x14ac:dyDescent="0.15">
      <c r="A1138" s="7">
        <v>42736</v>
      </c>
      <c r="B1138" s="8" t="s">
        <v>104</v>
      </c>
      <c r="C1138" s="8" t="s">
        <v>124</v>
      </c>
      <c r="D1138" s="8" t="s">
        <v>9</v>
      </c>
      <c r="E1138" s="8">
        <v>74</v>
      </c>
      <c r="F1138" s="8" t="str">
        <f>VLOOKUP($D1138,饮料价格!$B$3:$E$45,2,0)</f>
        <v>听</v>
      </c>
      <c r="G1138" s="8">
        <f>VLOOKUP($D1138,饮料价格!$B$3:$E$45,3,0)</f>
        <v>3</v>
      </c>
      <c r="H1138" s="8">
        <f>VLOOKUP($D1138,饮料价格!$B$3:$E$45,4,0)</f>
        <v>4</v>
      </c>
      <c r="I1138" s="8">
        <f t="shared" si="34"/>
        <v>296</v>
      </c>
      <c r="J1138" s="8">
        <f t="shared" si="35"/>
        <v>74</v>
      </c>
    </row>
    <row r="1139" spans="1:10" x14ac:dyDescent="0.15">
      <c r="A1139" s="7">
        <v>42736</v>
      </c>
      <c r="B1139" s="8" t="s">
        <v>104</v>
      </c>
      <c r="C1139" s="8" t="s">
        <v>124</v>
      </c>
      <c r="D1139" s="8" t="s">
        <v>6</v>
      </c>
      <c r="E1139" s="8">
        <v>27</v>
      </c>
      <c r="F1139" s="8" t="str">
        <f>VLOOKUP($D1139,饮料价格!$B$3:$E$45,2,0)</f>
        <v>瓶</v>
      </c>
      <c r="G1139" s="8">
        <f>VLOOKUP($D1139,饮料价格!$B$3:$E$45,3,0)</f>
        <v>1.7</v>
      </c>
      <c r="H1139" s="8">
        <f>VLOOKUP($D1139,饮料价格!$B$3:$E$45,4,0)</f>
        <v>3.5</v>
      </c>
      <c r="I1139" s="8">
        <f t="shared" si="34"/>
        <v>94.5</v>
      </c>
      <c r="J1139" s="8">
        <f t="shared" si="35"/>
        <v>48.6</v>
      </c>
    </row>
    <row r="1140" spans="1:10" x14ac:dyDescent="0.15">
      <c r="A1140" s="7">
        <v>42736</v>
      </c>
      <c r="B1140" s="8" t="s">
        <v>104</v>
      </c>
      <c r="C1140" s="8" t="s">
        <v>124</v>
      </c>
      <c r="D1140" s="8" t="s">
        <v>31</v>
      </c>
      <c r="E1140" s="8">
        <v>76</v>
      </c>
      <c r="F1140" s="8" t="str">
        <f>VLOOKUP($D1140,饮料价格!$B$3:$E$45,2,0)</f>
        <v>瓶</v>
      </c>
      <c r="G1140" s="8">
        <f>VLOOKUP($D1140,饮料价格!$B$3:$E$45,3,0)</f>
        <v>1.1000000000000001</v>
      </c>
      <c r="H1140" s="8">
        <f>VLOOKUP($D1140,饮料价格!$B$3:$E$45,4,0)</f>
        <v>1.5</v>
      </c>
      <c r="I1140" s="8">
        <f t="shared" si="34"/>
        <v>114</v>
      </c>
      <c r="J1140" s="8">
        <f t="shared" si="35"/>
        <v>30.399999999999991</v>
      </c>
    </row>
    <row r="1141" spans="1:10" x14ac:dyDescent="0.15">
      <c r="A1141" s="7">
        <v>42736</v>
      </c>
      <c r="B1141" s="8" t="s">
        <v>104</v>
      </c>
      <c r="C1141" s="8" t="s">
        <v>124</v>
      </c>
      <c r="D1141" s="8" t="s">
        <v>22</v>
      </c>
      <c r="E1141" s="8">
        <v>102</v>
      </c>
      <c r="F1141" s="8" t="str">
        <f>VLOOKUP($D1141,饮料价格!$B$3:$E$45,2,0)</f>
        <v>合</v>
      </c>
      <c r="G1141" s="8">
        <f>VLOOKUP($D1141,饮料价格!$B$3:$E$45,3,0)</f>
        <v>1.7</v>
      </c>
      <c r="H1141" s="8">
        <f>VLOOKUP($D1141,饮料价格!$B$3:$E$45,4,0)</f>
        <v>2.2000000000000002</v>
      </c>
      <c r="I1141" s="8">
        <f t="shared" si="34"/>
        <v>224.4</v>
      </c>
      <c r="J1141" s="8">
        <f t="shared" si="35"/>
        <v>51.000000000000021</v>
      </c>
    </row>
    <row r="1142" spans="1:10" x14ac:dyDescent="0.15">
      <c r="A1142" s="7">
        <v>42736</v>
      </c>
      <c r="B1142" s="8" t="s">
        <v>104</v>
      </c>
      <c r="C1142" s="8" t="s">
        <v>124</v>
      </c>
      <c r="D1142" s="8" t="s">
        <v>12</v>
      </c>
      <c r="E1142" s="8">
        <v>110</v>
      </c>
      <c r="F1142" s="8" t="str">
        <f>VLOOKUP($D1142,饮料价格!$B$3:$E$45,2,0)</f>
        <v>瓶</v>
      </c>
      <c r="G1142" s="8">
        <f>VLOOKUP($D1142,饮料价格!$B$3:$E$45,3,0)</f>
        <v>1.3</v>
      </c>
      <c r="H1142" s="8">
        <f>VLOOKUP($D1142,饮料价格!$B$3:$E$45,4,0)</f>
        <v>2.8</v>
      </c>
      <c r="I1142" s="8">
        <f t="shared" si="34"/>
        <v>308</v>
      </c>
      <c r="J1142" s="8">
        <f t="shared" si="35"/>
        <v>164.99999999999997</v>
      </c>
    </row>
    <row r="1143" spans="1:10" x14ac:dyDescent="0.15">
      <c r="A1143" s="7">
        <v>42736</v>
      </c>
      <c r="B1143" s="8" t="s">
        <v>104</v>
      </c>
      <c r="C1143" s="8" t="s">
        <v>124</v>
      </c>
      <c r="D1143" s="8" t="s">
        <v>134</v>
      </c>
      <c r="E1143" s="8">
        <v>30</v>
      </c>
      <c r="F1143" s="8" t="str">
        <f>VLOOKUP($D1143,饮料价格!$B$3:$E$45,2,0)</f>
        <v>瓶</v>
      </c>
      <c r="G1143" s="8">
        <f>VLOOKUP($D1143,饮料价格!$B$3:$E$45,3,0)</f>
        <v>3.5</v>
      </c>
      <c r="H1143" s="8">
        <f>VLOOKUP($D1143,饮料价格!$B$3:$E$45,4,0)</f>
        <v>5</v>
      </c>
      <c r="I1143" s="8">
        <f t="shared" si="34"/>
        <v>150</v>
      </c>
      <c r="J1143" s="8">
        <f t="shared" si="35"/>
        <v>45</v>
      </c>
    </row>
    <row r="1144" spans="1:10" x14ac:dyDescent="0.15">
      <c r="A1144" s="7">
        <v>42736</v>
      </c>
      <c r="B1144" s="8" t="s">
        <v>104</v>
      </c>
      <c r="C1144" s="8" t="s">
        <v>124</v>
      </c>
      <c r="D1144" s="8" t="s">
        <v>4</v>
      </c>
      <c r="E1144" s="8">
        <v>115</v>
      </c>
      <c r="F1144" s="8" t="str">
        <f>VLOOKUP($D1144,饮料价格!$B$3:$E$45,2,0)</f>
        <v>合</v>
      </c>
      <c r="G1144" s="8">
        <f>VLOOKUP($D1144,饮料价格!$B$3:$E$45,3,0)</f>
        <v>1.3</v>
      </c>
      <c r="H1144" s="8">
        <f>VLOOKUP($D1144,饮料价格!$B$3:$E$45,4,0)</f>
        <v>1.9</v>
      </c>
      <c r="I1144" s="8">
        <f t="shared" si="34"/>
        <v>218.5</v>
      </c>
      <c r="J1144" s="8">
        <f t="shared" si="35"/>
        <v>68.999999999999986</v>
      </c>
    </row>
    <row r="1145" spans="1:10" x14ac:dyDescent="0.15">
      <c r="A1145" s="7">
        <v>42736</v>
      </c>
      <c r="B1145" s="8" t="s">
        <v>104</v>
      </c>
      <c r="C1145" s="8" t="s">
        <v>124</v>
      </c>
      <c r="D1145" s="8" t="s">
        <v>21</v>
      </c>
      <c r="E1145" s="8">
        <v>6</v>
      </c>
      <c r="F1145" s="8" t="str">
        <f>VLOOKUP($D1145,饮料价格!$B$3:$E$45,2,0)</f>
        <v>瓶</v>
      </c>
      <c r="G1145" s="8">
        <f>VLOOKUP($D1145,饮料价格!$B$3:$E$45,3,0)</f>
        <v>1.4</v>
      </c>
      <c r="H1145" s="8">
        <f>VLOOKUP($D1145,饮料价格!$B$3:$E$45,4,0)</f>
        <v>3</v>
      </c>
      <c r="I1145" s="8">
        <f t="shared" si="34"/>
        <v>18</v>
      </c>
      <c r="J1145" s="8">
        <f t="shared" si="35"/>
        <v>9.6000000000000014</v>
      </c>
    </row>
    <row r="1146" spans="1:10" x14ac:dyDescent="0.15">
      <c r="A1146" s="7">
        <v>42736</v>
      </c>
      <c r="B1146" s="8" t="s">
        <v>104</v>
      </c>
      <c r="C1146" s="8" t="s">
        <v>124</v>
      </c>
      <c r="D1146" s="8" t="s">
        <v>5</v>
      </c>
      <c r="E1146" s="8">
        <v>79</v>
      </c>
      <c r="F1146" s="8" t="str">
        <f>VLOOKUP($D1146,饮料价格!$B$3:$E$45,2,0)</f>
        <v>合</v>
      </c>
      <c r="G1146" s="8">
        <f>VLOOKUP($D1146,饮料价格!$B$3:$E$45,3,0)</f>
        <v>1.5</v>
      </c>
      <c r="H1146" s="8">
        <f>VLOOKUP($D1146,饮料价格!$B$3:$E$45,4,0)</f>
        <v>2.2000000000000002</v>
      </c>
      <c r="I1146" s="8">
        <f t="shared" si="34"/>
        <v>173.8</v>
      </c>
      <c r="J1146" s="8">
        <f t="shared" si="35"/>
        <v>55.300000000000011</v>
      </c>
    </row>
    <row r="1147" spans="1:10" x14ac:dyDescent="0.15">
      <c r="A1147" s="7">
        <v>42736</v>
      </c>
      <c r="B1147" s="8" t="s">
        <v>104</v>
      </c>
      <c r="C1147" s="8" t="s">
        <v>124</v>
      </c>
      <c r="D1147" s="8" t="s">
        <v>10</v>
      </c>
      <c r="E1147" s="8">
        <v>18</v>
      </c>
      <c r="F1147" s="8" t="str">
        <f>VLOOKUP($D1147,饮料价格!$B$3:$E$45,2,0)</f>
        <v>听</v>
      </c>
      <c r="G1147" s="8">
        <f>VLOOKUP($D1147,饮料价格!$B$3:$E$45,3,0)</f>
        <v>2</v>
      </c>
      <c r="H1147" s="8">
        <f>VLOOKUP($D1147,饮料价格!$B$3:$E$45,4,0)</f>
        <v>3.5</v>
      </c>
      <c r="I1147" s="8">
        <f t="shared" si="34"/>
        <v>63</v>
      </c>
      <c r="J1147" s="8">
        <f t="shared" si="35"/>
        <v>27</v>
      </c>
    </row>
    <row r="1148" spans="1:10" x14ac:dyDescent="0.15">
      <c r="A1148" s="7">
        <v>42736</v>
      </c>
      <c r="B1148" s="8" t="s">
        <v>104</v>
      </c>
      <c r="C1148" s="8" t="s">
        <v>124</v>
      </c>
      <c r="D1148" s="8" t="s">
        <v>3</v>
      </c>
      <c r="E1148" s="8">
        <v>91</v>
      </c>
      <c r="F1148" s="8" t="str">
        <f>VLOOKUP($D1148,饮料价格!$B$3:$E$45,2,0)</f>
        <v>听</v>
      </c>
      <c r="G1148" s="8">
        <f>VLOOKUP($D1148,饮料价格!$B$3:$E$45,3,0)</f>
        <v>2.5</v>
      </c>
      <c r="H1148" s="8">
        <f>VLOOKUP($D1148,饮料价格!$B$3:$E$45,4,0)</f>
        <v>3.5</v>
      </c>
      <c r="I1148" s="8">
        <f t="shared" si="34"/>
        <v>318.5</v>
      </c>
      <c r="J1148" s="8">
        <f t="shared" si="35"/>
        <v>91</v>
      </c>
    </row>
    <row r="1149" spans="1:10" x14ac:dyDescent="0.15">
      <c r="A1149" s="7">
        <v>42736</v>
      </c>
      <c r="B1149" s="8" t="s">
        <v>104</v>
      </c>
      <c r="C1149" s="8" t="s">
        <v>124</v>
      </c>
      <c r="D1149" s="8" t="s">
        <v>79</v>
      </c>
      <c r="E1149" s="8">
        <v>78</v>
      </c>
      <c r="F1149" s="8" t="str">
        <f>VLOOKUP($D1149,饮料价格!$B$3:$E$45,2,0)</f>
        <v>听</v>
      </c>
      <c r="G1149" s="8">
        <f>VLOOKUP($D1149,饮料价格!$B$3:$E$45,3,0)</f>
        <v>1.2</v>
      </c>
      <c r="H1149" s="8">
        <f>VLOOKUP($D1149,饮料价格!$B$3:$E$45,4,0)</f>
        <v>2.5</v>
      </c>
      <c r="I1149" s="8">
        <f t="shared" si="34"/>
        <v>195</v>
      </c>
      <c r="J1149" s="8">
        <f t="shared" si="35"/>
        <v>101.4</v>
      </c>
    </row>
    <row r="1150" spans="1:10" x14ac:dyDescent="0.15">
      <c r="A1150" s="7">
        <v>42736</v>
      </c>
      <c r="B1150" s="8" t="s">
        <v>104</v>
      </c>
      <c r="C1150" s="8" t="s">
        <v>124</v>
      </c>
      <c r="D1150" s="8" t="s">
        <v>24</v>
      </c>
      <c r="E1150" s="8">
        <v>87</v>
      </c>
      <c r="F1150" s="8" t="str">
        <f>VLOOKUP($D1150,饮料价格!$B$3:$E$45,2,0)</f>
        <v>瓶</v>
      </c>
      <c r="G1150" s="8">
        <f>VLOOKUP($D1150,饮料价格!$B$3:$E$45,3,0)</f>
        <v>2.4</v>
      </c>
      <c r="H1150" s="8">
        <f>VLOOKUP($D1150,饮料价格!$B$3:$E$45,4,0)</f>
        <v>3</v>
      </c>
      <c r="I1150" s="8">
        <f t="shared" si="34"/>
        <v>261</v>
      </c>
      <c r="J1150" s="8">
        <f t="shared" si="35"/>
        <v>52.20000000000001</v>
      </c>
    </row>
    <row r="1151" spans="1:10" x14ac:dyDescent="0.15">
      <c r="A1151" s="7">
        <v>42736</v>
      </c>
      <c r="B1151" s="8" t="s">
        <v>104</v>
      </c>
      <c r="C1151" s="8" t="s">
        <v>124</v>
      </c>
      <c r="D1151" s="8" t="s">
        <v>1</v>
      </c>
      <c r="E1151" s="8">
        <v>12</v>
      </c>
      <c r="F1151" s="8" t="str">
        <f>VLOOKUP($D1151,饮料价格!$B$3:$E$45,2,0)</f>
        <v>听</v>
      </c>
      <c r="G1151" s="8">
        <f>VLOOKUP($D1151,饮料价格!$B$3:$E$45,3,0)</f>
        <v>2.5</v>
      </c>
      <c r="H1151" s="8">
        <f>VLOOKUP($D1151,饮料价格!$B$3:$E$45,4,0)</f>
        <v>3.5</v>
      </c>
      <c r="I1151" s="8">
        <f t="shared" si="34"/>
        <v>42</v>
      </c>
      <c r="J1151" s="8">
        <f t="shared" si="35"/>
        <v>12</v>
      </c>
    </row>
    <row r="1152" spans="1:10" x14ac:dyDescent="0.15">
      <c r="A1152" s="7">
        <v>42736</v>
      </c>
      <c r="B1152" s="8" t="s">
        <v>104</v>
      </c>
      <c r="C1152" s="8" t="s">
        <v>124</v>
      </c>
      <c r="D1152" s="8" t="s">
        <v>13</v>
      </c>
      <c r="E1152" s="8">
        <v>25</v>
      </c>
      <c r="F1152" s="8" t="str">
        <f>VLOOKUP($D1152,饮料价格!$B$3:$E$45,2,0)</f>
        <v>瓶</v>
      </c>
      <c r="G1152" s="8">
        <f>VLOOKUP($D1152,饮料价格!$B$3:$E$45,3,0)</f>
        <v>2</v>
      </c>
      <c r="H1152" s="8">
        <f>VLOOKUP($D1152,饮料价格!$B$3:$E$45,4,0)</f>
        <v>3.5</v>
      </c>
      <c r="I1152" s="8">
        <f t="shared" si="34"/>
        <v>87.5</v>
      </c>
      <c r="J1152" s="8">
        <f t="shared" si="35"/>
        <v>37.5</v>
      </c>
    </row>
    <row r="1153" spans="1:10" x14ac:dyDescent="0.15">
      <c r="A1153" s="7">
        <v>42736</v>
      </c>
      <c r="B1153" s="8" t="s">
        <v>104</v>
      </c>
      <c r="C1153" s="8" t="s">
        <v>124</v>
      </c>
      <c r="D1153" s="8" t="s">
        <v>18</v>
      </c>
      <c r="E1153" s="8">
        <v>36</v>
      </c>
      <c r="F1153" s="8" t="str">
        <f>VLOOKUP($D1153,饮料价格!$B$3:$E$45,2,0)</f>
        <v>合</v>
      </c>
      <c r="G1153" s="8">
        <f>VLOOKUP($D1153,饮料价格!$B$3:$E$45,3,0)</f>
        <v>4.5</v>
      </c>
      <c r="H1153" s="8">
        <f>VLOOKUP($D1153,饮料价格!$B$3:$E$45,4,0)</f>
        <v>7.2</v>
      </c>
      <c r="I1153" s="8">
        <f t="shared" si="34"/>
        <v>259.2</v>
      </c>
      <c r="J1153" s="8">
        <f t="shared" si="35"/>
        <v>97.2</v>
      </c>
    </row>
    <row r="1154" spans="1:10" x14ac:dyDescent="0.15">
      <c r="A1154" s="7">
        <v>42736</v>
      </c>
      <c r="B1154" s="8" t="s">
        <v>104</v>
      </c>
      <c r="C1154" s="8" t="s">
        <v>124</v>
      </c>
      <c r="D1154" s="8" t="s">
        <v>28</v>
      </c>
      <c r="E1154" s="8">
        <v>47</v>
      </c>
      <c r="F1154" s="8" t="str">
        <f>VLOOKUP($D1154,饮料价格!$B$3:$E$45,2,0)</f>
        <v>合</v>
      </c>
      <c r="G1154" s="8">
        <f>VLOOKUP($D1154,饮料价格!$B$3:$E$45,3,0)</f>
        <v>1.5</v>
      </c>
      <c r="H1154" s="8">
        <f>VLOOKUP($D1154,饮料价格!$B$3:$E$45,4,0)</f>
        <v>2.2000000000000002</v>
      </c>
      <c r="I1154" s="8">
        <f t="shared" si="34"/>
        <v>103.4</v>
      </c>
      <c r="J1154" s="8">
        <f t="shared" si="35"/>
        <v>32.900000000000006</v>
      </c>
    </row>
    <row r="1155" spans="1:10" x14ac:dyDescent="0.15">
      <c r="A1155" s="7">
        <v>42736</v>
      </c>
      <c r="B1155" s="8" t="s">
        <v>104</v>
      </c>
      <c r="C1155" s="8" t="s">
        <v>124</v>
      </c>
      <c r="D1155" s="8" t="s">
        <v>14</v>
      </c>
      <c r="E1155" s="8">
        <v>10</v>
      </c>
      <c r="F1155" s="8" t="str">
        <f>VLOOKUP($D1155,饮料价格!$B$3:$E$45,2,0)</f>
        <v>听</v>
      </c>
      <c r="G1155" s="8">
        <f>VLOOKUP($D1155,饮料价格!$B$3:$E$45,3,0)</f>
        <v>2.5</v>
      </c>
      <c r="H1155" s="8">
        <f>VLOOKUP($D1155,饮料价格!$B$3:$E$45,4,0)</f>
        <v>4</v>
      </c>
      <c r="I1155" s="8">
        <f t="shared" si="34"/>
        <v>40</v>
      </c>
      <c r="J1155" s="8">
        <f t="shared" si="35"/>
        <v>15</v>
      </c>
    </row>
    <row r="1156" spans="1:10" x14ac:dyDescent="0.15">
      <c r="A1156" s="7">
        <v>42736</v>
      </c>
      <c r="B1156" s="8" t="s">
        <v>104</v>
      </c>
      <c r="C1156" s="8" t="s">
        <v>124</v>
      </c>
      <c r="D1156" s="8" t="s">
        <v>78</v>
      </c>
      <c r="E1156" s="8">
        <v>54</v>
      </c>
      <c r="F1156" s="8" t="str">
        <f>VLOOKUP($D1156,饮料价格!$B$3:$E$45,2,0)</f>
        <v>瓶</v>
      </c>
      <c r="G1156" s="8">
        <f>VLOOKUP($D1156,饮料价格!$B$3:$E$45,3,0)</f>
        <v>1.9</v>
      </c>
      <c r="H1156" s="8">
        <f>VLOOKUP($D1156,饮料价格!$B$3:$E$45,4,0)</f>
        <v>2.4</v>
      </c>
      <c r="I1156" s="8">
        <f t="shared" ref="I1156:I1219" si="36">E1156*H1156</f>
        <v>129.6</v>
      </c>
      <c r="J1156" s="8">
        <f t="shared" ref="J1156:J1219" si="37">(H1156-G1156)*E1156</f>
        <v>27</v>
      </c>
    </row>
    <row r="1157" spans="1:10" x14ac:dyDescent="0.15">
      <c r="A1157" s="7">
        <v>42736</v>
      </c>
      <c r="B1157" s="8" t="s">
        <v>104</v>
      </c>
      <c r="C1157" s="8" t="s">
        <v>124</v>
      </c>
      <c r="D1157" s="8" t="s">
        <v>8</v>
      </c>
      <c r="E1157" s="8">
        <v>44</v>
      </c>
      <c r="F1157" s="8" t="str">
        <f>VLOOKUP($D1157,饮料价格!$B$3:$E$45,2,0)</f>
        <v>合</v>
      </c>
      <c r="G1157" s="8">
        <f>VLOOKUP($D1157,饮料价格!$B$3:$E$45,3,0)</f>
        <v>7.8</v>
      </c>
      <c r="H1157" s="8">
        <f>VLOOKUP($D1157,饮料价格!$B$3:$E$45,4,0)</f>
        <v>9.8000000000000007</v>
      </c>
      <c r="I1157" s="8">
        <f t="shared" si="36"/>
        <v>431.20000000000005</v>
      </c>
      <c r="J1157" s="8">
        <f t="shared" si="37"/>
        <v>88.000000000000043</v>
      </c>
    </row>
    <row r="1158" spans="1:10" x14ac:dyDescent="0.15">
      <c r="A1158" s="7">
        <v>42736</v>
      </c>
      <c r="B1158" s="8" t="s">
        <v>104</v>
      </c>
      <c r="C1158" s="8" t="s">
        <v>124</v>
      </c>
      <c r="D1158" s="8" t="s">
        <v>25</v>
      </c>
      <c r="E1158" s="8">
        <v>80</v>
      </c>
      <c r="F1158" s="8" t="str">
        <f>VLOOKUP($D1158,饮料价格!$B$3:$E$45,2,0)</f>
        <v>听</v>
      </c>
      <c r="G1158" s="8">
        <f>VLOOKUP($D1158,饮料价格!$B$3:$E$45,3,0)</f>
        <v>3</v>
      </c>
      <c r="H1158" s="8">
        <f>VLOOKUP($D1158,饮料价格!$B$3:$E$45,4,0)</f>
        <v>4</v>
      </c>
      <c r="I1158" s="8">
        <f t="shared" si="36"/>
        <v>320</v>
      </c>
      <c r="J1158" s="8">
        <f t="shared" si="37"/>
        <v>80</v>
      </c>
    </row>
    <row r="1159" spans="1:10" x14ac:dyDescent="0.15">
      <c r="A1159" s="7">
        <v>42736</v>
      </c>
      <c r="B1159" s="8" t="s">
        <v>104</v>
      </c>
      <c r="C1159" s="8" t="s">
        <v>124</v>
      </c>
      <c r="D1159" s="8" t="s">
        <v>16</v>
      </c>
      <c r="E1159" s="8">
        <v>123</v>
      </c>
      <c r="F1159" s="8" t="str">
        <f>VLOOKUP($D1159,饮料价格!$B$3:$E$45,2,0)</f>
        <v>瓶</v>
      </c>
      <c r="G1159" s="8">
        <f>VLOOKUP($D1159,饮料价格!$B$3:$E$45,3,0)</f>
        <v>1</v>
      </c>
      <c r="H1159" s="8">
        <f>VLOOKUP($D1159,饮料价格!$B$3:$E$45,4,0)</f>
        <v>1.5</v>
      </c>
      <c r="I1159" s="8">
        <f t="shared" si="36"/>
        <v>184.5</v>
      </c>
      <c r="J1159" s="8">
        <f t="shared" si="37"/>
        <v>61.5</v>
      </c>
    </row>
    <row r="1160" spans="1:10" x14ac:dyDescent="0.15">
      <c r="A1160" s="7">
        <v>42736</v>
      </c>
      <c r="B1160" s="8" t="s">
        <v>104</v>
      </c>
      <c r="C1160" s="8" t="s">
        <v>124</v>
      </c>
      <c r="D1160" s="8" t="s">
        <v>80</v>
      </c>
      <c r="E1160" s="8">
        <v>15</v>
      </c>
      <c r="F1160" s="8" t="str">
        <f>VLOOKUP($D1160,饮料价格!$B$3:$E$45,2,0)</f>
        <v>瓶</v>
      </c>
      <c r="G1160" s="8">
        <f>VLOOKUP($D1160,饮料价格!$B$3:$E$45,3,0)</f>
        <v>0.9</v>
      </c>
      <c r="H1160" s="8">
        <f>VLOOKUP($D1160,饮料价格!$B$3:$E$45,4,0)</f>
        <v>1.2</v>
      </c>
      <c r="I1160" s="8">
        <f t="shared" si="36"/>
        <v>18</v>
      </c>
      <c r="J1160" s="8">
        <f t="shared" si="37"/>
        <v>4.4999999999999991</v>
      </c>
    </row>
    <row r="1161" spans="1:10" x14ac:dyDescent="0.15">
      <c r="A1161" s="7">
        <v>42736</v>
      </c>
      <c r="B1161" s="8" t="s">
        <v>104</v>
      </c>
      <c r="C1161" s="8" t="s">
        <v>124</v>
      </c>
      <c r="D1161" s="8" t="s">
        <v>132</v>
      </c>
      <c r="E1161" s="8">
        <v>72</v>
      </c>
      <c r="F1161" s="8" t="str">
        <f>VLOOKUP($D1161,饮料价格!$B$3:$E$45,2,0)</f>
        <v>瓶</v>
      </c>
      <c r="G1161" s="8">
        <f>VLOOKUP($D1161,饮料价格!$B$3:$E$45,3,0)</f>
        <v>2.5</v>
      </c>
      <c r="H1161" s="8">
        <f>VLOOKUP($D1161,饮料价格!$B$3:$E$45,4,0)</f>
        <v>4.5</v>
      </c>
      <c r="I1161" s="8">
        <f t="shared" si="36"/>
        <v>324</v>
      </c>
      <c r="J1161" s="8">
        <f t="shared" si="37"/>
        <v>144</v>
      </c>
    </row>
    <row r="1162" spans="1:10" x14ac:dyDescent="0.15">
      <c r="A1162" s="7">
        <v>42736</v>
      </c>
      <c r="B1162" s="8" t="s">
        <v>104</v>
      </c>
      <c r="C1162" s="8" t="s">
        <v>124</v>
      </c>
      <c r="D1162" s="8" t="s">
        <v>7</v>
      </c>
      <c r="E1162" s="8">
        <v>22</v>
      </c>
      <c r="F1162" s="8" t="str">
        <f>VLOOKUP($D1162,饮料价格!$B$3:$E$45,2,0)</f>
        <v>听</v>
      </c>
      <c r="G1162" s="8">
        <f>VLOOKUP($D1162,饮料价格!$B$3:$E$45,3,0)</f>
        <v>3.2</v>
      </c>
      <c r="H1162" s="8">
        <f>VLOOKUP($D1162,饮料价格!$B$3:$E$45,4,0)</f>
        <v>6</v>
      </c>
      <c r="I1162" s="8">
        <f t="shared" si="36"/>
        <v>132</v>
      </c>
      <c r="J1162" s="8">
        <f t="shared" si="37"/>
        <v>61.599999999999994</v>
      </c>
    </row>
    <row r="1163" spans="1:10" x14ac:dyDescent="0.15">
      <c r="A1163" s="7">
        <v>42736</v>
      </c>
      <c r="B1163" s="8" t="s">
        <v>104</v>
      </c>
      <c r="C1163" s="8" t="s">
        <v>124</v>
      </c>
      <c r="D1163" s="8" t="s">
        <v>26</v>
      </c>
      <c r="E1163" s="8">
        <v>6</v>
      </c>
      <c r="F1163" s="8" t="str">
        <f>VLOOKUP($D1163,饮料价格!$B$3:$E$45,2,0)</f>
        <v>瓶</v>
      </c>
      <c r="G1163" s="8">
        <f>VLOOKUP($D1163,饮料价格!$B$3:$E$45,3,0)</f>
        <v>1.7</v>
      </c>
      <c r="H1163" s="8">
        <f>VLOOKUP($D1163,饮料价格!$B$3:$E$45,4,0)</f>
        <v>2.2000000000000002</v>
      </c>
      <c r="I1163" s="8">
        <f t="shared" si="36"/>
        <v>13.200000000000001</v>
      </c>
      <c r="J1163" s="8">
        <f t="shared" si="37"/>
        <v>3.0000000000000013</v>
      </c>
    </row>
    <row r="1164" spans="1:10" x14ac:dyDescent="0.15">
      <c r="A1164" s="7">
        <v>42736</v>
      </c>
      <c r="B1164" s="8" t="s">
        <v>104</v>
      </c>
      <c r="C1164" s="8" t="s">
        <v>124</v>
      </c>
      <c r="D1164" s="8" t="s">
        <v>15</v>
      </c>
      <c r="E1164" s="8">
        <v>28</v>
      </c>
      <c r="F1164" s="8" t="str">
        <f>VLOOKUP($D1164,饮料价格!$B$3:$E$45,2,0)</f>
        <v>合</v>
      </c>
      <c r="G1164" s="8">
        <f>VLOOKUP($D1164,饮料价格!$B$3:$E$45,3,0)</f>
        <v>1.7</v>
      </c>
      <c r="H1164" s="8">
        <f>VLOOKUP($D1164,饮料价格!$B$3:$E$45,4,0)</f>
        <v>2.5</v>
      </c>
      <c r="I1164" s="8">
        <f t="shared" si="36"/>
        <v>70</v>
      </c>
      <c r="J1164" s="8">
        <f t="shared" si="37"/>
        <v>22.400000000000002</v>
      </c>
    </row>
    <row r="1165" spans="1:10" x14ac:dyDescent="0.15">
      <c r="A1165" s="7">
        <v>42736</v>
      </c>
      <c r="B1165" s="8" t="s">
        <v>104</v>
      </c>
      <c r="C1165" s="8" t="s">
        <v>124</v>
      </c>
      <c r="D1165" s="8" t="s">
        <v>131</v>
      </c>
      <c r="E1165" s="8">
        <v>21</v>
      </c>
      <c r="F1165" s="8" t="str">
        <f>VLOOKUP($D1165,饮料价格!$B$3:$E$45,2,0)</f>
        <v>瓶</v>
      </c>
      <c r="G1165" s="8">
        <f>VLOOKUP($D1165,饮料价格!$B$3:$E$45,3,0)</f>
        <v>2</v>
      </c>
      <c r="H1165" s="8">
        <f>VLOOKUP($D1165,饮料价格!$B$3:$E$45,4,0)</f>
        <v>3.5</v>
      </c>
      <c r="I1165" s="8">
        <f t="shared" si="36"/>
        <v>73.5</v>
      </c>
      <c r="J1165" s="8">
        <f t="shared" si="37"/>
        <v>31.5</v>
      </c>
    </row>
    <row r="1166" spans="1:10" x14ac:dyDescent="0.15">
      <c r="A1166" s="7">
        <v>42736</v>
      </c>
      <c r="B1166" s="8" t="s">
        <v>104</v>
      </c>
      <c r="C1166" s="8" t="s">
        <v>124</v>
      </c>
      <c r="D1166" s="8" t="s">
        <v>73</v>
      </c>
      <c r="E1166" s="8">
        <v>32</v>
      </c>
      <c r="F1166" s="8" t="str">
        <f>VLOOKUP($D1166,饮料价格!$B$3:$E$45,2,0)</f>
        <v>瓶</v>
      </c>
      <c r="G1166" s="8">
        <f>VLOOKUP($D1166,饮料价格!$B$3:$E$45,3,0)</f>
        <v>1.8</v>
      </c>
      <c r="H1166" s="8">
        <f>VLOOKUP($D1166,饮料价格!$B$3:$E$45,4,0)</f>
        <v>2.2999999999999998</v>
      </c>
      <c r="I1166" s="8">
        <f t="shared" si="36"/>
        <v>73.599999999999994</v>
      </c>
      <c r="J1166" s="8">
        <f t="shared" si="37"/>
        <v>15.999999999999993</v>
      </c>
    </row>
    <row r="1167" spans="1:10" x14ac:dyDescent="0.15">
      <c r="A1167" s="7">
        <v>42736</v>
      </c>
      <c r="B1167" s="8" t="s">
        <v>104</v>
      </c>
      <c r="C1167" s="8" t="s">
        <v>124</v>
      </c>
      <c r="D1167" s="8" t="s">
        <v>82</v>
      </c>
      <c r="E1167" s="8">
        <v>32</v>
      </c>
      <c r="F1167" s="8" t="str">
        <f>VLOOKUP($D1167,饮料价格!$B$3:$E$45,2,0)</f>
        <v>合</v>
      </c>
      <c r="G1167" s="8">
        <f>VLOOKUP($D1167,饮料价格!$B$3:$E$45,3,0)</f>
        <v>1.6</v>
      </c>
      <c r="H1167" s="8">
        <f>VLOOKUP($D1167,饮料价格!$B$3:$E$45,4,0)</f>
        <v>2.5</v>
      </c>
      <c r="I1167" s="8">
        <f t="shared" si="36"/>
        <v>80</v>
      </c>
      <c r="J1167" s="8">
        <f t="shared" si="37"/>
        <v>28.799999999999997</v>
      </c>
    </row>
    <row r="1168" spans="1:10" x14ac:dyDescent="0.15">
      <c r="A1168" s="7">
        <v>42736</v>
      </c>
      <c r="B1168" s="8" t="s">
        <v>104</v>
      </c>
      <c r="C1168" s="8" t="s">
        <v>124</v>
      </c>
      <c r="D1168" s="8" t="s">
        <v>27</v>
      </c>
      <c r="E1168" s="8">
        <v>65</v>
      </c>
      <c r="F1168" s="8" t="str">
        <f>VLOOKUP($D1168,饮料价格!$B$3:$E$45,2,0)</f>
        <v>听</v>
      </c>
      <c r="G1168" s="8">
        <f>VLOOKUP($D1168,饮料价格!$B$3:$E$45,3,0)</f>
        <v>2.5</v>
      </c>
      <c r="H1168" s="8">
        <f>VLOOKUP($D1168,饮料价格!$B$3:$E$45,4,0)</f>
        <v>4</v>
      </c>
      <c r="I1168" s="8">
        <f t="shared" si="36"/>
        <v>260</v>
      </c>
      <c r="J1168" s="8">
        <f t="shared" si="37"/>
        <v>97.5</v>
      </c>
    </row>
    <row r="1169" spans="1:10" x14ac:dyDescent="0.15">
      <c r="A1169" s="7">
        <v>42736</v>
      </c>
      <c r="B1169" s="8" t="s">
        <v>104</v>
      </c>
      <c r="C1169" s="8" t="s">
        <v>124</v>
      </c>
      <c r="D1169" s="8" t="s">
        <v>32</v>
      </c>
      <c r="E1169" s="8">
        <v>23</v>
      </c>
      <c r="F1169" s="8" t="str">
        <f>VLOOKUP($D1169,饮料价格!$B$3:$E$45,2,0)</f>
        <v>瓶</v>
      </c>
      <c r="G1169" s="8">
        <f>VLOOKUP($D1169,饮料价格!$B$3:$E$45,3,0)</f>
        <v>2.4</v>
      </c>
      <c r="H1169" s="8">
        <f>VLOOKUP($D1169,饮料价格!$B$3:$E$45,4,0)</f>
        <v>3.5</v>
      </c>
      <c r="I1169" s="8">
        <f t="shared" si="36"/>
        <v>80.5</v>
      </c>
      <c r="J1169" s="8">
        <f t="shared" si="37"/>
        <v>25.3</v>
      </c>
    </row>
    <row r="1170" spans="1:10" x14ac:dyDescent="0.15">
      <c r="A1170" s="7">
        <v>42736</v>
      </c>
      <c r="B1170" s="8" t="s">
        <v>104</v>
      </c>
      <c r="C1170" s="8" t="s">
        <v>124</v>
      </c>
      <c r="D1170" s="8" t="s">
        <v>81</v>
      </c>
      <c r="E1170" s="8">
        <v>88</v>
      </c>
      <c r="F1170" s="8" t="str">
        <f>VLOOKUP($D1170,饮料价格!$B$3:$E$45,2,0)</f>
        <v>听</v>
      </c>
      <c r="G1170" s="8">
        <f>VLOOKUP($D1170,饮料价格!$B$3:$E$45,3,0)</f>
        <v>3</v>
      </c>
      <c r="H1170" s="8">
        <f>VLOOKUP($D1170,饮料价格!$B$3:$E$45,4,0)</f>
        <v>4</v>
      </c>
      <c r="I1170" s="8">
        <f t="shared" si="36"/>
        <v>352</v>
      </c>
      <c r="J1170" s="8">
        <f t="shared" si="37"/>
        <v>88</v>
      </c>
    </row>
    <row r="1171" spans="1:10" x14ac:dyDescent="0.15">
      <c r="A1171" s="7">
        <v>42736</v>
      </c>
      <c r="B1171" s="8" t="s">
        <v>104</v>
      </c>
      <c r="C1171" s="8" t="s">
        <v>124</v>
      </c>
      <c r="D1171" s="8" t="s">
        <v>11</v>
      </c>
      <c r="E1171" s="8">
        <v>78</v>
      </c>
      <c r="F1171" s="8" t="str">
        <f>VLOOKUP($D1171,饮料价格!$B$3:$E$45,2,0)</f>
        <v>瓶</v>
      </c>
      <c r="G1171" s="8">
        <f>VLOOKUP($D1171,饮料价格!$B$3:$E$45,3,0)</f>
        <v>1</v>
      </c>
      <c r="H1171" s="8">
        <f>VLOOKUP($D1171,饮料价格!$B$3:$E$45,4,0)</f>
        <v>1.3</v>
      </c>
      <c r="I1171" s="8">
        <f t="shared" si="36"/>
        <v>101.4</v>
      </c>
      <c r="J1171" s="8">
        <f t="shared" si="37"/>
        <v>23.400000000000002</v>
      </c>
    </row>
    <row r="1172" spans="1:10" x14ac:dyDescent="0.15">
      <c r="A1172" s="7">
        <v>42736</v>
      </c>
      <c r="B1172" s="8" t="s">
        <v>104</v>
      </c>
      <c r="C1172" s="8" t="s">
        <v>124</v>
      </c>
      <c r="D1172" s="8" t="s">
        <v>2</v>
      </c>
      <c r="E1172" s="8">
        <v>14</v>
      </c>
      <c r="F1172" s="8" t="str">
        <f>VLOOKUP($D1172,饮料价格!$B$3:$E$45,2,0)</f>
        <v>听</v>
      </c>
      <c r="G1172" s="8">
        <f>VLOOKUP($D1172,饮料价格!$B$3:$E$45,3,0)</f>
        <v>1.6</v>
      </c>
      <c r="H1172" s="8">
        <f>VLOOKUP($D1172,饮料价格!$B$3:$E$45,4,0)</f>
        <v>3.3</v>
      </c>
      <c r="I1172" s="8">
        <f t="shared" si="36"/>
        <v>46.199999999999996</v>
      </c>
      <c r="J1172" s="8">
        <f t="shared" si="37"/>
        <v>23.799999999999997</v>
      </c>
    </row>
    <row r="1173" spans="1:10" x14ac:dyDescent="0.15">
      <c r="A1173" s="7">
        <v>42736</v>
      </c>
      <c r="B1173" s="8" t="s">
        <v>104</v>
      </c>
      <c r="C1173" s="8" t="s">
        <v>124</v>
      </c>
      <c r="D1173" s="8" t="s">
        <v>19</v>
      </c>
      <c r="E1173" s="8">
        <v>54</v>
      </c>
      <c r="F1173" s="8" t="str">
        <f>VLOOKUP($D1173,饮料价格!$B$3:$E$45,2,0)</f>
        <v>瓶</v>
      </c>
      <c r="G1173" s="8">
        <f>VLOOKUP($D1173,饮料价格!$B$3:$E$45,3,0)</f>
        <v>1.7</v>
      </c>
      <c r="H1173" s="8">
        <f>VLOOKUP($D1173,饮料价格!$B$3:$E$45,4,0)</f>
        <v>2.2000000000000002</v>
      </c>
      <c r="I1173" s="8">
        <f t="shared" si="36"/>
        <v>118.80000000000001</v>
      </c>
      <c r="J1173" s="8">
        <f t="shared" si="37"/>
        <v>27.000000000000011</v>
      </c>
    </row>
    <row r="1174" spans="1:10" x14ac:dyDescent="0.15">
      <c r="A1174" s="7">
        <v>42736</v>
      </c>
      <c r="B1174" s="8" t="s">
        <v>104</v>
      </c>
      <c r="C1174" s="8" t="s">
        <v>124</v>
      </c>
      <c r="D1174" s="8" t="s">
        <v>23</v>
      </c>
      <c r="E1174" s="8">
        <v>63</v>
      </c>
      <c r="F1174" s="8" t="str">
        <f>VLOOKUP($D1174,饮料价格!$B$3:$E$45,2,0)</f>
        <v>瓶</v>
      </c>
      <c r="G1174" s="8">
        <f>VLOOKUP($D1174,饮料价格!$B$3:$E$45,3,0)</f>
        <v>2.4</v>
      </c>
      <c r="H1174" s="8">
        <f>VLOOKUP($D1174,饮料价格!$B$3:$E$45,4,0)</f>
        <v>3</v>
      </c>
      <c r="I1174" s="8">
        <f t="shared" si="36"/>
        <v>189</v>
      </c>
      <c r="J1174" s="8">
        <f t="shared" si="37"/>
        <v>37.800000000000004</v>
      </c>
    </row>
    <row r="1175" spans="1:10" x14ac:dyDescent="0.15">
      <c r="A1175" s="7">
        <v>42736</v>
      </c>
      <c r="B1175" s="8" t="s">
        <v>104</v>
      </c>
      <c r="C1175" s="8" t="s">
        <v>124</v>
      </c>
      <c r="D1175" s="8" t="s">
        <v>17</v>
      </c>
      <c r="E1175" s="8">
        <v>99</v>
      </c>
      <c r="F1175" s="8" t="str">
        <f>VLOOKUP($D1175,饮料价格!$B$3:$E$45,2,0)</f>
        <v>合</v>
      </c>
      <c r="G1175" s="8">
        <f>VLOOKUP($D1175,饮料价格!$B$3:$E$45,3,0)</f>
        <v>4.3</v>
      </c>
      <c r="H1175" s="8">
        <f>VLOOKUP($D1175,饮料价格!$B$3:$E$45,4,0)</f>
        <v>6.8</v>
      </c>
      <c r="I1175" s="8">
        <f t="shared" si="36"/>
        <v>673.19999999999993</v>
      </c>
      <c r="J1175" s="8">
        <f t="shared" si="37"/>
        <v>247.5</v>
      </c>
    </row>
    <row r="1176" spans="1:10" x14ac:dyDescent="0.15">
      <c r="A1176" s="7">
        <v>42736</v>
      </c>
      <c r="B1176" s="8" t="s">
        <v>104</v>
      </c>
      <c r="C1176" s="8" t="s">
        <v>124</v>
      </c>
      <c r="D1176" s="8" t="s">
        <v>29</v>
      </c>
      <c r="E1176" s="8">
        <v>33</v>
      </c>
      <c r="F1176" s="8" t="str">
        <f>VLOOKUP($D1176,饮料价格!$B$3:$E$45,2,0)</f>
        <v>合</v>
      </c>
      <c r="G1176" s="8">
        <f>VLOOKUP($D1176,饮料价格!$B$3:$E$45,3,0)</f>
        <v>1.6</v>
      </c>
      <c r="H1176" s="8">
        <f>VLOOKUP($D1176,饮料价格!$B$3:$E$45,4,0)</f>
        <v>2.2999999999999998</v>
      </c>
      <c r="I1176" s="8">
        <f t="shared" si="36"/>
        <v>75.899999999999991</v>
      </c>
      <c r="J1176" s="8">
        <f t="shared" si="37"/>
        <v>23.099999999999991</v>
      </c>
    </row>
    <row r="1177" spans="1:10" x14ac:dyDescent="0.15">
      <c r="A1177" s="7">
        <v>42736</v>
      </c>
      <c r="B1177" s="8" t="s">
        <v>104</v>
      </c>
      <c r="C1177" s="8" t="s">
        <v>124</v>
      </c>
      <c r="D1177" s="8" t="s">
        <v>133</v>
      </c>
      <c r="E1177" s="8">
        <v>16</v>
      </c>
      <c r="F1177" s="8" t="str">
        <f>VLOOKUP($D1177,饮料价格!$B$3:$E$45,2,0)</f>
        <v>瓶</v>
      </c>
      <c r="G1177" s="8">
        <f>VLOOKUP($D1177,饮料价格!$B$3:$E$45,3,0)</f>
        <v>3.5</v>
      </c>
      <c r="H1177" s="8">
        <f>VLOOKUP($D1177,饮料价格!$B$3:$E$45,4,0)</f>
        <v>5</v>
      </c>
      <c r="I1177" s="8">
        <f t="shared" si="36"/>
        <v>80</v>
      </c>
      <c r="J1177" s="8">
        <f t="shared" si="37"/>
        <v>24</v>
      </c>
    </row>
    <row r="1178" spans="1:10" x14ac:dyDescent="0.15">
      <c r="A1178" s="7">
        <v>42736</v>
      </c>
      <c r="B1178" s="8" t="s">
        <v>104</v>
      </c>
      <c r="C1178" s="8" t="s">
        <v>124</v>
      </c>
      <c r="D1178" s="8" t="s">
        <v>30</v>
      </c>
      <c r="E1178" s="8">
        <v>88</v>
      </c>
      <c r="F1178" s="8" t="str">
        <f>VLOOKUP($D1178,饮料价格!$B$3:$E$45,2,0)</f>
        <v>瓶</v>
      </c>
      <c r="G1178" s="8">
        <f>VLOOKUP($D1178,饮料价格!$B$3:$E$45,3,0)</f>
        <v>0.9</v>
      </c>
      <c r="H1178" s="8">
        <f>VLOOKUP($D1178,饮料价格!$B$3:$E$45,4,0)</f>
        <v>1.5</v>
      </c>
      <c r="I1178" s="8">
        <f t="shared" si="36"/>
        <v>132</v>
      </c>
      <c r="J1178" s="8">
        <f t="shared" si="37"/>
        <v>52.8</v>
      </c>
    </row>
    <row r="1179" spans="1:10" x14ac:dyDescent="0.15">
      <c r="A1179" s="7">
        <v>42736</v>
      </c>
      <c r="B1179" s="8" t="s">
        <v>104</v>
      </c>
      <c r="C1179" s="8" t="s">
        <v>126</v>
      </c>
      <c r="D1179" s="8" t="s">
        <v>22</v>
      </c>
      <c r="E1179" s="8">
        <v>66</v>
      </c>
      <c r="F1179" s="8" t="str">
        <f>VLOOKUP($D1179,饮料价格!$B$3:$E$45,2,0)</f>
        <v>合</v>
      </c>
      <c r="G1179" s="8">
        <f>VLOOKUP($D1179,饮料价格!$B$3:$E$45,3,0)</f>
        <v>1.7</v>
      </c>
      <c r="H1179" s="8">
        <f>VLOOKUP($D1179,饮料价格!$B$3:$E$45,4,0)</f>
        <v>2.2000000000000002</v>
      </c>
      <c r="I1179" s="8">
        <f t="shared" si="36"/>
        <v>145.20000000000002</v>
      </c>
      <c r="J1179" s="8">
        <f t="shared" si="37"/>
        <v>33.000000000000014</v>
      </c>
    </row>
    <row r="1180" spans="1:10" x14ac:dyDescent="0.15">
      <c r="A1180" s="7">
        <v>42736</v>
      </c>
      <c r="B1180" s="8" t="s">
        <v>104</v>
      </c>
      <c r="C1180" s="8" t="s">
        <v>126</v>
      </c>
      <c r="D1180" s="8" t="s">
        <v>14</v>
      </c>
      <c r="E1180" s="8">
        <v>132</v>
      </c>
      <c r="F1180" s="8" t="str">
        <f>VLOOKUP($D1180,饮料价格!$B$3:$E$45,2,0)</f>
        <v>听</v>
      </c>
      <c r="G1180" s="8">
        <f>VLOOKUP($D1180,饮料价格!$B$3:$E$45,3,0)</f>
        <v>2.5</v>
      </c>
      <c r="H1180" s="8">
        <f>VLOOKUP($D1180,饮料价格!$B$3:$E$45,4,0)</f>
        <v>4</v>
      </c>
      <c r="I1180" s="8">
        <f t="shared" si="36"/>
        <v>528</v>
      </c>
      <c r="J1180" s="8">
        <f t="shared" si="37"/>
        <v>198</v>
      </c>
    </row>
    <row r="1181" spans="1:10" x14ac:dyDescent="0.15">
      <c r="A1181" s="7">
        <v>42736</v>
      </c>
      <c r="B1181" s="8" t="s">
        <v>104</v>
      </c>
      <c r="C1181" s="8" t="s">
        <v>126</v>
      </c>
      <c r="D1181" s="8" t="s">
        <v>131</v>
      </c>
      <c r="E1181" s="8">
        <v>49</v>
      </c>
      <c r="F1181" s="8" t="str">
        <f>VLOOKUP($D1181,饮料价格!$B$3:$E$45,2,0)</f>
        <v>瓶</v>
      </c>
      <c r="G1181" s="8">
        <f>VLOOKUP($D1181,饮料价格!$B$3:$E$45,3,0)</f>
        <v>2</v>
      </c>
      <c r="H1181" s="8">
        <f>VLOOKUP($D1181,饮料价格!$B$3:$E$45,4,0)</f>
        <v>3.5</v>
      </c>
      <c r="I1181" s="8">
        <f t="shared" si="36"/>
        <v>171.5</v>
      </c>
      <c r="J1181" s="8">
        <f t="shared" si="37"/>
        <v>73.5</v>
      </c>
    </row>
    <row r="1182" spans="1:10" x14ac:dyDescent="0.15">
      <c r="A1182" s="7">
        <v>42736</v>
      </c>
      <c r="B1182" s="8" t="s">
        <v>104</v>
      </c>
      <c r="C1182" s="8" t="s">
        <v>126</v>
      </c>
      <c r="D1182" s="8" t="s">
        <v>27</v>
      </c>
      <c r="E1182" s="8">
        <v>76</v>
      </c>
      <c r="F1182" s="8" t="str">
        <f>VLOOKUP($D1182,饮料价格!$B$3:$E$45,2,0)</f>
        <v>听</v>
      </c>
      <c r="G1182" s="8">
        <f>VLOOKUP($D1182,饮料价格!$B$3:$E$45,3,0)</f>
        <v>2.5</v>
      </c>
      <c r="H1182" s="8">
        <f>VLOOKUP($D1182,饮料价格!$B$3:$E$45,4,0)</f>
        <v>4</v>
      </c>
      <c r="I1182" s="8">
        <f t="shared" si="36"/>
        <v>304</v>
      </c>
      <c r="J1182" s="8">
        <f t="shared" si="37"/>
        <v>114</v>
      </c>
    </row>
    <row r="1183" spans="1:10" x14ac:dyDescent="0.15">
      <c r="A1183" s="7">
        <v>42736</v>
      </c>
      <c r="B1183" s="8" t="s">
        <v>104</v>
      </c>
      <c r="C1183" s="8" t="s">
        <v>126</v>
      </c>
      <c r="D1183" s="8" t="s">
        <v>2</v>
      </c>
      <c r="E1183" s="8">
        <v>18</v>
      </c>
      <c r="F1183" s="8" t="str">
        <f>VLOOKUP($D1183,饮料价格!$B$3:$E$45,2,0)</f>
        <v>听</v>
      </c>
      <c r="G1183" s="8">
        <f>VLOOKUP($D1183,饮料价格!$B$3:$E$45,3,0)</f>
        <v>1.6</v>
      </c>
      <c r="H1183" s="8">
        <f>VLOOKUP($D1183,饮料价格!$B$3:$E$45,4,0)</f>
        <v>3.3</v>
      </c>
      <c r="I1183" s="8">
        <f t="shared" si="36"/>
        <v>59.4</v>
      </c>
      <c r="J1183" s="8">
        <f t="shared" si="37"/>
        <v>30.599999999999994</v>
      </c>
    </row>
    <row r="1184" spans="1:10" x14ac:dyDescent="0.15">
      <c r="A1184" s="7">
        <v>42736</v>
      </c>
      <c r="B1184" s="8" t="s">
        <v>104</v>
      </c>
      <c r="C1184" s="8" t="s">
        <v>126</v>
      </c>
      <c r="D1184" s="8" t="s">
        <v>18</v>
      </c>
      <c r="E1184" s="8">
        <v>44</v>
      </c>
      <c r="F1184" s="8" t="str">
        <f>VLOOKUP($D1184,饮料价格!$B$3:$E$45,2,0)</f>
        <v>合</v>
      </c>
      <c r="G1184" s="8">
        <f>VLOOKUP($D1184,饮料价格!$B$3:$E$45,3,0)</f>
        <v>4.5</v>
      </c>
      <c r="H1184" s="8">
        <f>VLOOKUP($D1184,饮料价格!$B$3:$E$45,4,0)</f>
        <v>7.2</v>
      </c>
      <c r="I1184" s="8">
        <f t="shared" si="36"/>
        <v>316.8</v>
      </c>
      <c r="J1184" s="8">
        <f t="shared" si="37"/>
        <v>118.80000000000001</v>
      </c>
    </row>
    <row r="1185" spans="1:10" x14ac:dyDescent="0.15">
      <c r="A1185" s="7">
        <v>42736</v>
      </c>
      <c r="B1185" s="8" t="s">
        <v>104</v>
      </c>
      <c r="C1185" s="8" t="s">
        <v>126</v>
      </c>
      <c r="D1185" s="8" t="s">
        <v>132</v>
      </c>
      <c r="E1185" s="8">
        <v>103</v>
      </c>
      <c r="F1185" s="8" t="str">
        <f>VLOOKUP($D1185,饮料价格!$B$3:$E$45,2,0)</f>
        <v>瓶</v>
      </c>
      <c r="G1185" s="8">
        <f>VLOOKUP($D1185,饮料价格!$B$3:$E$45,3,0)</f>
        <v>2.5</v>
      </c>
      <c r="H1185" s="8">
        <f>VLOOKUP($D1185,饮料价格!$B$3:$E$45,4,0)</f>
        <v>4.5</v>
      </c>
      <c r="I1185" s="8">
        <f t="shared" si="36"/>
        <v>463.5</v>
      </c>
      <c r="J1185" s="8">
        <f t="shared" si="37"/>
        <v>206</v>
      </c>
    </row>
    <row r="1186" spans="1:10" x14ac:dyDescent="0.15">
      <c r="A1186" s="7">
        <v>42736</v>
      </c>
      <c r="B1186" s="8" t="s">
        <v>104</v>
      </c>
      <c r="C1186" s="8" t="s">
        <v>126</v>
      </c>
      <c r="D1186" s="8" t="s">
        <v>23</v>
      </c>
      <c r="E1186" s="8">
        <v>23</v>
      </c>
      <c r="F1186" s="8" t="str">
        <f>VLOOKUP($D1186,饮料价格!$B$3:$E$45,2,0)</f>
        <v>瓶</v>
      </c>
      <c r="G1186" s="8">
        <f>VLOOKUP($D1186,饮料价格!$B$3:$E$45,3,0)</f>
        <v>2.4</v>
      </c>
      <c r="H1186" s="8">
        <f>VLOOKUP($D1186,饮料价格!$B$3:$E$45,4,0)</f>
        <v>3</v>
      </c>
      <c r="I1186" s="8">
        <f t="shared" si="36"/>
        <v>69</v>
      </c>
      <c r="J1186" s="8">
        <f t="shared" si="37"/>
        <v>13.800000000000002</v>
      </c>
    </row>
    <row r="1187" spans="1:10" x14ac:dyDescent="0.15">
      <c r="A1187" s="7">
        <v>42736</v>
      </c>
      <c r="B1187" s="8" t="s">
        <v>104</v>
      </c>
      <c r="C1187" s="8" t="s">
        <v>126</v>
      </c>
      <c r="D1187" s="8" t="s">
        <v>73</v>
      </c>
      <c r="E1187" s="8">
        <v>21</v>
      </c>
      <c r="F1187" s="8" t="str">
        <f>VLOOKUP($D1187,饮料价格!$B$3:$E$45,2,0)</f>
        <v>瓶</v>
      </c>
      <c r="G1187" s="8">
        <f>VLOOKUP($D1187,饮料价格!$B$3:$E$45,3,0)</f>
        <v>1.8</v>
      </c>
      <c r="H1187" s="8">
        <f>VLOOKUP($D1187,饮料价格!$B$3:$E$45,4,0)</f>
        <v>2.2999999999999998</v>
      </c>
      <c r="I1187" s="8">
        <f t="shared" si="36"/>
        <v>48.3</v>
      </c>
      <c r="J1187" s="8">
        <f t="shared" si="37"/>
        <v>10.499999999999995</v>
      </c>
    </row>
    <row r="1188" spans="1:10" x14ac:dyDescent="0.15">
      <c r="A1188" s="7">
        <v>42736</v>
      </c>
      <c r="B1188" s="8" t="s">
        <v>104</v>
      </c>
      <c r="C1188" s="8" t="s">
        <v>126</v>
      </c>
      <c r="D1188" s="8" t="s">
        <v>133</v>
      </c>
      <c r="E1188" s="8">
        <v>17</v>
      </c>
      <c r="F1188" s="8" t="str">
        <f>VLOOKUP($D1188,饮料价格!$B$3:$E$45,2,0)</f>
        <v>瓶</v>
      </c>
      <c r="G1188" s="8">
        <f>VLOOKUP($D1188,饮料价格!$B$3:$E$45,3,0)</f>
        <v>3.5</v>
      </c>
      <c r="H1188" s="8">
        <f>VLOOKUP($D1188,饮料价格!$B$3:$E$45,4,0)</f>
        <v>5</v>
      </c>
      <c r="I1188" s="8">
        <f t="shared" si="36"/>
        <v>85</v>
      </c>
      <c r="J1188" s="8">
        <f t="shared" si="37"/>
        <v>25.5</v>
      </c>
    </row>
    <row r="1189" spans="1:10" x14ac:dyDescent="0.15">
      <c r="A1189" s="7">
        <v>42736</v>
      </c>
      <c r="B1189" s="8" t="s">
        <v>104</v>
      </c>
      <c r="C1189" s="8" t="s">
        <v>126</v>
      </c>
      <c r="D1189" s="8" t="s">
        <v>20</v>
      </c>
      <c r="E1189" s="8">
        <v>122</v>
      </c>
      <c r="F1189" s="8" t="str">
        <f>VLOOKUP($D1189,饮料价格!$B$3:$E$45,2,0)</f>
        <v>瓶</v>
      </c>
      <c r="G1189" s="8">
        <f>VLOOKUP($D1189,饮料价格!$B$3:$E$45,3,0)</f>
        <v>1.8</v>
      </c>
      <c r="H1189" s="8">
        <f>VLOOKUP($D1189,饮料价格!$B$3:$E$45,4,0)</f>
        <v>2.2999999999999998</v>
      </c>
      <c r="I1189" s="8">
        <f t="shared" si="36"/>
        <v>280.59999999999997</v>
      </c>
      <c r="J1189" s="8">
        <f t="shared" si="37"/>
        <v>60.999999999999972</v>
      </c>
    </row>
    <row r="1190" spans="1:10" x14ac:dyDescent="0.15">
      <c r="A1190" s="7">
        <v>42736</v>
      </c>
      <c r="B1190" s="8" t="s">
        <v>104</v>
      </c>
      <c r="C1190" s="8" t="s">
        <v>126</v>
      </c>
      <c r="D1190" s="8" t="s">
        <v>25</v>
      </c>
      <c r="E1190" s="8">
        <v>41</v>
      </c>
      <c r="F1190" s="8" t="str">
        <f>VLOOKUP($D1190,饮料价格!$B$3:$E$45,2,0)</f>
        <v>听</v>
      </c>
      <c r="G1190" s="8">
        <f>VLOOKUP($D1190,饮料价格!$B$3:$E$45,3,0)</f>
        <v>3</v>
      </c>
      <c r="H1190" s="8">
        <f>VLOOKUP($D1190,饮料价格!$B$3:$E$45,4,0)</f>
        <v>4</v>
      </c>
      <c r="I1190" s="8">
        <f t="shared" si="36"/>
        <v>164</v>
      </c>
      <c r="J1190" s="8">
        <f t="shared" si="37"/>
        <v>41</v>
      </c>
    </row>
    <row r="1191" spans="1:10" x14ac:dyDescent="0.15">
      <c r="A1191" s="7">
        <v>42736</v>
      </c>
      <c r="B1191" s="8" t="s">
        <v>104</v>
      </c>
      <c r="C1191" s="8" t="s">
        <v>126</v>
      </c>
      <c r="D1191" s="8" t="s">
        <v>15</v>
      </c>
      <c r="E1191" s="8">
        <v>10</v>
      </c>
      <c r="F1191" s="8" t="str">
        <f>VLOOKUP($D1191,饮料价格!$B$3:$E$45,2,0)</f>
        <v>合</v>
      </c>
      <c r="G1191" s="8">
        <f>VLOOKUP($D1191,饮料价格!$B$3:$E$45,3,0)</f>
        <v>1.7</v>
      </c>
      <c r="H1191" s="8">
        <f>VLOOKUP($D1191,饮料价格!$B$3:$E$45,4,0)</f>
        <v>2.5</v>
      </c>
      <c r="I1191" s="8">
        <f t="shared" si="36"/>
        <v>25</v>
      </c>
      <c r="J1191" s="8">
        <f t="shared" si="37"/>
        <v>8</v>
      </c>
    </row>
    <row r="1192" spans="1:10" x14ac:dyDescent="0.15">
      <c r="A1192" s="7">
        <v>42736</v>
      </c>
      <c r="B1192" s="8" t="s">
        <v>104</v>
      </c>
      <c r="C1192" s="8" t="s">
        <v>126</v>
      </c>
      <c r="D1192" s="8" t="s">
        <v>28</v>
      </c>
      <c r="E1192" s="8">
        <v>75</v>
      </c>
      <c r="F1192" s="8" t="str">
        <f>VLOOKUP($D1192,饮料价格!$B$3:$E$45,2,0)</f>
        <v>合</v>
      </c>
      <c r="G1192" s="8">
        <f>VLOOKUP($D1192,饮料价格!$B$3:$E$45,3,0)</f>
        <v>1.5</v>
      </c>
      <c r="H1192" s="8">
        <f>VLOOKUP($D1192,饮料价格!$B$3:$E$45,4,0)</f>
        <v>2.2000000000000002</v>
      </c>
      <c r="I1192" s="8">
        <f t="shared" si="36"/>
        <v>165</v>
      </c>
      <c r="J1192" s="8">
        <f t="shared" si="37"/>
        <v>52.500000000000014</v>
      </c>
    </row>
    <row r="1193" spans="1:10" x14ac:dyDescent="0.15">
      <c r="A1193" s="7">
        <v>42736</v>
      </c>
      <c r="B1193" s="8" t="s">
        <v>104</v>
      </c>
      <c r="C1193" s="8" t="s">
        <v>126</v>
      </c>
      <c r="D1193" s="8" t="s">
        <v>32</v>
      </c>
      <c r="E1193" s="8">
        <v>62</v>
      </c>
      <c r="F1193" s="8" t="str">
        <f>VLOOKUP($D1193,饮料价格!$B$3:$E$45,2,0)</f>
        <v>瓶</v>
      </c>
      <c r="G1193" s="8">
        <f>VLOOKUP($D1193,饮料价格!$B$3:$E$45,3,0)</f>
        <v>2.4</v>
      </c>
      <c r="H1193" s="8">
        <f>VLOOKUP($D1193,饮料价格!$B$3:$E$45,4,0)</f>
        <v>3.5</v>
      </c>
      <c r="I1193" s="8">
        <f t="shared" si="36"/>
        <v>217</v>
      </c>
      <c r="J1193" s="8">
        <f t="shared" si="37"/>
        <v>68.2</v>
      </c>
    </row>
    <row r="1194" spans="1:10" x14ac:dyDescent="0.15">
      <c r="A1194" s="7">
        <v>42736</v>
      </c>
      <c r="B1194" s="8" t="s">
        <v>104</v>
      </c>
      <c r="C1194" s="8" t="s">
        <v>126</v>
      </c>
      <c r="D1194" s="8" t="s">
        <v>17</v>
      </c>
      <c r="E1194" s="8">
        <v>49</v>
      </c>
      <c r="F1194" s="8" t="str">
        <f>VLOOKUP($D1194,饮料价格!$B$3:$E$45,2,0)</f>
        <v>合</v>
      </c>
      <c r="G1194" s="8">
        <f>VLOOKUP($D1194,饮料价格!$B$3:$E$45,3,0)</f>
        <v>4.3</v>
      </c>
      <c r="H1194" s="8">
        <f>VLOOKUP($D1194,饮料价格!$B$3:$E$45,4,0)</f>
        <v>6.8</v>
      </c>
      <c r="I1194" s="8">
        <f t="shared" si="36"/>
        <v>333.2</v>
      </c>
      <c r="J1194" s="8">
        <f t="shared" si="37"/>
        <v>122.5</v>
      </c>
    </row>
    <row r="1195" spans="1:10" x14ac:dyDescent="0.15">
      <c r="A1195" s="7">
        <v>42736</v>
      </c>
      <c r="B1195" s="8" t="s">
        <v>104</v>
      </c>
      <c r="C1195" s="8" t="s">
        <v>126</v>
      </c>
      <c r="D1195" s="8" t="s">
        <v>82</v>
      </c>
      <c r="E1195" s="8">
        <v>15</v>
      </c>
      <c r="F1195" s="8" t="str">
        <f>VLOOKUP($D1195,饮料价格!$B$3:$E$45,2,0)</f>
        <v>合</v>
      </c>
      <c r="G1195" s="8">
        <f>VLOOKUP($D1195,饮料价格!$B$3:$E$45,3,0)</f>
        <v>1.6</v>
      </c>
      <c r="H1195" s="8">
        <f>VLOOKUP($D1195,饮料价格!$B$3:$E$45,4,0)</f>
        <v>2.5</v>
      </c>
      <c r="I1195" s="8">
        <f t="shared" si="36"/>
        <v>37.5</v>
      </c>
      <c r="J1195" s="8">
        <f t="shared" si="37"/>
        <v>13.499999999999998</v>
      </c>
    </row>
    <row r="1196" spans="1:10" x14ac:dyDescent="0.15">
      <c r="A1196" s="7">
        <v>42736</v>
      </c>
      <c r="B1196" s="8" t="s">
        <v>104</v>
      </c>
      <c r="C1196" s="8" t="s">
        <v>126</v>
      </c>
      <c r="D1196" s="8" t="s">
        <v>13</v>
      </c>
      <c r="E1196" s="8">
        <v>47</v>
      </c>
      <c r="F1196" s="8" t="str">
        <f>VLOOKUP($D1196,饮料价格!$B$3:$E$45,2,0)</f>
        <v>瓶</v>
      </c>
      <c r="G1196" s="8">
        <f>VLOOKUP($D1196,饮料价格!$B$3:$E$45,3,0)</f>
        <v>2</v>
      </c>
      <c r="H1196" s="8">
        <f>VLOOKUP($D1196,饮料价格!$B$3:$E$45,4,0)</f>
        <v>3.5</v>
      </c>
      <c r="I1196" s="8">
        <f t="shared" si="36"/>
        <v>164.5</v>
      </c>
      <c r="J1196" s="8">
        <f t="shared" si="37"/>
        <v>70.5</v>
      </c>
    </row>
    <row r="1197" spans="1:10" x14ac:dyDescent="0.15">
      <c r="A1197" s="7">
        <v>42736</v>
      </c>
      <c r="B1197" s="8" t="s">
        <v>104</v>
      </c>
      <c r="C1197" s="8" t="s">
        <v>126</v>
      </c>
      <c r="D1197" s="8" t="s">
        <v>29</v>
      </c>
      <c r="E1197" s="8">
        <v>19</v>
      </c>
      <c r="F1197" s="8" t="str">
        <f>VLOOKUP($D1197,饮料价格!$B$3:$E$45,2,0)</f>
        <v>合</v>
      </c>
      <c r="G1197" s="8">
        <f>VLOOKUP($D1197,饮料价格!$B$3:$E$45,3,0)</f>
        <v>1.6</v>
      </c>
      <c r="H1197" s="8">
        <f>VLOOKUP($D1197,饮料价格!$B$3:$E$45,4,0)</f>
        <v>2.2999999999999998</v>
      </c>
      <c r="I1197" s="8">
        <f t="shared" si="36"/>
        <v>43.699999999999996</v>
      </c>
      <c r="J1197" s="8">
        <f t="shared" si="37"/>
        <v>13.299999999999995</v>
      </c>
    </row>
    <row r="1198" spans="1:10" x14ac:dyDescent="0.15">
      <c r="A1198" s="7">
        <v>42736</v>
      </c>
      <c r="B1198" s="8" t="s">
        <v>104</v>
      </c>
      <c r="C1198" s="8" t="s">
        <v>126</v>
      </c>
      <c r="D1198" s="8" t="s">
        <v>4</v>
      </c>
      <c r="E1198" s="8">
        <v>52</v>
      </c>
      <c r="F1198" s="8" t="str">
        <f>VLOOKUP($D1198,饮料价格!$B$3:$E$45,2,0)</f>
        <v>合</v>
      </c>
      <c r="G1198" s="8">
        <f>VLOOKUP($D1198,饮料价格!$B$3:$E$45,3,0)</f>
        <v>1.3</v>
      </c>
      <c r="H1198" s="8">
        <f>VLOOKUP($D1198,饮料价格!$B$3:$E$45,4,0)</f>
        <v>1.9</v>
      </c>
      <c r="I1198" s="8">
        <f t="shared" si="36"/>
        <v>98.8</v>
      </c>
      <c r="J1198" s="8">
        <f t="shared" si="37"/>
        <v>31.199999999999992</v>
      </c>
    </row>
    <row r="1199" spans="1:10" x14ac:dyDescent="0.15">
      <c r="A1199" s="7">
        <v>42736</v>
      </c>
      <c r="B1199" s="8" t="s">
        <v>104</v>
      </c>
      <c r="C1199" s="8" t="s">
        <v>126</v>
      </c>
      <c r="D1199" s="8" t="s">
        <v>80</v>
      </c>
      <c r="E1199" s="8">
        <v>27</v>
      </c>
      <c r="F1199" s="8" t="str">
        <f>VLOOKUP($D1199,饮料价格!$B$3:$E$45,2,0)</f>
        <v>瓶</v>
      </c>
      <c r="G1199" s="8">
        <f>VLOOKUP($D1199,饮料价格!$B$3:$E$45,3,0)</f>
        <v>0.9</v>
      </c>
      <c r="H1199" s="8">
        <f>VLOOKUP($D1199,饮料价格!$B$3:$E$45,4,0)</f>
        <v>1.2</v>
      </c>
      <c r="I1199" s="8">
        <f t="shared" si="36"/>
        <v>32.4</v>
      </c>
      <c r="J1199" s="8">
        <f t="shared" si="37"/>
        <v>8.0999999999999979</v>
      </c>
    </row>
    <row r="1200" spans="1:10" x14ac:dyDescent="0.15">
      <c r="A1200" s="7">
        <v>42736</v>
      </c>
      <c r="B1200" s="8" t="s">
        <v>104</v>
      </c>
      <c r="C1200" s="8" t="s">
        <v>126</v>
      </c>
      <c r="D1200" s="8" t="s">
        <v>81</v>
      </c>
      <c r="E1200" s="8">
        <v>78</v>
      </c>
      <c r="F1200" s="8" t="str">
        <f>VLOOKUP($D1200,饮料价格!$B$3:$E$45,2,0)</f>
        <v>听</v>
      </c>
      <c r="G1200" s="8">
        <f>VLOOKUP($D1200,饮料价格!$B$3:$E$45,3,0)</f>
        <v>3</v>
      </c>
      <c r="H1200" s="8">
        <f>VLOOKUP($D1200,饮料价格!$B$3:$E$45,4,0)</f>
        <v>4</v>
      </c>
      <c r="I1200" s="8">
        <f t="shared" si="36"/>
        <v>312</v>
      </c>
      <c r="J1200" s="8">
        <f t="shared" si="37"/>
        <v>78</v>
      </c>
    </row>
    <row r="1201" spans="1:10" x14ac:dyDescent="0.15">
      <c r="A1201" s="7">
        <v>42736</v>
      </c>
      <c r="B1201" s="8" t="s">
        <v>104</v>
      </c>
      <c r="C1201" s="8" t="s">
        <v>126</v>
      </c>
      <c r="D1201" s="8" t="s">
        <v>24</v>
      </c>
      <c r="E1201" s="8">
        <v>93</v>
      </c>
      <c r="F1201" s="8" t="str">
        <f>VLOOKUP($D1201,饮料价格!$B$3:$E$45,2,0)</f>
        <v>瓶</v>
      </c>
      <c r="G1201" s="8">
        <f>VLOOKUP($D1201,饮料价格!$B$3:$E$45,3,0)</f>
        <v>2.4</v>
      </c>
      <c r="H1201" s="8">
        <f>VLOOKUP($D1201,饮料价格!$B$3:$E$45,4,0)</f>
        <v>3</v>
      </c>
      <c r="I1201" s="8">
        <f t="shared" si="36"/>
        <v>279</v>
      </c>
      <c r="J1201" s="8">
        <f t="shared" si="37"/>
        <v>55.800000000000011</v>
      </c>
    </row>
    <row r="1202" spans="1:10" x14ac:dyDescent="0.15">
      <c r="A1202" s="7">
        <v>42736</v>
      </c>
      <c r="B1202" s="8" t="s">
        <v>104</v>
      </c>
      <c r="C1202" s="8" t="s">
        <v>126</v>
      </c>
      <c r="D1202" s="8" t="s">
        <v>6</v>
      </c>
      <c r="E1202" s="8">
        <v>126</v>
      </c>
      <c r="F1202" s="8" t="str">
        <f>VLOOKUP($D1202,饮料价格!$B$3:$E$45,2,0)</f>
        <v>瓶</v>
      </c>
      <c r="G1202" s="8">
        <f>VLOOKUP($D1202,饮料价格!$B$3:$E$45,3,0)</f>
        <v>1.7</v>
      </c>
      <c r="H1202" s="8">
        <f>VLOOKUP($D1202,饮料价格!$B$3:$E$45,4,0)</f>
        <v>3.5</v>
      </c>
      <c r="I1202" s="8">
        <f t="shared" si="36"/>
        <v>441</v>
      </c>
      <c r="J1202" s="8">
        <f t="shared" si="37"/>
        <v>226.8</v>
      </c>
    </row>
    <row r="1203" spans="1:10" x14ac:dyDescent="0.15">
      <c r="A1203" s="7">
        <v>42736</v>
      </c>
      <c r="B1203" s="8" t="s">
        <v>104</v>
      </c>
      <c r="C1203" s="8" t="s">
        <v>126</v>
      </c>
      <c r="D1203" s="8" t="s">
        <v>3</v>
      </c>
      <c r="E1203" s="8">
        <v>24</v>
      </c>
      <c r="F1203" s="8" t="str">
        <f>VLOOKUP($D1203,饮料价格!$B$3:$E$45,2,0)</f>
        <v>听</v>
      </c>
      <c r="G1203" s="8">
        <f>VLOOKUP($D1203,饮料价格!$B$3:$E$45,3,0)</f>
        <v>2.5</v>
      </c>
      <c r="H1203" s="8">
        <f>VLOOKUP($D1203,饮料价格!$B$3:$E$45,4,0)</f>
        <v>3.5</v>
      </c>
      <c r="I1203" s="8">
        <f t="shared" si="36"/>
        <v>84</v>
      </c>
      <c r="J1203" s="8">
        <f t="shared" si="37"/>
        <v>24</v>
      </c>
    </row>
    <row r="1204" spans="1:10" x14ac:dyDescent="0.15">
      <c r="A1204" s="7">
        <v>42736</v>
      </c>
      <c r="B1204" s="8" t="s">
        <v>104</v>
      </c>
      <c r="C1204" s="8" t="s">
        <v>126</v>
      </c>
      <c r="D1204" s="8" t="s">
        <v>30</v>
      </c>
      <c r="E1204" s="8">
        <v>10</v>
      </c>
      <c r="F1204" s="8" t="str">
        <f>VLOOKUP($D1204,饮料价格!$B$3:$E$45,2,0)</f>
        <v>瓶</v>
      </c>
      <c r="G1204" s="8">
        <f>VLOOKUP($D1204,饮料价格!$B$3:$E$45,3,0)</f>
        <v>0.9</v>
      </c>
      <c r="H1204" s="8">
        <f>VLOOKUP($D1204,饮料价格!$B$3:$E$45,4,0)</f>
        <v>1.5</v>
      </c>
      <c r="I1204" s="8">
        <f t="shared" si="36"/>
        <v>15</v>
      </c>
      <c r="J1204" s="8">
        <f t="shared" si="37"/>
        <v>6</v>
      </c>
    </row>
    <row r="1205" spans="1:10" x14ac:dyDescent="0.15">
      <c r="A1205" s="7">
        <v>42736</v>
      </c>
      <c r="B1205" s="8" t="s">
        <v>104</v>
      </c>
      <c r="C1205" s="8" t="s">
        <v>126</v>
      </c>
      <c r="D1205" s="8" t="s">
        <v>7</v>
      </c>
      <c r="E1205" s="8">
        <v>15</v>
      </c>
      <c r="F1205" s="8" t="str">
        <f>VLOOKUP($D1205,饮料价格!$B$3:$E$45,2,0)</f>
        <v>听</v>
      </c>
      <c r="G1205" s="8">
        <f>VLOOKUP($D1205,饮料价格!$B$3:$E$45,3,0)</f>
        <v>3.2</v>
      </c>
      <c r="H1205" s="8">
        <f>VLOOKUP($D1205,饮料价格!$B$3:$E$45,4,0)</f>
        <v>6</v>
      </c>
      <c r="I1205" s="8">
        <f t="shared" si="36"/>
        <v>90</v>
      </c>
      <c r="J1205" s="8">
        <f t="shared" si="37"/>
        <v>42</v>
      </c>
    </row>
    <row r="1206" spans="1:10" x14ac:dyDescent="0.15">
      <c r="A1206" s="7">
        <v>42736</v>
      </c>
      <c r="B1206" s="8" t="s">
        <v>104</v>
      </c>
      <c r="C1206" s="8" t="s">
        <v>126</v>
      </c>
      <c r="D1206" s="8" t="s">
        <v>8</v>
      </c>
      <c r="E1206" s="8">
        <v>18</v>
      </c>
      <c r="F1206" s="8" t="str">
        <f>VLOOKUP($D1206,饮料价格!$B$3:$E$45,2,0)</f>
        <v>合</v>
      </c>
      <c r="G1206" s="8">
        <f>VLOOKUP($D1206,饮料价格!$B$3:$E$45,3,0)</f>
        <v>7.8</v>
      </c>
      <c r="H1206" s="8">
        <f>VLOOKUP($D1206,饮料价格!$B$3:$E$45,4,0)</f>
        <v>9.8000000000000007</v>
      </c>
      <c r="I1206" s="8">
        <f t="shared" si="36"/>
        <v>176.4</v>
      </c>
      <c r="J1206" s="8">
        <f t="shared" si="37"/>
        <v>36.000000000000014</v>
      </c>
    </row>
    <row r="1207" spans="1:10" x14ac:dyDescent="0.15">
      <c r="A1207" s="7">
        <v>42736</v>
      </c>
      <c r="B1207" s="8" t="s">
        <v>104</v>
      </c>
      <c r="C1207" s="8" t="s">
        <v>126</v>
      </c>
      <c r="D1207" s="8" t="s">
        <v>11</v>
      </c>
      <c r="E1207" s="8">
        <v>10</v>
      </c>
      <c r="F1207" s="8" t="str">
        <f>VLOOKUP($D1207,饮料价格!$B$3:$E$45,2,0)</f>
        <v>瓶</v>
      </c>
      <c r="G1207" s="8">
        <f>VLOOKUP($D1207,饮料价格!$B$3:$E$45,3,0)</f>
        <v>1</v>
      </c>
      <c r="H1207" s="8">
        <f>VLOOKUP($D1207,饮料价格!$B$3:$E$45,4,0)</f>
        <v>1.3</v>
      </c>
      <c r="I1207" s="8">
        <f t="shared" si="36"/>
        <v>13</v>
      </c>
      <c r="J1207" s="8">
        <f t="shared" si="37"/>
        <v>3.0000000000000004</v>
      </c>
    </row>
    <row r="1208" spans="1:10" x14ac:dyDescent="0.15">
      <c r="A1208" s="7">
        <v>42736</v>
      </c>
      <c r="B1208" s="8" t="s">
        <v>104</v>
      </c>
      <c r="C1208" s="8" t="s">
        <v>126</v>
      </c>
      <c r="D1208" s="8" t="s">
        <v>78</v>
      </c>
      <c r="E1208" s="8">
        <v>112</v>
      </c>
      <c r="F1208" s="8" t="str">
        <f>VLOOKUP($D1208,饮料价格!$B$3:$E$45,2,0)</f>
        <v>瓶</v>
      </c>
      <c r="G1208" s="8">
        <f>VLOOKUP($D1208,饮料价格!$B$3:$E$45,3,0)</f>
        <v>1.9</v>
      </c>
      <c r="H1208" s="8">
        <f>VLOOKUP($D1208,饮料价格!$B$3:$E$45,4,0)</f>
        <v>2.4</v>
      </c>
      <c r="I1208" s="8">
        <f t="shared" si="36"/>
        <v>268.8</v>
      </c>
      <c r="J1208" s="8">
        <f t="shared" si="37"/>
        <v>56</v>
      </c>
    </row>
    <row r="1209" spans="1:10" x14ac:dyDescent="0.15">
      <c r="A1209" s="7">
        <v>42736</v>
      </c>
      <c r="B1209" s="8" t="s">
        <v>104</v>
      </c>
      <c r="C1209" s="8" t="s">
        <v>126</v>
      </c>
      <c r="D1209" s="8" t="s">
        <v>134</v>
      </c>
      <c r="E1209" s="8">
        <v>23</v>
      </c>
      <c r="F1209" s="8" t="str">
        <f>VLOOKUP($D1209,饮料价格!$B$3:$E$45,2,0)</f>
        <v>瓶</v>
      </c>
      <c r="G1209" s="8">
        <f>VLOOKUP($D1209,饮料价格!$B$3:$E$45,3,0)</f>
        <v>3.5</v>
      </c>
      <c r="H1209" s="8">
        <f>VLOOKUP($D1209,饮料价格!$B$3:$E$45,4,0)</f>
        <v>5</v>
      </c>
      <c r="I1209" s="8">
        <f t="shared" si="36"/>
        <v>115</v>
      </c>
      <c r="J1209" s="8">
        <f t="shared" si="37"/>
        <v>34.5</v>
      </c>
    </row>
    <row r="1210" spans="1:10" x14ac:dyDescent="0.15">
      <c r="A1210" s="7">
        <v>42736</v>
      </c>
      <c r="B1210" s="8" t="s">
        <v>104</v>
      </c>
      <c r="C1210" s="8" t="s">
        <v>126</v>
      </c>
      <c r="D1210" s="8" t="s">
        <v>31</v>
      </c>
      <c r="E1210" s="8">
        <v>26</v>
      </c>
      <c r="F1210" s="8" t="str">
        <f>VLOOKUP($D1210,饮料价格!$B$3:$E$45,2,0)</f>
        <v>瓶</v>
      </c>
      <c r="G1210" s="8">
        <f>VLOOKUP($D1210,饮料价格!$B$3:$E$45,3,0)</f>
        <v>1.1000000000000001</v>
      </c>
      <c r="H1210" s="8">
        <f>VLOOKUP($D1210,饮料价格!$B$3:$E$45,4,0)</f>
        <v>1.5</v>
      </c>
      <c r="I1210" s="8">
        <f t="shared" si="36"/>
        <v>39</v>
      </c>
      <c r="J1210" s="8">
        <f t="shared" si="37"/>
        <v>10.399999999999999</v>
      </c>
    </row>
    <row r="1211" spans="1:10" x14ac:dyDescent="0.15">
      <c r="A1211" s="7">
        <v>42736</v>
      </c>
      <c r="B1211" s="8" t="s">
        <v>104</v>
      </c>
      <c r="C1211" s="8" t="s">
        <v>126</v>
      </c>
      <c r="D1211" s="8" t="s">
        <v>5</v>
      </c>
      <c r="E1211" s="8">
        <v>39</v>
      </c>
      <c r="F1211" s="8" t="str">
        <f>VLOOKUP($D1211,饮料价格!$B$3:$E$45,2,0)</f>
        <v>合</v>
      </c>
      <c r="G1211" s="8">
        <f>VLOOKUP($D1211,饮料价格!$B$3:$E$45,3,0)</f>
        <v>1.5</v>
      </c>
      <c r="H1211" s="8">
        <f>VLOOKUP($D1211,饮料价格!$B$3:$E$45,4,0)</f>
        <v>2.2000000000000002</v>
      </c>
      <c r="I1211" s="8">
        <f t="shared" si="36"/>
        <v>85.800000000000011</v>
      </c>
      <c r="J1211" s="8">
        <f t="shared" si="37"/>
        <v>27.300000000000008</v>
      </c>
    </row>
    <row r="1212" spans="1:10" x14ac:dyDescent="0.15">
      <c r="A1212" s="7">
        <v>42736</v>
      </c>
      <c r="B1212" s="8" t="s">
        <v>104</v>
      </c>
      <c r="C1212" s="8" t="s">
        <v>126</v>
      </c>
      <c r="D1212" s="8" t="s">
        <v>10</v>
      </c>
      <c r="E1212" s="8">
        <v>50</v>
      </c>
      <c r="F1212" s="8" t="str">
        <f>VLOOKUP($D1212,饮料价格!$B$3:$E$45,2,0)</f>
        <v>听</v>
      </c>
      <c r="G1212" s="8">
        <f>VLOOKUP($D1212,饮料价格!$B$3:$E$45,3,0)</f>
        <v>2</v>
      </c>
      <c r="H1212" s="8">
        <f>VLOOKUP($D1212,饮料价格!$B$3:$E$45,4,0)</f>
        <v>3.5</v>
      </c>
      <c r="I1212" s="8">
        <f t="shared" si="36"/>
        <v>175</v>
      </c>
      <c r="J1212" s="8">
        <f t="shared" si="37"/>
        <v>75</v>
      </c>
    </row>
    <row r="1213" spans="1:10" x14ac:dyDescent="0.15">
      <c r="A1213" s="7">
        <v>42736</v>
      </c>
      <c r="B1213" s="8" t="s">
        <v>104</v>
      </c>
      <c r="C1213" s="8" t="s">
        <v>126</v>
      </c>
      <c r="D1213" s="8" t="s">
        <v>26</v>
      </c>
      <c r="E1213" s="8">
        <v>32</v>
      </c>
      <c r="F1213" s="8" t="str">
        <f>VLOOKUP($D1213,饮料价格!$B$3:$E$45,2,0)</f>
        <v>瓶</v>
      </c>
      <c r="G1213" s="8">
        <f>VLOOKUP($D1213,饮料价格!$B$3:$E$45,3,0)</f>
        <v>1.7</v>
      </c>
      <c r="H1213" s="8">
        <f>VLOOKUP($D1213,饮料价格!$B$3:$E$45,4,0)</f>
        <v>2.2000000000000002</v>
      </c>
      <c r="I1213" s="8">
        <f t="shared" si="36"/>
        <v>70.400000000000006</v>
      </c>
      <c r="J1213" s="8">
        <f t="shared" si="37"/>
        <v>16.000000000000007</v>
      </c>
    </row>
    <row r="1214" spans="1:10" x14ac:dyDescent="0.15">
      <c r="A1214" s="7">
        <v>42736</v>
      </c>
      <c r="B1214" s="8" t="s">
        <v>104</v>
      </c>
      <c r="C1214" s="8" t="s">
        <v>126</v>
      </c>
      <c r="D1214" s="8" t="s">
        <v>12</v>
      </c>
      <c r="E1214" s="8">
        <v>21</v>
      </c>
      <c r="F1214" s="8" t="str">
        <f>VLOOKUP($D1214,饮料价格!$B$3:$E$45,2,0)</f>
        <v>瓶</v>
      </c>
      <c r="G1214" s="8">
        <f>VLOOKUP($D1214,饮料价格!$B$3:$E$45,3,0)</f>
        <v>1.3</v>
      </c>
      <c r="H1214" s="8">
        <f>VLOOKUP($D1214,饮料价格!$B$3:$E$45,4,0)</f>
        <v>2.8</v>
      </c>
      <c r="I1214" s="8">
        <f t="shared" si="36"/>
        <v>58.8</v>
      </c>
      <c r="J1214" s="8">
        <f t="shared" si="37"/>
        <v>31.499999999999996</v>
      </c>
    </row>
    <row r="1215" spans="1:10" x14ac:dyDescent="0.15">
      <c r="A1215" s="7">
        <v>42736</v>
      </c>
      <c r="B1215" s="8" t="s">
        <v>104</v>
      </c>
      <c r="C1215" s="8" t="s">
        <v>126</v>
      </c>
      <c r="D1215" s="8" t="s">
        <v>9</v>
      </c>
      <c r="E1215" s="8">
        <v>11</v>
      </c>
      <c r="F1215" s="8" t="str">
        <f>VLOOKUP($D1215,饮料价格!$B$3:$E$45,2,0)</f>
        <v>听</v>
      </c>
      <c r="G1215" s="8">
        <f>VLOOKUP($D1215,饮料价格!$B$3:$E$45,3,0)</f>
        <v>3</v>
      </c>
      <c r="H1215" s="8">
        <f>VLOOKUP($D1215,饮料价格!$B$3:$E$45,4,0)</f>
        <v>4</v>
      </c>
      <c r="I1215" s="8">
        <f t="shared" si="36"/>
        <v>44</v>
      </c>
      <c r="J1215" s="8">
        <f t="shared" si="37"/>
        <v>11</v>
      </c>
    </row>
    <row r="1216" spans="1:10" x14ac:dyDescent="0.15">
      <c r="A1216" s="7">
        <v>42736</v>
      </c>
      <c r="B1216" s="8" t="s">
        <v>104</v>
      </c>
      <c r="C1216" s="8" t="s">
        <v>126</v>
      </c>
      <c r="D1216" s="8" t="s">
        <v>79</v>
      </c>
      <c r="E1216" s="8">
        <v>35</v>
      </c>
      <c r="F1216" s="8" t="str">
        <f>VLOOKUP($D1216,饮料价格!$B$3:$E$45,2,0)</f>
        <v>听</v>
      </c>
      <c r="G1216" s="8">
        <f>VLOOKUP($D1216,饮料价格!$B$3:$E$45,3,0)</f>
        <v>1.2</v>
      </c>
      <c r="H1216" s="8">
        <f>VLOOKUP($D1216,饮料价格!$B$3:$E$45,4,0)</f>
        <v>2.5</v>
      </c>
      <c r="I1216" s="8">
        <f t="shared" si="36"/>
        <v>87.5</v>
      </c>
      <c r="J1216" s="8">
        <f t="shared" si="37"/>
        <v>45.5</v>
      </c>
    </row>
    <row r="1217" spans="1:10" x14ac:dyDescent="0.15">
      <c r="A1217" s="7">
        <v>42736</v>
      </c>
      <c r="B1217" s="8" t="s">
        <v>104</v>
      </c>
      <c r="C1217" s="8" t="s">
        <v>126</v>
      </c>
      <c r="D1217" s="8" t="s">
        <v>16</v>
      </c>
      <c r="E1217" s="8">
        <v>85</v>
      </c>
      <c r="F1217" s="8" t="str">
        <f>VLOOKUP($D1217,饮料价格!$B$3:$E$45,2,0)</f>
        <v>瓶</v>
      </c>
      <c r="G1217" s="8">
        <f>VLOOKUP($D1217,饮料价格!$B$3:$E$45,3,0)</f>
        <v>1</v>
      </c>
      <c r="H1217" s="8">
        <f>VLOOKUP($D1217,饮料价格!$B$3:$E$45,4,0)</f>
        <v>1.5</v>
      </c>
      <c r="I1217" s="8">
        <f t="shared" si="36"/>
        <v>127.5</v>
      </c>
      <c r="J1217" s="8">
        <f t="shared" si="37"/>
        <v>42.5</v>
      </c>
    </row>
    <row r="1218" spans="1:10" x14ac:dyDescent="0.15">
      <c r="A1218" s="7">
        <v>42736</v>
      </c>
      <c r="B1218" s="8" t="s">
        <v>104</v>
      </c>
      <c r="C1218" s="8" t="s">
        <v>126</v>
      </c>
      <c r="D1218" s="8" t="s">
        <v>19</v>
      </c>
      <c r="E1218" s="8">
        <v>9</v>
      </c>
      <c r="F1218" s="8" t="str">
        <f>VLOOKUP($D1218,饮料价格!$B$3:$E$45,2,0)</f>
        <v>瓶</v>
      </c>
      <c r="G1218" s="8">
        <f>VLOOKUP($D1218,饮料价格!$B$3:$E$45,3,0)</f>
        <v>1.7</v>
      </c>
      <c r="H1218" s="8">
        <f>VLOOKUP($D1218,饮料价格!$B$3:$E$45,4,0)</f>
        <v>2.2000000000000002</v>
      </c>
      <c r="I1218" s="8">
        <f t="shared" si="36"/>
        <v>19.8</v>
      </c>
      <c r="J1218" s="8">
        <f t="shared" si="37"/>
        <v>4.5000000000000018</v>
      </c>
    </row>
    <row r="1219" spans="1:10" x14ac:dyDescent="0.15">
      <c r="A1219" s="7">
        <v>42736</v>
      </c>
      <c r="B1219" s="8" t="s">
        <v>104</v>
      </c>
      <c r="C1219" s="8" t="s">
        <v>126</v>
      </c>
      <c r="D1219" s="8" t="s">
        <v>1</v>
      </c>
      <c r="E1219" s="8">
        <v>15</v>
      </c>
      <c r="F1219" s="8" t="str">
        <f>VLOOKUP($D1219,饮料价格!$B$3:$E$45,2,0)</f>
        <v>听</v>
      </c>
      <c r="G1219" s="8">
        <f>VLOOKUP($D1219,饮料价格!$B$3:$E$45,3,0)</f>
        <v>2.5</v>
      </c>
      <c r="H1219" s="8">
        <f>VLOOKUP($D1219,饮料价格!$B$3:$E$45,4,0)</f>
        <v>3.5</v>
      </c>
      <c r="I1219" s="8">
        <f t="shared" si="36"/>
        <v>52.5</v>
      </c>
      <c r="J1219" s="8">
        <f t="shared" si="37"/>
        <v>15</v>
      </c>
    </row>
    <row r="1220" spans="1:10" x14ac:dyDescent="0.15">
      <c r="A1220" s="7">
        <v>42736</v>
      </c>
      <c r="B1220" s="8" t="s">
        <v>104</v>
      </c>
      <c r="C1220" s="8" t="s">
        <v>126</v>
      </c>
      <c r="D1220" s="8" t="s">
        <v>21</v>
      </c>
      <c r="E1220" s="8">
        <v>14</v>
      </c>
      <c r="F1220" s="8" t="str">
        <f>VLOOKUP($D1220,饮料价格!$B$3:$E$45,2,0)</f>
        <v>瓶</v>
      </c>
      <c r="G1220" s="8">
        <f>VLOOKUP($D1220,饮料价格!$B$3:$E$45,3,0)</f>
        <v>1.4</v>
      </c>
      <c r="H1220" s="8">
        <f>VLOOKUP($D1220,饮料价格!$B$3:$E$45,4,0)</f>
        <v>3</v>
      </c>
      <c r="I1220" s="8">
        <f t="shared" ref="I1220:I1262" si="38">E1220*H1220</f>
        <v>42</v>
      </c>
      <c r="J1220" s="8">
        <f t="shared" ref="J1220:J1262" si="39">(H1220-G1220)*E1220</f>
        <v>22.400000000000002</v>
      </c>
    </row>
    <row r="1221" spans="1:10" x14ac:dyDescent="0.15">
      <c r="A1221" s="7">
        <v>42736</v>
      </c>
      <c r="B1221" s="8" t="s">
        <v>104</v>
      </c>
      <c r="C1221" s="8" t="s">
        <v>99</v>
      </c>
      <c r="D1221" s="8" t="s">
        <v>4</v>
      </c>
      <c r="E1221" s="8">
        <v>96</v>
      </c>
      <c r="F1221" s="8" t="str">
        <f>VLOOKUP($D1221,饮料价格!$B$3:$E$45,2,0)</f>
        <v>合</v>
      </c>
      <c r="G1221" s="8">
        <f>VLOOKUP($D1221,饮料价格!$B$3:$E$45,3,0)</f>
        <v>1.3</v>
      </c>
      <c r="H1221" s="8">
        <f>VLOOKUP($D1221,饮料价格!$B$3:$E$45,4,0)</f>
        <v>1.9</v>
      </c>
      <c r="I1221" s="8">
        <f t="shared" si="38"/>
        <v>182.39999999999998</v>
      </c>
      <c r="J1221" s="8">
        <f t="shared" si="39"/>
        <v>57.599999999999987</v>
      </c>
    </row>
    <row r="1222" spans="1:10" x14ac:dyDescent="0.15">
      <c r="A1222" s="7">
        <v>42736</v>
      </c>
      <c r="B1222" s="8" t="s">
        <v>104</v>
      </c>
      <c r="C1222" s="8" t="s">
        <v>99</v>
      </c>
      <c r="D1222" s="8" t="s">
        <v>73</v>
      </c>
      <c r="E1222" s="8">
        <v>47</v>
      </c>
      <c r="F1222" s="8" t="str">
        <f>VLOOKUP($D1222,饮料价格!$B$3:$E$45,2,0)</f>
        <v>瓶</v>
      </c>
      <c r="G1222" s="8">
        <f>VLOOKUP($D1222,饮料价格!$B$3:$E$45,3,0)</f>
        <v>1.8</v>
      </c>
      <c r="H1222" s="8">
        <f>VLOOKUP($D1222,饮料价格!$B$3:$E$45,4,0)</f>
        <v>2.2999999999999998</v>
      </c>
      <c r="I1222" s="8">
        <f t="shared" si="38"/>
        <v>108.1</v>
      </c>
      <c r="J1222" s="8">
        <f t="shared" si="39"/>
        <v>23.499999999999989</v>
      </c>
    </row>
    <row r="1223" spans="1:10" x14ac:dyDescent="0.15">
      <c r="A1223" s="7">
        <v>42736</v>
      </c>
      <c r="B1223" s="8" t="s">
        <v>104</v>
      </c>
      <c r="C1223" s="8" t="s">
        <v>99</v>
      </c>
      <c r="D1223" s="8" t="s">
        <v>3</v>
      </c>
      <c r="E1223" s="8">
        <v>89</v>
      </c>
      <c r="F1223" s="8" t="str">
        <f>VLOOKUP($D1223,饮料价格!$B$3:$E$45,2,0)</f>
        <v>听</v>
      </c>
      <c r="G1223" s="8">
        <f>VLOOKUP($D1223,饮料价格!$B$3:$E$45,3,0)</f>
        <v>2.5</v>
      </c>
      <c r="H1223" s="8">
        <f>VLOOKUP($D1223,饮料价格!$B$3:$E$45,4,0)</f>
        <v>3.5</v>
      </c>
      <c r="I1223" s="8">
        <f t="shared" si="38"/>
        <v>311.5</v>
      </c>
      <c r="J1223" s="8">
        <f t="shared" si="39"/>
        <v>89</v>
      </c>
    </row>
    <row r="1224" spans="1:10" x14ac:dyDescent="0.15">
      <c r="A1224" s="7">
        <v>42736</v>
      </c>
      <c r="B1224" s="8" t="s">
        <v>104</v>
      </c>
      <c r="C1224" s="8" t="s">
        <v>99</v>
      </c>
      <c r="D1224" s="8" t="s">
        <v>21</v>
      </c>
      <c r="E1224" s="8">
        <v>44</v>
      </c>
      <c r="F1224" s="8" t="str">
        <f>VLOOKUP($D1224,饮料价格!$B$3:$E$45,2,0)</f>
        <v>瓶</v>
      </c>
      <c r="G1224" s="8">
        <f>VLOOKUP($D1224,饮料价格!$B$3:$E$45,3,0)</f>
        <v>1.4</v>
      </c>
      <c r="H1224" s="8">
        <f>VLOOKUP($D1224,饮料价格!$B$3:$E$45,4,0)</f>
        <v>3</v>
      </c>
      <c r="I1224" s="8">
        <f t="shared" si="38"/>
        <v>132</v>
      </c>
      <c r="J1224" s="8">
        <f t="shared" si="39"/>
        <v>70.400000000000006</v>
      </c>
    </row>
    <row r="1225" spans="1:10" x14ac:dyDescent="0.15">
      <c r="A1225" s="7">
        <v>42736</v>
      </c>
      <c r="B1225" s="8" t="s">
        <v>104</v>
      </c>
      <c r="C1225" s="8" t="s">
        <v>99</v>
      </c>
      <c r="D1225" s="8" t="s">
        <v>15</v>
      </c>
      <c r="E1225" s="8">
        <v>58</v>
      </c>
      <c r="F1225" s="8" t="str">
        <f>VLOOKUP($D1225,饮料价格!$B$3:$E$45,2,0)</f>
        <v>合</v>
      </c>
      <c r="G1225" s="8">
        <f>VLOOKUP($D1225,饮料价格!$B$3:$E$45,3,0)</f>
        <v>1.7</v>
      </c>
      <c r="H1225" s="8">
        <f>VLOOKUP($D1225,饮料价格!$B$3:$E$45,4,0)</f>
        <v>2.5</v>
      </c>
      <c r="I1225" s="8">
        <f t="shared" si="38"/>
        <v>145</v>
      </c>
      <c r="J1225" s="8">
        <f t="shared" si="39"/>
        <v>46.400000000000006</v>
      </c>
    </row>
    <row r="1226" spans="1:10" x14ac:dyDescent="0.15">
      <c r="A1226" s="7">
        <v>42736</v>
      </c>
      <c r="B1226" s="8" t="s">
        <v>104</v>
      </c>
      <c r="C1226" s="8" t="s">
        <v>99</v>
      </c>
      <c r="D1226" s="8" t="s">
        <v>26</v>
      </c>
      <c r="E1226" s="8">
        <v>36</v>
      </c>
      <c r="F1226" s="8" t="str">
        <f>VLOOKUP($D1226,饮料价格!$B$3:$E$45,2,0)</f>
        <v>瓶</v>
      </c>
      <c r="G1226" s="8">
        <f>VLOOKUP($D1226,饮料价格!$B$3:$E$45,3,0)</f>
        <v>1.7</v>
      </c>
      <c r="H1226" s="8">
        <f>VLOOKUP($D1226,饮料价格!$B$3:$E$45,4,0)</f>
        <v>2.2000000000000002</v>
      </c>
      <c r="I1226" s="8">
        <f t="shared" si="38"/>
        <v>79.2</v>
      </c>
      <c r="J1226" s="8">
        <f t="shared" si="39"/>
        <v>18.000000000000007</v>
      </c>
    </row>
    <row r="1227" spans="1:10" x14ac:dyDescent="0.15">
      <c r="A1227" s="7">
        <v>42736</v>
      </c>
      <c r="B1227" s="8" t="s">
        <v>104</v>
      </c>
      <c r="C1227" s="8" t="s">
        <v>99</v>
      </c>
      <c r="D1227" s="8" t="s">
        <v>30</v>
      </c>
      <c r="E1227" s="8">
        <v>67</v>
      </c>
      <c r="F1227" s="8" t="str">
        <f>VLOOKUP($D1227,饮料价格!$B$3:$E$45,2,0)</f>
        <v>瓶</v>
      </c>
      <c r="G1227" s="8">
        <f>VLOOKUP($D1227,饮料价格!$B$3:$E$45,3,0)</f>
        <v>0.9</v>
      </c>
      <c r="H1227" s="8">
        <f>VLOOKUP($D1227,饮料价格!$B$3:$E$45,4,0)</f>
        <v>1.5</v>
      </c>
      <c r="I1227" s="8">
        <f t="shared" si="38"/>
        <v>100.5</v>
      </c>
      <c r="J1227" s="8">
        <f t="shared" si="39"/>
        <v>40.199999999999996</v>
      </c>
    </row>
    <row r="1228" spans="1:10" x14ac:dyDescent="0.15">
      <c r="A1228" s="7">
        <v>42736</v>
      </c>
      <c r="B1228" s="8" t="s">
        <v>104</v>
      </c>
      <c r="C1228" s="8" t="s">
        <v>99</v>
      </c>
      <c r="D1228" s="8" t="s">
        <v>7</v>
      </c>
      <c r="E1228" s="8">
        <v>6</v>
      </c>
      <c r="F1228" s="8" t="str">
        <f>VLOOKUP($D1228,饮料价格!$B$3:$E$45,2,0)</f>
        <v>听</v>
      </c>
      <c r="G1228" s="8">
        <f>VLOOKUP($D1228,饮料价格!$B$3:$E$45,3,0)</f>
        <v>3.2</v>
      </c>
      <c r="H1228" s="8">
        <f>VLOOKUP($D1228,饮料价格!$B$3:$E$45,4,0)</f>
        <v>6</v>
      </c>
      <c r="I1228" s="8">
        <f t="shared" si="38"/>
        <v>36</v>
      </c>
      <c r="J1228" s="8">
        <f t="shared" si="39"/>
        <v>16.799999999999997</v>
      </c>
    </row>
    <row r="1229" spans="1:10" x14ac:dyDescent="0.15">
      <c r="A1229" s="7">
        <v>42736</v>
      </c>
      <c r="B1229" s="8" t="s">
        <v>104</v>
      </c>
      <c r="C1229" s="8" t="s">
        <v>99</v>
      </c>
      <c r="D1229" s="8" t="s">
        <v>19</v>
      </c>
      <c r="E1229" s="8">
        <v>22</v>
      </c>
      <c r="F1229" s="8" t="str">
        <f>VLOOKUP($D1229,饮料价格!$B$3:$E$45,2,0)</f>
        <v>瓶</v>
      </c>
      <c r="G1229" s="8">
        <f>VLOOKUP($D1229,饮料价格!$B$3:$E$45,3,0)</f>
        <v>1.7</v>
      </c>
      <c r="H1229" s="8">
        <f>VLOOKUP($D1229,饮料价格!$B$3:$E$45,4,0)</f>
        <v>2.2000000000000002</v>
      </c>
      <c r="I1229" s="8">
        <f t="shared" si="38"/>
        <v>48.400000000000006</v>
      </c>
      <c r="J1229" s="8">
        <f t="shared" si="39"/>
        <v>11.000000000000005</v>
      </c>
    </row>
    <row r="1230" spans="1:10" x14ac:dyDescent="0.15">
      <c r="A1230" s="7">
        <v>42736</v>
      </c>
      <c r="B1230" s="8" t="s">
        <v>104</v>
      </c>
      <c r="C1230" s="8" t="s">
        <v>99</v>
      </c>
      <c r="D1230" s="8" t="s">
        <v>6</v>
      </c>
      <c r="E1230" s="8">
        <v>26</v>
      </c>
      <c r="F1230" s="8" t="str">
        <f>VLOOKUP($D1230,饮料价格!$B$3:$E$45,2,0)</f>
        <v>瓶</v>
      </c>
      <c r="G1230" s="8">
        <f>VLOOKUP($D1230,饮料价格!$B$3:$E$45,3,0)</f>
        <v>1.7</v>
      </c>
      <c r="H1230" s="8">
        <f>VLOOKUP($D1230,饮料价格!$B$3:$E$45,4,0)</f>
        <v>3.5</v>
      </c>
      <c r="I1230" s="8">
        <f t="shared" si="38"/>
        <v>91</v>
      </c>
      <c r="J1230" s="8">
        <f t="shared" si="39"/>
        <v>46.800000000000004</v>
      </c>
    </row>
    <row r="1231" spans="1:10" x14ac:dyDescent="0.15">
      <c r="A1231" s="7">
        <v>42736</v>
      </c>
      <c r="B1231" s="8" t="s">
        <v>104</v>
      </c>
      <c r="C1231" s="8" t="s">
        <v>99</v>
      </c>
      <c r="D1231" s="8" t="s">
        <v>18</v>
      </c>
      <c r="E1231" s="8">
        <v>13</v>
      </c>
      <c r="F1231" s="8" t="str">
        <f>VLOOKUP($D1231,饮料价格!$B$3:$E$45,2,0)</f>
        <v>合</v>
      </c>
      <c r="G1231" s="8">
        <f>VLOOKUP($D1231,饮料价格!$B$3:$E$45,3,0)</f>
        <v>4.5</v>
      </c>
      <c r="H1231" s="8">
        <f>VLOOKUP($D1231,饮料价格!$B$3:$E$45,4,0)</f>
        <v>7.2</v>
      </c>
      <c r="I1231" s="8">
        <f t="shared" si="38"/>
        <v>93.600000000000009</v>
      </c>
      <c r="J1231" s="8">
        <f t="shared" si="39"/>
        <v>35.1</v>
      </c>
    </row>
    <row r="1232" spans="1:10" x14ac:dyDescent="0.15">
      <c r="A1232" s="7">
        <v>42736</v>
      </c>
      <c r="B1232" s="8" t="s">
        <v>104</v>
      </c>
      <c r="C1232" s="8" t="s">
        <v>99</v>
      </c>
      <c r="D1232" s="8" t="s">
        <v>11</v>
      </c>
      <c r="E1232" s="8">
        <v>34</v>
      </c>
      <c r="F1232" s="8" t="str">
        <f>VLOOKUP($D1232,饮料价格!$B$3:$E$45,2,0)</f>
        <v>瓶</v>
      </c>
      <c r="G1232" s="8">
        <f>VLOOKUP($D1232,饮料价格!$B$3:$E$45,3,0)</f>
        <v>1</v>
      </c>
      <c r="H1232" s="8">
        <f>VLOOKUP($D1232,饮料价格!$B$3:$E$45,4,0)</f>
        <v>1.3</v>
      </c>
      <c r="I1232" s="8">
        <f t="shared" si="38"/>
        <v>44.2</v>
      </c>
      <c r="J1232" s="8">
        <f t="shared" si="39"/>
        <v>10.200000000000001</v>
      </c>
    </row>
    <row r="1233" spans="1:10" x14ac:dyDescent="0.15">
      <c r="A1233" s="7">
        <v>42736</v>
      </c>
      <c r="B1233" s="8" t="s">
        <v>104</v>
      </c>
      <c r="C1233" s="8" t="s">
        <v>99</v>
      </c>
      <c r="D1233" s="8" t="s">
        <v>81</v>
      </c>
      <c r="E1233" s="8">
        <v>143</v>
      </c>
      <c r="F1233" s="8" t="str">
        <f>VLOOKUP($D1233,饮料价格!$B$3:$E$45,2,0)</f>
        <v>听</v>
      </c>
      <c r="G1233" s="8">
        <f>VLOOKUP($D1233,饮料价格!$B$3:$E$45,3,0)</f>
        <v>3</v>
      </c>
      <c r="H1233" s="8">
        <f>VLOOKUP($D1233,饮料价格!$B$3:$E$45,4,0)</f>
        <v>4</v>
      </c>
      <c r="I1233" s="8">
        <f t="shared" si="38"/>
        <v>572</v>
      </c>
      <c r="J1233" s="8">
        <f t="shared" si="39"/>
        <v>143</v>
      </c>
    </row>
    <row r="1234" spans="1:10" x14ac:dyDescent="0.15">
      <c r="A1234" s="7">
        <v>42736</v>
      </c>
      <c r="B1234" s="8" t="s">
        <v>104</v>
      </c>
      <c r="C1234" s="8" t="s">
        <v>99</v>
      </c>
      <c r="D1234" s="8" t="s">
        <v>134</v>
      </c>
      <c r="E1234" s="8">
        <v>51</v>
      </c>
      <c r="F1234" s="8" t="str">
        <f>VLOOKUP($D1234,饮料价格!$B$3:$E$45,2,0)</f>
        <v>瓶</v>
      </c>
      <c r="G1234" s="8">
        <f>VLOOKUP($D1234,饮料价格!$B$3:$E$45,3,0)</f>
        <v>3.5</v>
      </c>
      <c r="H1234" s="8">
        <f>VLOOKUP($D1234,饮料价格!$B$3:$E$45,4,0)</f>
        <v>5</v>
      </c>
      <c r="I1234" s="8">
        <f t="shared" si="38"/>
        <v>255</v>
      </c>
      <c r="J1234" s="8">
        <f t="shared" si="39"/>
        <v>76.5</v>
      </c>
    </row>
    <row r="1235" spans="1:10" x14ac:dyDescent="0.15">
      <c r="A1235" s="7">
        <v>42736</v>
      </c>
      <c r="B1235" s="8" t="s">
        <v>104</v>
      </c>
      <c r="C1235" s="8" t="s">
        <v>99</v>
      </c>
      <c r="D1235" s="8" t="s">
        <v>1</v>
      </c>
      <c r="E1235" s="8">
        <v>20</v>
      </c>
      <c r="F1235" s="8" t="str">
        <f>VLOOKUP($D1235,饮料价格!$B$3:$E$45,2,0)</f>
        <v>听</v>
      </c>
      <c r="G1235" s="8">
        <f>VLOOKUP($D1235,饮料价格!$B$3:$E$45,3,0)</f>
        <v>2.5</v>
      </c>
      <c r="H1235" s="8">
        <f>VLOOKUP($D1235,饮料价格!$B$3:$E$45,4,0)</f>
        <v>3.5</v>
      </c>
      <c r="I1235" s="8">
        <f t="shared" si="38"/>
        <v>70</v>
      </c>
      <c r="J1235" s="8">
        <f t="shared" si="39"/>
        <v>20</v>
      </c>
    </row>
    <row r="1236" spans="1:10" x14ac:dyDescent="0.15">
      <c r="A1236" s="7">
        <v>42736</v>
      </c>
      <c r="B1236" s="8" t="s">
        <v>104</v>
      </c>
      <c r="C1236" s="8" t="s">
        <v>99</v>
      </c>
      <c r="D1236" s="8" t="s">
        <v>2</v>
      </c>
      <c r="E1236" s="8">
        <v>23</v>
      </c>
      <c r="F1236" s="8" t="str">
        <f>VLOOKUP($D1236,饮料价格!$B$3:$E$45,2,0)</f>
        <v>听</v>
      </c>
      <c r="G1236" s="8">
        <f>VLOOKUP($D1236,饮料价格!$B$3:$E$45,3,0)</f>
        <v>1.6</v>
      </c>
      <c r="H1236" s="8">
        <f>VLOOKUP($D1236,饮料价格!$B$3:$E$45,4,0)</f>
        <v>3.3</v>
      </c>
      <c r="I1236" s="8">
        <f t="shared" si="38"/>
        <v>75.899999999999991</v>
      </c>
      <c r="J1236" s="8">
        <f t="shared" si="39"/>
        <v>39.099999999999994</v>
      </c>
    </row>
    <row r="1237" spans="1:10" x14ac:dyDescent="0.15">
      <c r="A1237" s="7">
        <v>42736</v>
      </c>
      <c r="B1237" s="8" t="s">
        <v>104</v>
      </c>
      <c r="C1237" s="8" t="s">
        <v>99</v>
      </c>
      <c r="D1237" s="8" t="s">
        <v>8</v>
      </c>
      <c r="E1237" s="8">
        <v>21</v>
      </c>
      <c r="F1237" s="8" t="str">
        <f>VLOOKUP($D1237,饮料价格!$B$3:$E$45,2,0)</f>
        <v>合</v>
      </c>
      <c r="G1237" s="8">
        <f>VLOOKUP($D1237,饮料价格!$B$3:$E$45,3,0)</f>
        <v>7.8</v>
      </c>
      <c r="H1237" s="8">
        <f>VLOOKUP($D1237,饮料价格!$B$3:$E$45,4,0)</f>
        <v>9.8000000000000007</v>
      </c>
      <c r="I1237" s="8">
        <f t="shared" si="38"/>
        <v>205.8</v>
      </c>
      <c r="J1237" s="8">
        <f t="shared" si="39"/>
        <v>42.000000000000021</v>
      </c>
    </row>
    <row r="1238" spans="1:10" x14ac:dyDescent="0.15">
      <c r="A1238" s="7">
        <v>42736</v>
      </c>
      <c r="B1238" s="8" t="s">
        <v>104</v>
      </c>
      <c r="C1238" s="8" t="s">
        <v>99</v>
      </c>
      <c r="D1238" s="8" t="s">
        <v>10</v>
      </c>
      <c r="E1238" s="8">
        <v>43</v>
      </c>
      <c r="F1238" s="8" t="str">
        <f>VLOOKUP($D1238,饮料价格!$B$3:$E$45,2,0)</f>
        <v>听</v>
      </c>
      <c r="G1238" s="8">
        <f>VLOOKUP($D1238,饮料价格!$B$3:$E$45,3,0)</f>
        <v>2</v>
      </c>
      <c r="H1238" s="8">
        <f>VLOOKUP($D1238,饮料价格!$B$3:$E$45,4,0)</f>
        <v>3.5</v>
      </c>
      <c r="I1238" s="8">
        <f t="shared" si="38"/>
        <v>150.5</v>
      </c>
      <c r="J1238" s="8">
        <f t="shared" si="39"/>
        <v>64.5</v>
      </c>
    </row>
    <row r="1239" spans="1:10" x14ac:dyDescent="0.15">
      <c r="A1239" s="7">
        <v>42736</v>
      </c>
      <c r="B1239" s="8" t="s">
        <v>104</v>
      </c>
      <c r="C1239" s="8" t="s">
        <v>99</v>
      </c>
      <c r="D1239" s="8" t="s">
        <v>131</v>
      </c>
      <c r="E1239" s="8">
        <v>46</v>
      </c>
      <c r="F1239" s="8" t="str">
        <f>VLOOKUP($D1239,饮料价格!$B$3:$E$45,2,0)</f>
        <v>瓶</v>
      </c>
      <c r="G1239" s="8">
        <f>VLOOKUP($D1239,饮料价格!$B$3:$E$45,3,0)</f>
        <v>2</v>
      </c>
      <c r="H1239" s="8">
        <f>VLOOKUP($D1239,饮料价格!$B$3:$E$45,4,0)</f>
        <v>3.5</v>
      </c>
      <c r="I1239" s="8">
        <f t="shared" si="38"/>
        <v>161</v>
      </c>
      <c r="J1239" s="8">
        <f t="shared" si="39"/>
        <v>69</v>
      </c>
    </row>
    <row r="1240" spans="1:10" x14ac:dyDescent="0.15">
      <c r="A1240" s="7">
        <v>42736</v>
      </c>
      <c r="B1240" s="8" t="s">
        <v>104</v>
      </c>
      <c r="C1240" s="8" t="s">
        <v>99</v>
      </c>
      <c r="D1240" s="8" t="s">
        <v>31</v>
      </c>
      <c r="E1240" s="8">
        <v>17</v>
      </c>
      <c r="F1240" s="8" t="str">
        <f>VLOOKUP($D1240,饮料价格!$B$3:$E$45,2,0)</f>
        <v>瓶</v>
      </c>
      <c r="G1240" s="8">
        <f>VLOOKUP($D1240,饮料价格!$B$3:$E$45,3,0)</f>
        <v>1.1000000000000001</v>
      </c>
      <c r="H1240" s="8">
        <f>VLOOKUP($D1240,饮料价格!$B$3:$E$45,4,0)</f>
        <v>1.5</v>
      </c>
      <c r="I1240" s="8">
        <f t="shared" si="38"/>
        <v>25.5</v>
      </c>
      <c r="J1240" s="8">
        <f t="shared" si="39"/>
        <v>6.7999999999999989</v>
      </c>
    </row>
    <row r="1241" spans="1:10" x14ac:dyDescent="0.15">
      <c r="A1241" s="7">
        <v>42736</v>
      </c>
      <c r="B1241" s="8" t="s">
        <v>104</v>
      </c>
      <c r="C1241" s="8" t="s">
        <v>99</v>
      </c>
      <c r="D1241" s="8" t="s">
        <v>28</v>
      </c>
      <c r="E1241" s="8">
        <v>85</v>
      </c>
      <c r="F1241" s="8" t="str">
        <f>VLOOKUP($D1241,饮料价格!$B$3:$E$45,2,0)</f>
        <v>合</v>
      </c>
      <c r="G1241" s="8">
        <f>VLOOKUP($D1241,饮料价格!$B$3:$E$45,3,0)</f>
        <v>1.5</v>
      </c>
      <c r="H1241" s="8">
        <f>VLOOKUP($D1241,饮料价格!$B$3:$E$45,4,0)</f>
        <v>2.2000000000000002</v>
      </c>
      <c r="I1241" s="8">
        <f t="shared" si="38"/>
        <v>187.00000000000003</v>
      </c>
      <c r="J1241" s="8">
        <f t="shared" si="39"/>
        <v>59.500000000000014</v>
      </c>
    </row>
    <row r="1242" spans="1:10" x14ac:dyDescent="0.15">
      <c r="A1242" s="7">
        <v>42736</v>
      </c>
      <c r="B1242" s="8" t="s">
        <v>104</v>
      </c>
      <c r="C1242" s="8" t="s">
        <v>99</v>
      </c>
      <c r="D1242" s="8" t="s">
        <v>14</v>
      </c>
      <c r="E1242" s="8">
        <v>26</v>
      </c>
      <c r="F1242" s="8" t="str">
        <f>VLOOKUP($D1242,饮料价格!$B$3:$E$45,2,0)</f>
        <v>听</v>
      </c>
      <c r="G1242" s="8">
        <f>VLOOKUP($D1242,饮料价格!$B$3:$E$45,3,0)</f>
        <v>2.5</v>
      </c>
      <c r="H1242" s="8">
        <f>VLOOKUP($D1242,饮料价格!$B$3:$E$45,4,0)</f>
        <v>4</v>
      </c>
      <c r="I1242" s="8">
        <f t="shared" si="38"/>
        <v>104</v>
      </c>
      <c r="J1242" s="8">
        <f t="shared" si="39"/>
        <v>39</v>
      </c>
    </row>
    <row r="1243" spans="1:10" x14ac:dyDescent="0.15">
      <c r="A1243" s="7">
        <v>42736</v>
      </c>
      <c r="B1243" s="8" t="s">
        <v>104</v>
      </c>
      <c r="C1243" s="8" t="s">
        <v>99</v>
      </c>
      <c r="D1243" s="8" t="s">
        <v>80</v>
      </c>
      <c r="E1243" s="8">
        <v>27</v>
      </c>
      <c r="F1243" s="8" t="str">
        <f>VLOOKUP($D1243,饮料价格!$B$3:$E$45,2,0)</f>
        <v>瓶</v>
      </c>
      <c r="G1243" s="8">
        <f>VLOOKUP($D1243,饮料价格!$B$3:$E$45,3,0)</f>
        <v>0.9</v>
      </c>
      <c r="H1243" s="8">
        <f>VLOOKUP($D1243,饮料价格!$B$3:$E$45,4,0)</f>
        <v>1.2</v>
      </c>
      <c r="I1243" s="8">
        <f t="shared" si="38"/>
        <v>32.4</v>
      </c>
      <c r="J1243" s="8">
        <f t="shared" si="39"/>
        <v>8.0999999999999979</v>
      </c>
    </row>
    <row r="1244" spans="1:10" x14ac:dyDescent="0.15">
      <c r="A1244" s="7">
        <v>42736</v>
      </c>
      <c r="B1244" s="8" t="s">
        <v>104</v>
      </c>
      <c r="C1244" s="8" t="s">
        <v>99</v>
      </c>
      <c r="D1244" s="8" t="s">
        <v>24</v>
      </c>
      <c r="E1244" s="8">
        <v>61</v>
      </c>
      <c r="F1244" s="8" t="str">
        <f>VLOOKUP($D1244,饮料价格!$B$3:$E$45,2,0)</f>
        <v>瓶</v>
      </c>
      <c r="G1244" s="8">
        <f>VLOOKUP($D1244,饮料价格!$B$3:$E$45,3,0)</f>
        <v>2.4</v>
      </c>
      <c r="H1244" s="8">
        <f>VLOOKUP($D1244,饮料价格!$B$3:$E$45,4,0)</f>
        <v>3</v>
      </c>
      <c r="I1244" s="8">
        <f t="shared" si="38"/>
        <v>183</v>
      </c>
      <c r="J1244" s="8">
        <f t="shared" si="39"/>
        <v>36.600000000000009</v>
      </c>
    </row>
    <row r="1245" spans="1:10" x14ac:dyDescent="0.15">
      <c r="A1245" s="7">
        <v>42736</v>
      </c>
      <c r="B1245" s="8" t="s">
        <v>104</v>
      </c>
      <c r="C1245" s="8" t="s">
        <v>99</v>
      </c>
      <c r="D1245" s="8" t="s">
        <v>78</v>
      </c>
      <c r="E1245" s="8">
        <v>14</v>
      </c>
      <c r="F1245" s="8" t="str">
        <f>VLOOKUP($D1245,饮料价格!$B$3:$E$45,2,0)</f>
        <v>瓶</v>
      </c>
      <c r="G1245" s="8">
        <f>VLOOKUP($D1245,饮料价格!$B$3:$E$45,3,0)</f>
        <v>1.9</v>
      </c>
      <c r="H1245" s="8">
        <f>VLOOKUP($D1245,饮料价格!$B$3:$E$45,4,0)</f>
        <v>2.4</v>
      </c>
      <c r="I1245" s="8">
        <f t="shared" si="38"/>
        <v>33.6</v>
      </c>
      <c r="J1245" s="8">
        <f t="shared" si="39"/>
        <v>7</v>
      </c>
    </row>
    <row r="1246" spans="1:10" x14ac:dyDescent="0.15">
      <c r="A1246" s="7">
        <v>42736</v>
      </c>
      <c r="B1246" s="8" t="s">
        <v>104</v>
      </c>
      <c r="C1246" s="8" t="s">
        <v>99</v>
      </c>
      <c r="D1246" s="8" t="s">
        <v>79</v>
      </c>
      <c r="E1246" s="8">
        <v>47</v>
      </c>
      <c r="F1246" s="8" t="str">
        <f>VLOOKUP($D1246,饮料价格!$B$3:$E$45,2,0)</f>
        <v>听</v>
      </c>
      <c r="G1246" s="8">
        <f>VLOOKUP($D1246,饮料价格!$B$3:$E$45,3,0)</f>
        <v>1.2</v>
      </c>
      <c r="H1246" s="8">
        <f>VLOOKUP($D1246,饮料价格!$B$3:$E$45,4,0)</f>
        <v>2.5</v>
      </c>
      <c r="I1246" s="8">
        <f t="shared" si="38"/>
        <v>117.5</v>
      </c>
      <c r="J1246" s="8">
        <f t="shared" si="39"/>
        <v>61.1</v>
      </c>
    </row>
    <row r="1247" spans="1:10" x14ac:dyDescent="0.15">
      <c r="A1247" s="7">
        <v>42736</v>
      </c>
      <c r="B1247" s="8" t="s">
        <v>104</v>
      </c>
      <c r="C1247" s="8" t="s">
        <v>99</v>
      </c>
      <c r="D1247" s="8" t="s">
        <v>22</v>
      </c>
      <c r="E1247" s="8">
        <v>56</v>
      </c>
      <c r="F1247" s="8" t="str">
        <f>VLOOKUP($D1247,饮料价格!$B$3:$E$45,2,0)</f>
        <v>合</v>
      </c>
      <c r="G1247" s="8">
        <f>VLOOKUP($D1247,饮料价格!$B$3:$E$45,3,0)</f>
        <v>1.7</v>
      </c>
      <c r="H1247" s="8">
        <f>VLOOKUP($D1247,饮料价格!$B$3:$E$45,4,0)</f>
        <v>2.2000000000000002</v>
      </c>
      <c r="I1247" s="8">
        <f t="shared" si="38"/>
        <v>123.20000000000002</v>
      </c>
      <c r="J1247" s="8">
        <f t="shared" si="39"/>
        <v>28.000000000000014</v>
      </c>
    </row>
    <row r="1248" spans="1:10" x14ac:dyDescent="0.15">
      <c r="A1248" s="7">
        <v>42736</v>
      </c>
      <c r="B1248" s="8" t="s">
        <v>104</v>
      </c>
      <c r="C1248" s="8" t="s">
        <v>99</v>
      </c>
      <c r="D1248" s="8" t="s">
        <v>17</v>
      </c>
      <c r="E1248" s="8">
        <v>18</v>
      </c>
      <c r="F1248" s="8" t="str">
        <f>VLOOKUP($D1248,饮料价格!$B$3:$E$45,2,0)</f>
        <v>合</v>
      </c>
      <c r="G1248" s="8">
        <f>VLOOKUP($D1248,饮料价格!$B$3:$E$45,3,0)</f>
        <v>4.3</v>
      </c>
      <c r="H1248" s="8">
        <f>VLOOKUP($D1248,饮料价格!$B$3:$E$45,4,0)</f>
        <v>6.8</v>
      </c>
      <c r="I1248" s="8">
        <f t="shared" si="38"/>
        <v>122.39999999999999</v>
      </c>
      <c r="J1248" s="8">
        <f t="shared" si="39"/>
        <v>45</v>
      </c>
    </row>
    <row r="1249" spans="1:10" x14ac:dyDescent="0.15">
      <c r="A1249" s="7">
        <v>42736</v>
      </c>
      <c r="B1249" s="8" t="s">
        <v>104</v>
      </c>
      <c r="C1249" s="8" t="s">
        <v>99</v>
      </c>
      <c r="D1249" s="8" t="s">
        <v>133</v>
      </c>
      <c r="E1249" s="8">
        <v>117</v>
      </c>
      <c r="F1249" s="8" t="str">
        <f>VLOOKUP($D1249,饮料价格!$B$3:$E$45,2,0)</f>
        <v>瓶</v>
      </c>
      <c r="G1249" s="8">
        <f>VLOOKUP($D1249,饮料价格!$B$3:$E$45,3,0)</f>
        <v>3.5</v>
      </c>
      <c r="H1249" s="8">
        <f>VLOOKUP($D1249,饮料价格!$B$3:$E$45,4,0)</f>
        <v>5</v>
      </c>
      <c r="I1249" s="8">
        <f t="shared" si="38"/>
        <v>585</v>
      </c>
      <c r="J1249" s="8">
        <f t="shared" si="39"/>
        <v>175.5</v>
      </c>
    </row>
    <row r="1250" spans="1:10" x14ac:dyDescent="0.15">
      <c r="A1250" s="7">
        <v>42736</v>
      </c>
      <c r="B1250" s="8" t="s">
        <v>104</v>
      </c>
      <c r="C1250" s="8" t="s">
        <v>99</v>
      </c>
      <c r="D1250" s="8" t="s">
        <v>132</v>
      </c>
      <c r="E1250" s="8">
        <v>22</v>
      </c>
      <c r="F1250" s="8" t="str">
        <f>VLOOKUP($D1250,饮料价格!$B$3:$E$45,2,0)</f>
        <v>瓶</v>
      </c>
      <c r="G1250" s="8">
        <f>VLOOKUP($D1250,饮料价格!$B$3:$E$45,3,0)</f>
        <v>2.5</v>
      </c>
      <c r="H1250" s="8">
        <f>VLOOKUP($D1250,饮料价格!$B$3:$E$45,4,0)</f>
        <v>4.5</v>
      </c>
      <c r="I1250" s="8">
        <f t="shared" si="38"/>
        <v>99</v>
      </c>
      <c r="J1250" s="8">
        <f t="shared" si="39"/>
        <v>44</v>
      </c>
    </row>
    <row r="1251" spans="1:10" x14ac:dyDescent="0.15">
      <c r="A1251" s="7">
        <v>42736</v>
      </c>
      <c r="B1251" s="8" t="s">
        <v>104</v>
      </c>
      <c r="C1251" s="8" t="s">
        <v>99</v>
      </c>
      <c r="D1251" s="8" t="s">
        <v>12</v>
      </c>
      <c r="E1251" s="8">
        <v>60</v>
      </c>
      <c r="F1251" s="8" t="str">
        <f>VLOOKUP($D1251,饮料价格!$B$3:$E$45,2,0)</f>
        <v>瓶</v>
      </c>
      <c r="G1251" s="8">
        <f>VLOOKUP($D1251,饮料价格!$B$3:$E$45,3,0)</f>
        <v>1.3</v>
      </c>
      <c r="H1251" s="8">
        <f>VLOOKUP($D1251,饮料价格!$B$3:$E$45,4,0)</f>
        <v>2.8</v>
      </c>
      <c r="I1251" s="8">
        <f t="shared" si="38"/>
        <v>168</v>
      </c>
      <c r="J1251" s="8">
        <f t="shared" si="39"/>
        <v>89.999999999999986</v>
      </c>
    </row>
    <row r="1252" spans="1:10" x14ac:dyDescent="0.15">
      <c r="A1252" s="7">
        <v>42736</v>
      </c>
      <c r="B1252" s="8" t="s">
        <v>104</v>
      </c>
      <c r="C1252" s="8" t="s">
        <v>99</v>
      </c>
      <c r="D1252" s="8" t="s">
        <v>20</v>
      </c>
      <c r="E1252" s="8">
        <v>98</v>
      </c>
      <c r="F1252" s="8" t="str">
        <f>VLOOKUP($D1252,饮料价格!$B$3:$E$45,2,0)</f>
        <v>瓶</v>
      </c>
      <c r="G1252" s="8">
        <f>VLOOKUP($D1252,饮料价格!$B$3:$E$45,3,0)</f>
        <v>1.8</v>
      </c>
      <c r="H1252" s="8">
        <f>VLOOKUP($D1252,饮料价格!$B$3:$E$45,4,0)</f>
        <v>2.2999999999999998</v>
      </c>
      <c r="I1252" s="8">
        <f t="shared" si="38"/>
        <v>225.39999999999998</v>
      </c>
      <c r="J1252" s="8">
        <f t="shared" si="39"/>
        <v>48.999999999999979</v>
      </c>
    </row>
    <row r="1253" spans="1:10" x14ac:dyDescent="0.15">
      <c r="A1253" s="7">
        <v>42736</v>
      </c>
      <c r="B1253" s="8" t="s">
        <v>104</v>
      </c>
      <c r="C1253" s="8" t="s">
        <v>99</v>
      </c>
      <c r="D1253" s="8" t="s">
        <v>82</v>
      </c>
      <c r="E1253" s="8">
        <v>90</v>
      </c>
      <c r="F1253" s="8" t="str">
        <f>VLOOKUP($D1253,饮料价格!$B$3:$E$45,2,0)</f>
        <v>合</v>
      </c>
      <c r="G1253" s="8">
        <f>VLOOKUP($D1253,饮料价格!$B$3:$E$45,3,0)</f>
        <v>1.6</v>
      </c>
      <c r="H1253" s="8">
        <f>VLOOKUP($D1253,饮料价格!$B$3:$E$45,4,0)</f>
        <v>2.5</v>
      </c>
      <c r="I1253" s="8">
        <f t="shared" si="38"/>
        <v>225</v>
      </c>
      <c r="J1253" s="8">
        <f t="shared" si="39"/>
        <v>80.999999999999986</v>
      </c>
    </row>
    <row r="1254" spans="1:10" x14ac:dyDescent="0.15">
      <c r="A1254" s="7">
        <v>42736</v>
      </c>
      <c r="B1254" s="8" t="s">
        <v>104</v>
      </c>
      <c r="C1254" s="8" t="s">
        <v>99</v>
      </c>
      <c r="D1254" s="8" t="s">
        <v>13</v>
      </c>
      <c r="E1254" s="8">
        <v>134</v>
      </c>
      <c r="F1254" s="8" t="str">
        <f>VLOOKUP($D1254,饮料价格!$B$3:$E$45,2,0)</f>
        <v>瓶</v>
      </c>
      <c r="G1254" s="8">
        <f>VLOOKUP($D1254,饮料价格!$B$3:$E$45,3,0)</f>
        <v>2</v>
      </c>
      <c r="H1254" s="8">
        <f>VLOOKUP($D1254,饮料价格!$B$3:$E$45,4,0)</f>
        <v>3.5</v>
      </c>
      <c r="I1254" s="8">
        <f t="shared" si="38"/>
        <v>469</v>
      </c>
      <c r="J1254" s="8">
        <f t="shared" si="39"/>
        <v>201</v>
      </c>
    </row>
    <row r="1255" spans="1:10" x14ac:dyDescent="0.15">
      <c r="A1255" s="7">
        <v>42736</v>
      </c>
      <c r="B1255" s="8" t="s">
        <v>104</v>
      </c>
      <c r="C1255" s="8" t="s">
        <v>99</v>
      </c>
      <c r="D1255" s="8" t="s">
        <v>5</v>
      </c>
      <c r="E1255" s="8">
        <v>14</v>
      </c>
      <c r="F1255" s="8" t="str">
        <f>VLOOKUP($D1255,饮料价格!$B$3:$E$45,2,0)</f>
        <v>合</v>
      </c>
      <c r="G1255" s="8">
        <f>VLOOKUP($D1255,饮料价格!$B$3:$E$45,3,0)</f>
        <v>1.5</v>
      </c>
      <c r="H1255" s="8">
        <f>VLOOKUP($D1255,饮料价格!$B$3:$E$45,4,0)</f>
        <v>2.2000000000000002</v>
      </c>
      <c r="I1255" s="8">
        <f t="shared" si="38"/>
        <v>30.800000000000004</v>
      </c>
      <c r="J1255" s="8">
        <f t="shared" si="39"/>
        <v>9.8000000000000025</v>
      </c>
    </row>
    <row r="1256" spans="1:10" x14ac:dyDescent="0.15">
      <c r="A1256" s="7">
        <v>42736</v>
      </c>
      <c r="B1256" s="8" t="s">
        <v>104</v>
      </c>
      <c r="C1256" s="8" t="s">
        <v>99</v>
      </c>
      <c r="D1256" s="8" t="s">
        <v>23</v>
      </c>
      <c r="E1256" s="8">
        <v>37</v>
      </c>
      <c r="F1256" s="8" t="str">
        <f>VLOOKUP($D1256,饮料价格!$B$3:$E$45,2,0)</f>
        <v>瓶</v>
      </c>
      <c r="G1256" s="8">
        <f>VLOOKUP($D1256,饮料价格!$B$3:$E$45,3,0)</f>
        <v>2.4</v>
      </c>
      <c r="H1256" s="8">
        <f>VLOOKUP($D1256,饮料价格!$B$3:$E$45,4,0)</f>
        <v>3</v>
      </c>
      <c r="I1256" s="8">
        <f t="shared" si="38"/>
        <v>111</v>
      </c>
      <c r="J1256" s="8">
        <f t="shared" si="39"/>
        <v>22.200000000000003</v>
      </c>
    </row>
    <row r="1257" spans="1:10" x14ac:dyDescent="0.15">
      <c r="A1257" s="7">
        <v>42736</v>
      </c>
      <c r="B1257" s="8" t="s">
        <v>104</v>
      </c>
      <c r="C1257" s="8" t="s">
        <v>99</v>
      </c>
      <c r="D1257" s="8" t="s">
        <v>32</v>
      </c>
      <c r="E1257" s="8">
        <v>8</v>
      </c>
      <c r="F1257" s="8" t="str">
        <f>VLOOKUP($D1257,饮料价格!$B$3:$E$45,2,0)</f>
        <v>瓶</v>
      </c>
      <c r="G1257" s="8">
        <f>VLOOKUP($D1257,饮料价格!$B$3:$E$45,3,0)</f>
        <v>2.4</v>
      </c>
      <c r="H1257" s="8">
        <f>VLOOKUP($D1257,饮料价格!$B$3:$E$45,4,0)</f>
        <v>3.5</v>
      </c>
      <c r="I1257" s="8">
        <f t="shared" si="38"/>
        <v>28</v>
      </c>
      <c r="J1257" s="8">
        <f t="shared" si="39"/>
        <v>8.8000000000000007</v>
      </c>
    </row>
    <row r="1258" spans="1:10" x14ac:dyDescent="0.15">
      <c r="A1258" s="7">
        <v>42736</v>
      </c>
      <c r="B1258" s="8" t="s">
        <v>104</v>
      </c>
      <c r="C1258" s="8" t="s">
        <v>99</v>
      </c>
      <c r="D1258" s="8" t="s">
        <v>25</v>
      </c>
      <c r="E1258" s="8">
        <v>69</v>
      </c>
      <c r="F1258" s="8" t="str">
        <f>VLOOKUP($D1258,饮料价格!$B$3:$E$45,2,0)</f>
        <v>听</v>
      </c>
      <c r="G1258" s="8">
        <f>VLOOKUP($D1258,饮料价格!$B$3:$E$45,3,0)</f>
        <v>3</v>
      </c>
      <c r="H1258" s="8">
        <f>VLOOKUP($D1258,饮料价格!$B$3:$E$45,4,0)</f>
        <v>4</v>
      </c>
      <c r="I1258" s="8">
        <f t="shared" si="38"/>
        <v>276</v>
      </c>
      <c r="J1258" s="8">
        <f t="shared" si="39"/>
        <v>69</v>
      </c>
    </row>
    <row r="1259" spans="1:10" x14ac:dyDescent="0.15">
      <c r="A1259" s="7">
        <v>42736</v>
      </c>
      <c r="B1259" s="8" t="s">
        <v>104</v>
      </c>
      <c r="C1259" s="8" t="s">
        <v>99</v>
      </c>
      <c r="D1259" s="8" t="s">
        <v>16</v>
      </c>
      <c r="E1259" s="8">
        <v>119</v>
      </c>
      <c r="F1259" s="8" t="str">
        <f>VLOOKUP($D1259,饮料价格!$B$3:$E$45,2,0)</f>
        <v>瓶</v>
      </c>
      <c r="G1259" s="8">
        <f>VLOOKUP($D1259,饮料价格!$B$3:$E$45,3,0)</f>
        <v>1</v>
      </c>
      <c r="H1259" s="8">
        <f>VLOOKUP($D1259,饮料价格!$B$3:$E$45,4,0)</f>
        <v>1.5</v>
      </c>
      <c r="I1259" s="8">
        <f t="shared" si="38"/>
        <v>178.5</v>
      </c>
      <c r="J1259" s="8">
        <f t="shared" si="39"/>
        <v>59.5</v>
      </c>
    </row>
    <row r="1260" spans="1:10" x14ac:dyDescent="0.15">
      <c r="A1260" s="7">
        <v>42736</v>
      </c>
      <c r="B1260" s="8" t="s">
        <v>104</v>
      </c>
      <c r="C1260" s="8" t="s">
        <v>99</v>
      </c>
      <c r="D1260" s="8" t="s">
        <v>27</v>
      </c>
      <c r="E1260" s="8">
        <v>18</v>
      </c>
      <c r="F1260" s="8" t="str">
        <f>VLOOKUP($D1260,饮料价格!$B$3:$E$45,2,0)</f>
        <v>听</v>
      </c>
      <c r="G1260" s="8">
        <f>VLOOKUP($D1260,饮料价格!$B$3:$E$45,3,0)</f>
        <v>2.5</v>
      </c>
      <c r="H1260" s="8">
        <f>VLOOKUP($D1260,饮料价格!$B$3:$E$45,4,0)</f>
        <v>4</v>
      </c>
      <c r="I1260" s="8">
        <f t="shared" si="38"/>
        <v>72</v>
      </c>
      <c r="J1260" s="8">
        <f t="shared" si="39"/>
        <v>27</v>
      </c>
    </row>
    <row r="1261" spans="1:10" x14ac:dyDescent="0.15">
      <c r="A1261" s="7">
        <v>42736</v>
      </c>
      <c r="B1261" s="8" t="s">
        <v>104</v>
      </c>
      <c r="C1261" s="8" t="s">
        <v>99</v>
      </c>
      <c r="D1261" s="8" t="s">
        <v>29</v>
      </c>
      <c r="E1261" s="8">
        <v>52</v>
      </c>
      <c r="F1261" s="8" t="str">
        <f>VLOOKUP($D1261,饮料价格!$B$3:$E$45,2,0)</f>
        <v>合</v>
      </c>
      <c r="G1261" s="8">
        <f>VLOOKUP($D1261,饮料价格!$B$3:$E$45,3,0)</f>
        <v>1.6</v>
      </c>
      <c r="H1261" s="8">
        <f>VLOOKUP($D1261,饮料价格!$B$3:$E$45,4,0)</f>
        <v>2.2999999999999998</v>
      </c>
      <c r="I1261" s="8">
        <f t="shared" si="38"/>
        <v>119.6</v>
      </c>
      <c r="J1261" s="8">
        <f t="shared" si="39"/>
        <v>36.399999999999984</v>
      </c>
    </row>
    <row r="1262" spans="1:10" x14ac:dyDescent="0.15">
      <c r="A1262" s="7">
        <v>42736</v>
      </c>
      <c r="B1262" s="8" t="s">
        <v>104</v>
      </c>
      <c r="C1262" s="8" t="s">
        <v>99</v>
      </c>
      <c r="D1262" s="8" t="s">
        <v>9</v>
      </c>
      <c r="E1262" s="8">
        <v>25</v>
      </c>
      <c r="F1262" s="8" t="str">
        <f>VLOOKUP($D1262,饮料价格!$B$3:$E$45,2,0)</f>
        <v>听</v>
      </c>
      <c r="G1262" s="8">
        <f>VLOOKUP($D1262,饮料价格!$B$3:$E$45,3,0)</f>
        <v>3</v>
      </c>
      <c r="H1262" s="8">
        <f>VLOOKUP($D1262,饮料价格!$B$3:$E$45,4,0)</f>
        <v>4</v>
      </c>
      <c r="I1262" s="8">
        <f t="shared" si="38"/>
        <v>100</v>
      </c>
      <c r="J1262" s="8">
        <f t="shared" si="39"/>
        <v>25</v>
      </c>
    </row>
  </sheetData>
  <mergeCells count="2">
    <mergeCell ref="A1:J1"/>
    <mergeCell ref="L3:R19"/>
  </mergeCells>
  <phoneticPr fontId="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8"/>
  <sheetViews>
    <sheetView topLeftCell="C1" workbookViewId="0">
      <selection activeCell="L3" sqref="L3:R19"/>
    </sheetView>
  </sheetViews>
  <sheetFormatPr defaultRowHeight="14.25" outlineLevelRow="2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  <col min="12" max="12" width="9.125" customWidth="1"/>
  </cols>
  <sheetData>
    <row r="1" spans="1:18" ht="27" customHeight="1" x14ac:dyDescent="0.15">
      <c r="A1" s="21" t="s">
        <v>95</v>
      </c>
      <c r="B1" s="21"/>
      <c r="C1" s="21"/>
      <c r="D1" s="21"/>
      <c r="E1" s="21"/>
      <c r="F1" s="21"/>
      <c r="G1" s="21"/>
      <c r="H1" s="21"/>
      <c r="I1" s="21"/>
      <c r="J1" s="21"/>
    </row>
    <row r="2" spans="1:18" ht="14.25" customHeight="1" x14ac:dyDescent="0.15">
      <c r="A2" s="16" t="s">
        <v>91</v>
      </c>
      <c r="B2" s="16" t="s">
        <v>77</v>
      </c>
      <c r="C2" s="16" t="s">
        <v>89</v>
      </c>
      <c r="D2" s="16" t="s">
        <v>84</v>
      </c>
      <c r="E2" s="16" t="s">
        <v>83</v>
      </c>
      <c r="F2" s="16" t="s">
        <v>85</v>
      </c>
      <c r="G2" s="16" t="s">
        <v>86</v>
      </c>
      <c r="H2" s="16" t="s">
        <v>87</v>
      </c>
      <c r="I2" s="16" t="s">
        <v>92</v>
      </c>
      <c r="J2" s="16" t="s">
        <v>93</v>
      </c>
      <c r="L2" s="17"/>
      <c r="M2" s="17"/>
      <c r="N2" s="17"/>
      <c r="O2" s="17"/>
      <c r="P2" s="17"/>
      <c r="Q2" s="11"/>
    </row>
    <row r="3" spans="1:18" ht="15.95" customHeight="1" outlineLevel="2" x14ac:dyDescent="0.15">
      <c r="A3" s="7">
        <v>42736</v>
      </c>
      <c r="B3" s="8" t="s">
        <v>100</v>
      </c>
      <c r="C3" s="8" t="s">
        <v>128</v>
      </c>
      <c r="D3" s="8" t="s">
        <v>82</v>
      </c>
      <c r="E3" s="8">
        <v>54</v>
      </c>
      <c r="F3" s="8" t="str">
        <f>VLOOKUP($D3,饮料价格!$B$3:$E$45,2,0)</f>
        <v>合</v>
      </c>
      <c r="G3" s="8">
        <f>VLOOKUP($D3,饮料价格!$B$3:$E$45,3,0)</f>
        <v>1.6</v>
      </c>
      <c r="H3" s="8">
        <f>VLOOKUP($D3,饮料价格!$B$3:$E$45,4,0)</f>
        <v>2.5</v>
      </c>
      <c r="I3" s="8">
        <f>E3*H3</f>
        <v>135</v>
      </c>
      <c r="J3" s="8">
        <f>(H3-G3)*E3</f>
        <v>48.599999999999994</v>
      </c>
      <c r="L3" s="22" t="s">
        <v>137</v>
      </c>
      <c r="M3" s="22"/>
      <c r="N3" s="22"/>
      <c r="O3" s="22"/>
      <c r="P3" s="22"/>
      <c r="Q3" s="22"/>
      <c r="R3" s="22"/>
    </row>
    <row r="4" spans="1:18" outlineLevel="2" x14ac:dyDescent="0.15">
      <c r="A4" s="7">
        <v>42736</v>
      </c>
      <c r="B4" s="8" t="s">
        <v>100</v>
      </c>
      <c r="C4" s="8" t="s">
        <v>128</v>
      </c>
      <c r="D4" s="8" t="s">
        <v>1</v>
      </c>
      <c r="E4" s="8">
        <v>21</v>
      </c>
      <c r="F4" s="8" t="str">
        <f>VLOOKUP($D4,饮料价格!$B$3:$E$45,2,0)</f>
        <v>听</v>
      </c>
      <c r="G4" s="8">
        <f>VLOOKUP($D4,饮料价格!$B$3:$E$45,3,0)</f>
        <v>2.5</v>
      </c>
      <c r="H4" s="8">
        <f>VLOOKUP($D4,饮料价格!$B$3:$E$45,4,0)</f>
        <v>3.5</v>
      </c>
      <c r="I4" s="8">
        <f>E4*H4</f>
        <v>73.5</v>
      </c>
      <c r="J4" s="8">
        <f>(H4-G4)*E4</f>
        <v>21</v>
      </c>
      <c r="L4" s="22"/>
      <c r="M4" s="22"/>
      <c r="N4" s="22"/>
      <c r="O4" s="22"/>
      <c r="P4" s="22"/>
      <c r="Q4" s="22"/>
      <c r="R4" s="22"/>
    </row>
    <row r="5" spans="1:18" outlineLevel="2" x14ac:dyDescent="0.15">
      <c r="A5" s="7">
        <v>42736</v>
      </c>
      <c r="B5" s="8" t="s">
        <v>100</v>
      </c>
      <c r="C5" s="8" t="s">
        <v>128</v>
      </c>
      <c r="D5" s="8" t="s">
        <v>8</v>
      </c>
      <c r="E5" s="8">
        <v>13</v>
      </c>
      <c r="F5" s="8" t="str">
        <f>VLOOKUP($D5,饮料价格!$B$3:$E$45,2,0)</f>
        <v>合</v>
      </c>
      <c r="G5" s="8">
        <f>VLOOKUP($D5,饮料价格!$B$3:$E$45,3,0)</f>
        <v>7.8</v>
      </c>
      <c r="H5" s="8">
        <f>VLOOKUP($D5,饮料价格!$B$3:$E$45,4,0)</f>
        <v>9.8000000000000007</v>
      </c>
      <c r="I5" s="8">
        <f>E5*H5</f>
        <v>127.4</v>
      </c>
      <c r="J5" s="8">
        <f>(H5-G5)*E5</f>
        <v>26.000000000000011</v>
      </c>
      <c r="L5" s="22"/>
      <c r="M5" s="22"/>
      <c r="N5" s="22"/>
      <c r="O5" s="22"/>
      <c r="P5" s="22"/>
      <c r="Q5" s="22"/>
      <c r="R5" s="22"/>
    </row>
    <row r="6" spans="1:18" outlineLevel="2" x14ac:dyDescent="0.15">
      <c r="A6" s="7">
        <v>42736</v>
      </c>
      <c r="B6" s="8" t="s">
        <v>100</v>
      </c>
      <c r="C6" s="8" t="s">
        <v>128</v>
      </c>
      <c r="D6" s="8" t="s">
        <v>79</v>
      </c>
      <c r="E6" s="8">
        <v>39</v>
      </c>
      <c r="F6" s="8" t="str">
        <f>VLOOKUP($D6,饮料价格!$B$3:$E$45,2,0)</f>
        <v>听</v>
      </c>
      <c r="G6" s="8">
        <f>VLOOKUP($D6,饮料价格!$B$3:$E$45,3,0)</f>
        <v>1.2</v>
      </c>
      <c r="H6" s="8">
        <f>VLOOKUP($D6,饮料价格!$B$3:$E$45,4,0)</f>
        <v>2.5</v>
      </c>
      <c r="I6" s="8">
        <f>E6*H6</f>
        <v>97.5</v>
      </c>
      <c r="J6" s="8">
        <f>(H6-G6)*E6</f>
        <v>50.7</v>
      </c>
      <c r="L6" s="22"/>
      <c r="M6" s="22"/>
      <c r="N6" s="22"/>
      <c r="O6" s="22"/>
      <c r="P6" s="22"/>
      <c r="Q6" s="22"/>
      <c r="R6" s="22"/>
    </row>
    <row r="7" spans="1:18" outlineLevel="2" x14ac:dyDescent="0.15">
      <c r="A7" s="7">
        <v>42736</v>
      </c>
      <c r="B7" s="8" t="s">
        <v>100</v>
      </c>
      <c r="C7" s="8" t="s">
        <v>128</v>
      </c>
      <c r="D7" s="8" t="s">
        <v>5</v>
      </c>
      <c r="E7" s="8">
        <v>78</v>
      </c>
      <c r="F7" s="8" t="str">
        <f>VLOOKUP($D7,饮料价格!$B$3:$E$45,2,0)</f>
        <v>合</v>
      </c>
      <c r="G7" s="8">
        <f>VLOOKUP($D7,饮料价格!$B$3:$E$45,3,0)</f>
        <v>1.5</v>
      </c>
      <c r="H7" s="8">
        <f>VLOOKUP($D7,饮料价格!$B$3:$E$45,4,0)</f>
        <v>2.2000000000000002</v>
      </c>
      <c r="I7" s="8">
        <f>E7*H7</f>
        <v>171.60000000000002</v>
      </c>
      <c r="J7" s="8">
        <f>(H7-G7)*E7</f>
        <v>54.600000000000016</v>
      </c>
      <c r="L7" s="22"/>
      <c r="M7" s="22"/>
      <c r="N7" s="22"/>
      <c r="O7" s="22"/>
      <c r="P7" s="22"/>
      <c r="Q7" s="22"/>
      <c r="R7" s="22"/>
    </row>
    <row r="8" spans="1:18" outlineLevel="2" x14ac:dyDescent="0.15">
      <c r="A8" s="7">
        <v>42736</v>
      </c>
      <c r="B8" s="8" t="s">
        <v>100</v>
      </c>
      <c r="C8" s="8" t="s">
        <v>128</v>
      </c>
      <c r="D8" s="8" t="s">
        <v>29</v>
      </c>
      <c r="E8" s="8">
        <v>18</v>
      </c>
      <c r="F8" s="8" t="str">
        <f>VLOOKUP($D8,饮料价格!$B$3:$E$45,2,0)</f>
        <v>合</v>
      </c>
      <c r="G8" s="8">
        <f>VLOOKUP($D8,饮料价格!$B$3:$E$45,3,0)</f>
        <v>1.6</v>
      </c>
      <c r="H8" s="8">
        <f>VLOOKUP($D8,饮料价格!$B$3:$E$45,4,0)</f>
        <v>2.2999999999999998</v>
      </c>
      <c r="I8" s="8">
        <f>E8*H8</f>
        <v>41.4</v>
      </c>
      <c r="J8" s="8">
        <f>(H8-G8)*E8</f>
        <v>12.599999999999994</v>
      </c>
      <c r="L8" s="22"/>
      <c r="M8" s="22"/>
      <c r="N8" s="22"/>
      <c r="O8" s="22"/>
      <c r="P8" s="22"/>
      <c r="Q8" s="22"/>
      <c r="R8" s="22"/>
    </row>
    <row r="9" spans="1:18" outlineLevel="2" x14ac:dyDescent="0.15">
      <c r="A9" s="7">
        <v>42736</v>
      </c>
      <c r="B9" s="8" t="s">
        <v>100</v>
      </c>
      <c r="C9" s="8" t="s">
        <v>128</v>
      </c>
      <c r="D9" s="8" t="s">
        <v>7</v>
      </c>
      <c r="E9" s="8">
        <v>51</v>
      </c>
      <c r="F9" s="8" t="str">
        <f>VLOOKUP($D9,饮料价格!$B$3:$E$45,2,0)</f>
        <v>听</v>
      </c>
      <c r="G9" s="8">
        <f>VLOOKUP($D9,饮料价格!$B$3:$E$45,3,0)</f>
        <v>3.2</v>
      </c>
      <c r="H9" s="8">
        <f>VLOOKUP($D9,饮料价格!$B$3:$E$45,4,0)</f>
        <v>6</v>
      </c>
      <c r="I9" s="8">
        <f>E9*H9</f>
        <v>306</v>
      </c>
      <c r="J9" s="8">
        <f>(H9-G9)*E9</f>
        <v>142.79999999999998</v>
      </c>
      <c r="L9" s="22"/>
      <c r="M9" s="22"/>
      <c r="N9" s="22"/>
      <c r="O9" s="22"/>
      <c r="P9" s="22"/>
      <c r="Q9" s="22"/>
      <c r="R9" s="22"/>
    </row>
    <row r="10" spans="1:18" outlineLevel="2" x14ac:dyDescent="0.15">
      <c r="A10" s="7">
        <v>42736</v>
      </c>
      <c r="B10" s="8" t="s">
        <v>100</v>
      </c>
      <c r="C10" s="8" t="s">
        <v>128</v>
      </c>
      <c r="D10" s="8" t="s">
        <v>132</v>
      </c>
      <c r="E10" s="8">
        <v>13</v>
      </c>
      <c r="F10" s="8" t="str">
        <f>VLOOKUP($D10,饮料价格!$B$3:$E$45,2,0)</f>
        <v>瓶</v>
      </c>
      <c r="G10" s="8">
        <f>VLOOKUP($D10,饮料价格!$B$3:$E$45,3,0)</f>
        <v>2.5</v>
      </c>
      <c r="H10" s="8">
        <f>VLOOKUP($D10,饮料价格!$B$3:$E$45,4,0)</f>
        <v>4.5</v>
      </c>
      <c r="I10" s="8">
        <f>E10*H10</f>
        <v>58.5</v>
      </c>
      <c r="J10" s="8">
        <f>(H10-G10)*E10</f>
        <v>26</v>
      </c>
      <c r="L10" s="22"/>
      <c r="M10" s="22"/>
      <c r="N10" s="22"/>
      <c r="O10" s="22"/>
      <c r="P10" s="22"/>
      <c r="Q10" s="22"/>
      <c r="R10" s="22"/>
    </row>
    <row r="11" spans="1:18" outlineLevel="2" x14ac:dyDescent="0.15">
      <c r="A11" s="7">
        <v>42736</v>
      </c>
      <c r="B11" s="8" t="s">
        <v>100</v>
      </c>
      <c r="C11" s="8" t="s">
        <v>128</v>
      </c>
      <c r="D11" s="8" t="s">
        <v>15</v>
      </c>
      <c r="E11" s="8">
        <v>71</v>
      </c>
      <c r="F11" s="8" t="str">
        <f>VLOOKUP($D11,饮料价格!$B$3:$E$45,2,0)</f>
        <v>合</v>
      </c>
      <c r="G11" s="8">
        <f>VLOOKUP($D11,饮料价格!$B$3:$E$45,3,0)</f>
        <v>1.7</v>
      </c>
      <c r="H11" s="8">
        <f>VLOOKUP($D11,饮料价格!$B$3:$E$45,4,0)</f>
        <v>2.5</v>
      </c>
      <c r="I11" s="8">
        <f>E11*H11</f>
        <v>177.5</v>
      </c>
      <c r="J11" s="8">
        <f>(H11-G11)*E11</f>
        <v>56.800000000000004</v>
      </c>
      <c r="L11" s="22"/>
      <c r="M11" s="22"/>
      <c r="N11" s="22"/>
      <c r="O11" s="22"/>
      <c r="P11" s="22"/>
      <c r="Q11" s="22"/>
      <c r="R11" s="22"/>
    </row>
    <row r="12" spans="1:18" outlineLevel="2" x14ac:dyDescent="0.15">
      <c r="A12" s="7">
        <v>42736</v>
      </c>
      <c r="B12" s="8" t="s">
        <v>100</v>
      </c>
      <c r="C12" s="8" t="s">
        <v>128</v>
      </c>
      <c r="D12" s="8" t="s">
        <v>17</v>
      </c>
      <c r="E12" s="8">
        <v>54</v>
      </c>
      <c r="F12" s="8" t="str">
        <f>VLOOKUP($D12,饮料价格!$B$3:$E$45,2,0)</f>
        <v>合</v>
      </c>
      <c r="G12" s="8">
        <f>VLOOKUP($D12,饮料价格!$B$3:$E$45,3,0)</f>
        <v>4.3</v>
      </c>
      <c r="H12" s="8">
        <f>VLOOKUP($D12,饮料价格!$B$3:$E$45,4,0)</f>
        <v>6.8</v>
      </c>
      <c r="I12" s="8">
        <f>E12*H12</f>
        <v>367.2</v>
      </c>
      <c r="J12" s="8">
        <f>(H12-G12)*E12</f>
        <v>135</v>
      </c>
      <c r="L12" s="22"/>
      <c r="M12" s="22"/>
      <c r="N12" s="22"/>
      <c r="O12" s="22"/>
      <c r="P12" s="22"/>
      <c r="Q12" s="22"/>
      <c r="R12" s="22"/>
    </row>
    <row r="13" spans="1:18" outlineLevel="2" x14ac:dyDescent="0.15">
      <c r="A13" s="7">
        <v>42736</v>
      </c>
      <c r="B13" s="8" t="s">
        <v>100</v>
      </c>
      <c r="C13" s="8" t="s">
        <v>128</v>
      </c>
      <c r="D13" s="8" t="s">
        <v>18</v>
      </c>
      <c r="E13" s="8">
        <v>44</v>
      </c>
      <c r="F13" s="8" t="str">
        <f>VLOOKUP($D13,饮料价格!$B$3:$E$45,2,0)</f>
        <v>合</v>
      </c>
      <c r="G13" s="8">
        <f>VLOOKUP($D13,饮料价格!$B$3:$E$45,3,0)</f>
        <v>4.5</v>
      </c>
      <c r="H13" s="8">
        <f>VLOOKUP($D13,饮料价格!$B$3:$E$45,4,0)</f>
        <v>7.2</v>
      </c>
      <c r="I13" s="8">
        <f>E13*H13</f>
        <v>316.8</v>
      </c>
      <c r="J13" s="8">
        <f>(H13-G13)*E13</f>
        <v>118.80000000000001</v>
      </c>
      <c r="L13" s="22"/>
      <c r="M13" s="22"/>
      <c r="N13" s="22"/>
      <c r="O13" s="22"/>
      <c r="P13" s="22"/>
      <c r="Q13" s="22"/>
      <c r="R13" s="22"/>
    </row>
    <row r="14" spans="1:18" ht="14.25" customHeight="1" outlineLevel="2" x14ac:dyDescent="0.15">
      <c r="A14" s="7">
        <v>42736</v>
      </c>
      <c r="B14" s="8" t="s">
        <v>100</v>
      </c>
      <c r="C14" s="8" t="s">
        <v>128</v>
      </c>
      <c r="D14" s="8" t="s">
        <v>78</v>
      </c>
      <c r="E14" s="8">
        <v>28</v>
      </c>
      <c r="F14" s="8" t="str">
        <f>VLOOKUP($D14,饮料价格!$B$3:$E$45,2,0)</f>
        <v>瓶</v>
      </c>
      <c r="G14" s="8">
        <f>VLOOKUP($D14,饮料价格!$B$3:$E$45,3,0)</f>
        <v>1.9</v>
      </c>
      <c r="H14" s="8">
        <f>VLOOKUP($D14,饮料价格!$B$3:$E$45,4,0)</f>
        <v>2.4</v>
      </c>
      <c r="I14" s="8">
        <f>E14*H14</f>
        <v>67.2</v>
      </c>
      <c r="J14" s="8">
        <f>(H14-G14)*E14</f>
        <v>14</v>
      </c>
      <c r="L14" s="22"/>
      <c r="M14" s="22"/>
      <c r="N14" s="22"/>
      <c r="O14" s="22"/>
      <c r="P14" s="22"/>
      <c r="Q14" s="22"/>
      <c r="R14" s="22"/>
    </row>
    <row r="15" spans="1:18" ht="14.25" customHeight="1" outlineLevel="2" x14ac:dyDescent="0.15">
      <c r="A15" s="7">
        <v>42736</v>
      </c>
      <c r="B15" s="8" t="s">
        <v>100</v>
      </c>
      <c r="C15" s="8" t="s">
        <v>128</v>
      </c>
      <c r="D15" s="8" t="s">
        <v>133</v>
      </c>
      <c r="E15" s="8">
        <v>17</v>
      </c>
      <c r="F15" s="8" t="str">
        <f>VLOOKUP($D15,饮料价格!$B$3:$E$45,2,0)</f>
        <v>瓶</v>
      </c>
      <c r="G15" s="8">
        <f>VLOOKUP($D15,饮料价格!$B$3:$E$45,3,0)</f>
        <v>3.5</v>
      </c>
      <c r="H15" s="8">
        <f>VLOOKUP($D15,饮料价格!$B$3:$E$45,4,0)</f>
        <v>5</v>
      </c>
      <c r="I15" s="8">
        <f>E15*H15</f>
        <v>85</v>
      </c>
      <c r="J15" s="8">
        <f>(H15-G15)*E15</f>
        <v>25.5</v>
      </c>
      <c r="L15" s="22"/>
      <c r="M15" s="22"/>
      <c r="N15" s="22"/>
      <c r="O15" s="22"/>
      <c r="P15" s="22"/>
      <c r="Q15" s="22"/>
      <c r="R15" s="22"/>
    </row>
    <row r="16" spans="1:18" outlineLevel="2" x14ac:dyDescent="0.15">
      <c r="A16" s="7">
        <v>42736</v>
      </c>
      <c r="B16" s="8" t="s">
        <v>100</v>
      </c>
      <c r="C16" s="8" t="s">
        <v>128</v>
      </c>
      <c r="D16" s="8" t="s">
        <v>16</v>
      </c>
      <c r="E16" s="8">
        <v>15</v>
      </c>
      <c r="F16" s="8" t="str">
        <f>VLOOKUP($D16,饮料价格!$B$3:$E$45,2,0)</f>
        <v>瓶</v>
      </c>
      <c r="G16" s="8">
        <f>VLOOKUP($D16,饮料价格!$B$3:$E$45,3,0)</f>
        <v>1</v>
      </c>
      <c r="H16" s="8">
        <f>VLOOKUP($D16,饮料价格!$B$3:$E$45,4,0)</f>
        <v>1.5</v>
      </c>
      <c r="I16" s="8">
        <f>E16*H16</f>
        <v>22.5</v>
      </c>
      <c r="J16" s="8">
        <f>(H16-G16)*E16</f>
        <v>7.5</v>
      </c>
      <c r="L16" s="22"/>
      <c r="M16" s="22"/>
      <c r="N16" s="22"/>
      <c r="O16" s="22"/>
      <c r="P16" s="22"/>
      <c r="Q16" s="22"/>
      <c r="R16" s="22"/>
    </row>
    <row r="17" spans="1:18" outlineLevel="2" x14ac:dyDescent="0.15">
      <c r="A17" s="7">
        <v>42736</v>
      </c>
      <c r="B17" s="8" t="s">
        <v>100</v>
      </c>
      <c r="C17" s="8" t="s">
        <v>128</v>
      </c>
      <c r="D17" s="8" t="s">
        <v>21</v>
      </c>
      <c r="E17" s="8">
        <v>11</v>
      </c>
      <c r="F17" s="8" t="str">
        <f>VLOOKUP($D17,饮料价格!$B$3:$E$45,2,0)</f>
        <v>瓶</v>
      </c>
      <c r="G17" s="8">
        <f>VLOOKUP($D17,饮料价格!$B$3:$E$45,3,0)</f>
        <v>1.4</v>
      </c>
      <c r="H17" s="8">
        <f>VLOOKUP($D17,饮料价格!$B$3:$E$45,4,0)</f>
        <v>3</v>
      </c>
      <c r="I17" s="8">
        <f>E17*H17</f>
        <v>33</v>
      </c>
      <c r="J17" s="8">
        <f>(H17-G17)*E17</f>
        <v>17.600000000000001</v>
      </c>
      <c r="L17" s="22"/>
      <c r="M17" s="22"/>
      <c r="N17" s="22"/>
      <c r="O17" s="22"/>
      <c r="P17" s="22"/>
      <c r="Q17" s="22"/>
      <c r="R17" s="22"/>
    </row>
    <row r="18" spans="1:18" outlineLevel="2" x14ac:dyDescent="0.15">
      <c r="A18" s="7">
        <v>42736</v>
      </c>
      <c r="B18" s="8" t="s">
        <v>100</v>
      </c>
      <c r="C18" s="8" t="s">
        <v>128</v>
      </c>
      <c r="D18" s="8" t="s">
        <v>30</v>
      </c>
      <c r="E18" s="8">
        <v>10</v>
      </c>
      <c r="F18" s="8" t="str">
        <f>VLOOKUP($D18,饮料价格!$B$3:$E$45,2,0)</f>
        <v>瓶</v>
      </c>
      <c r="G18" s="8">
        <f>VLOOKUP($D18,饮料价格!$B$3:$E$45,3,0)</f>
        <v>0.9</v>
      </c>
      <c r="H18" s="8">
        <f>VLOOKUP($D18,饮料价格!$B$3:$E$45,4,0)</f>
        <v>1.5</v>
      </c>
      <c r="I18" s="8">
        <f>E18*H18</f>
        <v>15</v>
      </c>
      <c r="J18" s="8">
        <f>(H18-G18)*E18</f>
        <v>6</v>
      </c>
      <c r="L18" s="22"/>
      <c r="M18" s="22"/>
      <c r="N18" s="22"/>
      <c r="O18" s="22"/>
      <c r="P18" s="22"/>
      <c r="Q18" s="22"/>
      <c r="R18" s="22"/>
    </row>
    <row r="19" spans="1:18" outlineLevel="2" x14ac:dyDescent="0.15">
      <c r="A19" s="7">
        <v>42736</v>
      </c>
      <c r="B19" s="8" t="s">
        <v>100</v>
      </c>
      <c r="C19" s="8" t="s">
        <v>128</v>
      </c>
      <c r="D19" s="8" t="s">
        <v>81</v>
      </c>
      <c r="E19" s="8">
        <v>105</v>
      </c>
      <c r="F19" s="8" t="str">
        <f>VLOOKUP($D19,饮料价格!$B$3:$E$45,2,0)</f>
        <v>听</v>
      </c>
      <c r="G19" s="8">
        <f>VLOOKUP($D19,饮料价格!$B$3:$E$45,3,0)</f>
        <v>3</v>
      </c>
      <c r="H19" s="8">
        <f>VLOOKUP($D19,饮料价格!$B$3:$E$45,4,0)</f>
        <v>4</v>
      </c>
      <c r="I19" s="8">
        <f>E19*H19</f>
        <v>420</v>
      </c>
      <c r="J19" s="8">
        <f>(H19-G19)*E19</f>
        <v>105</v>
      </c>
      <c r="L19" s="22"/>
      <c r="M19" s="22"/>
      <c r="N19" s="22"/>
      <c r="O19" s="22"/>
      <c r="P19" s="22"/>
      <c r="Q19" s="22"/>
      <c r="R19" s="22"/>
    </row>
    <row r="20" spans="1:18" outlineLevel="2" x14ac:dyDescent="0.15">
      <c r="A20" s="7">
        <v>42736</v>
      </c>
      <c r="B20" s="8" t="s">
        <v>100</v>
      </c>
      <c r="C20" s="8" t="s">
        <v>128</v>
      </c>
      <c r="D20" s="8" t="s">
        <v>4</v>
      </c>
      <c r="E20" s="8">
        <v>18</v>
      </c>
      <c r="F20" s="8" t="str">
        <f>VLOOKUP($D20,饮料价格!$B$3:$E$45,2,0)</f>
        <v>合</v>
      </c>
      <c r="G20" s="8">
        <f>VLOOKUP($D20,饮料价格!$B$3:$E$45,3,0)</f>
        <v>1.3</v>
      </c>
      <c r="H20" s="8">
        <f>VLOOKUP($D20,饮料价格!$B$3:$E$45,4,0)</f>
        <v>1.9</v>
      </c>
      <c r="I20" s="8">
        <f>E20*H20</f>
        <v>34.199999999999996</v>
      </c>
      <c r="J20" s="8">
        <f>(H20-G20)*E20</f>
        <v>10.799999999999997</v>
      </c>
      <c r="L20" s="17"/>
      <c r="M20" s="17"/>
      <c r="N20" s="17"/>
      <c r="O20" s="17"/>
      <c r="P20" s="17"/>
      <c r="Q20" s="17"/>
    </row>
    <row r="21" spans="1:18" ht="14.25" customHeight="1" outlineLevel="2" x14ac:dyDescent="0.15">
      <c r="A21" s="7">
        <v>42736</v>
      </c>
      <c r="B21" s="8" t="s">
        <v>100</v>
      </c>
      <c r="C21" s="8" t="s">
        <v>128</v>
      </c>
      <c r="D21" s="8" t="s">
        <v>28</v>
      </c>
      <c r="E21" s="8">
        <v>38</v>
      </c>
      <c r="F21" s="8" t="str">
        <f>VLOOKUP($D21,饮料价格!$B$3:$E$45,2,0)</f>
        <v>合</v>
      </c>
      <c r="G21" s="8">
        <f>VLOOKUP($D21,饮料价格!$B$3:$E$45,3,0)</f>
        <v>1.5</v>
      </c>
      <c r="H21" s="8">
        <f>VLOOKUP($D21,饮料价格!$B$3:$E$45,4,0)</f>
        <v>2.2000000000000002</v>
      </c>
      <c r="I21" s="8">
        <f>E21*H21</f>
        <v>83.600000000000009</v>
      </c>
      <c r="J21" s="8">
        <f>(H21-G21)*E21</f>
        <v>26.600000000000009</v>
      </c>
      <c r="M21" s="18"/>
      <c r="N21" s="18"/>
      <c r="O21" s="18"/>
      <c r="P21" s="18"/>
      <c r="Q21" s="18"/>
      <c r="R21" s="18"/>
    </row>
    <row r="22" spans="1:18" outlineLevel="2" x14ac:dyDescent="0.15">
      <c r="A22" s="7">
        <v>42736</v>
      </c>
      <c r="B22" s="8" t="s">
        <v>100</v>
      </c>
      <c r="C22" s="8" t="s">
        <v>128</v>
      </c>
      <c r="D22" s="8" t="s">
        <v>6</v>
      </c>
      <c r="E22" s="8">
        <v>95</v>
      </c>
      <c r="F22" s="8" t="str">
        <f>VLOOKUP($D22,饮料价格!$B$3:$E$45,2,0)</f>
        <v>瓶</v>
      </c>
      <c r="G22" s="8">
        <f>VLOOKUP($D22,饮料价格!$B$3:$E$45,3,0)</f>
        <v>1.7</v>
      </c>
      <c r="H22" s="8">
        <f>VLOOKUP($D22,饮料价格!$B$3:$E$45,4,0)</f>
        <v>3.5</v>
      </c>
      <c r="I22" s="8">
        <f>E22*H22</f>
        <v>332.5</v>
      </c>
      <c r="J22" s="8">
        <f>(H22-G22)*E22</f>
        <v>171</v>
      </c>
      <c r="L22" s="18"/>
      <c r="M22" s="18"/>
      <c r="N22" s="18"/>
      <c r="O22" s="18"/>
      <c r="P22" s="18"/>
      <c r="Q22" s="18"/>
      <c r="R22" s="18"/>
    </row>
    <row r="23" spans="1:18" outlineLevel="2" x14ac:dyDescent="0.15">
      <c r="A23" s="7">
        <v>42736</v>
      </c>
      <c r="B23" s="8" t="s">
        <v>100</v>
      </c>
      <c r="C23" s="8" t="s">
        <v>128</v>
      </c>
      <c r="D23" s="8" t="s">
        <v>13</v>
      </c>
      <c r="E23" s="8">
        <v>17</v>
      </c>
      <c r="F23" s="8" t="str">
        <f>VLOOKUP($D23,饮料价格!$B$3:$E$45,2,0)</f>
        <v>瓶</v>
      </c>
      <c r="G23" s="8">
        <f>VLOOKUP($D23,饮料价格!$B$3:$E$45,3,0)</f>
        <v>2</v>
      </c>
      <c r="H23" s="8">
        <f>VLOOKUP($D23,饮料价格!$B$3:$E$45,4,0)</f>
        <v>3.5</v>
      </c>
      <c r="I23" s="8">
        <f>E23*H23</f>
        <v>59.5</v>
      </c>
      <c r="J23" s="8">
        <f>(H23-G23)*E23</f>
        <v>25.5</v>
      </c>
      <c r="L23" s="18"/>
      <c r="M23" s="18"/>
      <c r="N23" s="18"/>
      <c r="O23" s="18"/>
      <c r="P23" s="18"/>
      <c r="Q23" s="18"/>
      <c r="R23" s="18"/>
    </row>
    <row r="24" spans="1:18" outlineLevel="2" x14ac:dyDescent="0.15">
      <c r="A24" s="7">
        <v>42736</v>
      </c>
      <c r="B24" s="8" t="s">
        <v>100</v>
      </c>
      <c r="C24" s="8" t="s">
        <v>128</v>
      </c>
      <c r="D24" s="8" t="s">
        <v>134</v>
      </c>
      <c r="E24" s="8">
        <v>14</v>
      </c>
      <c r="F24" s="8" t="str">
        <f>VLOOKUP($D24,饮料价格!$B$3:$E$45,2,0)</f>
        <v>瓶</v>
      </c>
      <c r="G24" s="8">
        <f>VLOOKUP($D24,饮料价格!$B$3:$E$45,3,0)</f>
        <v>3.5</v>
      </c>
      <c r="H24" s="8">
        <f>VLOOKUP($D24,饮料价格!$B$3:$E$45,4,0)</f>
        <v>5</v>
      </c>
      <c r="I24" s="8">
        <f>E24*H24</f>
        <v>70</v>
      </c>
      <c r="J24" s="8">
        <f>(H24-G24)*E24</f>
        <v>21</v>
      </c>
      <c r="L24" s="18"/>
      <c r="M24" s="18"/>
      <c r="N24" s="18"/>
      <c r="O24" s="18"/>
      <c r="P24" s="18"/>
      <c r="Q24" s="18"/>
      <c r="R24" s="18"/>
    </row>
    <row r="25" spans="1:18" outlineLevel="2" x14ac:dyDescent="0.15">
      <c r="A25" s="7">
        <v>42736</v>
      </c>
      <c r="B25" s="8" t="s">
        <v>100</v>
      </c>
      <c r="C25" s="8" t="s">
        <v>128</v>
      </c>
      <c r="D25" s="8" t="s">
        <v>9</v>
      </c>
      <c r="E25" s="8">
        <v>54</v>
      </c>
      <c r="F25" s="8" t="str">
        <f>VLOOKUP($D25,饮料价格!$B$3:$E$45,2,0)</f>
        <v>听</v>
      </c>
      <c r="G25" s="8">
        <f>VLOOKUP($D25,饮料价格!$B$3:$E$45,3,0)</f>
        <v>3</v>
      </c>
      <c r="H25" s="8">
        <f>VLOOKUP($D25,饮料价格!$B$3:$E$45,4,0)</f>
        <v>4</v>
      </c>
      <c r="I25" s="8">
        <f>E25*H25</f>
        <v>216</v>
      </c>
      <c r="J25" s="8">
        <f>(H25-G25)*E25</f>
        <v>54</v>
      </c>
      <c r="L25" s="18"/>
      <c r="M25" s="18"/>
      <c r="N25" s="18"/>
      <c r="O25" s="18"/>
      <c r="P25" s="18"/>
      <c r="Q25" s="18"/>
      <c r="R25" s="18"/>
    </row>
    <row r="26" spans="1:18" outlineLevel="2" x14ac:dyDescent="0.15">
      <c r="A26" s="7">
        <v>42736</v>
      </c>
      <c r="B26" s="8" t="s">
        <v>100</v>
      </c>
      <c r="C26" s="8" t="s">
        <v>128</v>
      </c>
      <c r="D26" s="8" t="s">
        <v>25</v>
      </c>
      <c r="E26" s="8">
        <v>38</v>
      </c>
      <c r="F26" s="8" t="str">
        <f>VLOOKUP($D26,饮料价格!$B$3:$E$45,2,0)</f>
        <v>听</v>
      </c>
      <c r="G26" s="8">
        <f>VLOOKUP($D26,饮料价格!$B$3:$E$45,3,0)</f>
        <v>3</v>
      </c>
      <c r="H26" s="8">
        <f>VLOOKUP($D26,饮料价格!$B$3:$E$45,4,0)</f>
        <v>4</v>
      </c>
      <c r="I26" s="8">
        <f>E26*H26</f>
        <v>152</v>
      </c>
      <c r="J26" s="8">
        <f>(H26-G26)*E26</f>
        <v>38</v>
      </c>
      <c r="L26" s="18"/>
      <c r="M26" s="18"/>
      <c r="N26" s="18"/>
      <c r="O26" s="18"/>
      <c r="P26" s="18"/>
      <c r="Q26" s="18"/>
      <c r="R26" s="18"/>
    </row>
    <row r="27" spans="1:18" outlineLevel="2" x14ac:dyDescent="0.15">
      <c r="A27" s="7">
        <v>42736</v>
      </c>
      <c r="B27" s="8" t="s">
        <v>100</v>
      </c>
      <c r="C27" s="8" t="s">
        <v>128</v>
      </c>
      <c r="D27" s="8" t="s">
        <v>27</v>
      </c>
      <c r="E27" s="8">
        <v>23</v>
      </c>
      <c r="F27" s="8" t="str">
        <f>VLOOKUP($D27,饮料价格!$B$3:$E$45,2,0)</f>
        <v>听</v>
      </c>
      <c r="G27" s="8">
        <f>VLOOKUP($D27,饮料价格!$B$3:$E$45,3,0)</f>
        <v>2.5</v>
      </c>
      <c r="H27" s="8">
        <f>VLOOKUP($D27,饮料价格!$B$3:$E$45,4,0)</f>
        <v>4</v>
      </c>
      <c r="I27" s="8">
        <f>E27*H27</f>
        <v>92</v>
      </c>
      <c r="J27" s="8">
        <f>(H27-G27)*E27</f>
        <v>34.5</v>
      </c>
      <c r="L27" s="18"/>
      <c r="M27" s="18"/>
      <c r="N27" s="18"/>
      <c r="O27" s="18"/>
      <c r="P27" s="18"/>
      <c r="Q27" s="18"/>
      <c r="R27" s="18"/>
    </row>
    <row r="28" spans="1:18" outlineLevel="2" x14ac:dyDescent="0.15">
      <c r="A28" s="7">
        <v>42736</v>
      </c>
      <c r="B28" s="8" t="s">
        <v>100</v>
      </c>
      <c r="C28" s="8" t="s">
        <v>128</v>
      </c>
      <c r="D28" s="8" t="s">
        <v>131</v>
      </c>
      <c r="E28" s="8">
        <v>201</v>
      </c>
      <c r="F28" s="8" t="str">
        <f>VLOOKUP($D28,饮料价格!$B$3:$E$45,2,0)</f>
        <v>瓶</v>
      </c>
      <c r="G28" s="8">
        <f>VLOOKUP($D28,饮料价格!$B$3:$E$45,3,0)</f>
        <v>2</v>
      </c>
      <c r="H28" s="8">
        <f>VLOOKUP($D28,饮料价格!$B$3:$E$45,4,0)</f>
        <v>3.5</v>
      </c>
      <c r="I28" s="8">
        <f>E28*H28</f>
        <v>703.5</v>
      </c>
      <c r="J28" s="8">
        <f>(H28-G28)*E28</f>
        <v>301.5</v>
      </c>
      <c r="L28" s="18"/>
      <c r="M28" s="18"/>
      <c r="N28" s="18"/>
      <c r="O28" s="18"/>
      <c r="P28" s="18"/>
      <c r="Q28" s="18"/>
      <c r="R28" s="18"/>
    </row>
    <row r="29" spans="1:18" outlineLevel="2" x14ac:dyDescent="0.15">
      <c r="A29" s="7">
        <v>42736</v>
      </c>
      <c r="B29" s="8" t="s">
        <v>100</v>
      </c>
      <c r="C29" s="8" t="s">
        <v>128</v>
      </c>
      <c r="D29" s="8" t="s">
        <v>24</v>
      </c>
      <c r="E29" s="8">
        <v>128</v>
      </c>
      <c r="F29" s="8" t="str">
        <f>VLOOKUP($D29,饮料价格!$B$3:$E$45,2,0)</f>
        <v>瓶</v>
      </c>
      <c r="G29" s="8">
        <f>VLOOKUP($D29,饮料价格!$B$3:$E$45,3,0)</f>
        <v>2.4</v>
      </c>
      <c r="H29" s="8">
        <f>VLOOKUP($D29,饮料价格!$B$3:$E$45,4,0)</f>
        <v>3</v>
      </c>
      <c r="I29" s="8">
        <f>E29*H29</f>
        <v>384</v>
      </c>
      <c r="J29" s="8">
        <f>(H29-G29)*E29</f>
        <v>76.800000000000011</v>
      </c>
      <c r="L29" s="18"/>
      <c r="M29" s="18"/>
      <c r="N29" s="18"/>
      <c r="O29" s="18"/>
      <c r="P29" s="18"/>
      <c r="Q29" s="18"/>
      <c r="R29" s="18"/>
    </row>
    <row r="30" spans="1:18" outlineLevel="2" x14ac:dyDescent="0.15">
      <c r="A30" s="7">
        <v>42736</v>
      </c>
      <c r="B30" s="8" t="s">
        <v>100</v>
      </c>
      <c r="C30" s="8" t="s">
        <v>128</v>
      </c>
      <c r="D30" s="8" t="s">
        <v>73</v>
      </c>
      <c r="E30" s="8">
        <v>30</v>
      </c>
      <c r="F30" s="8" t="str">
        <f>VLOOKUP($D30,饮料价格!$B$3:$E$45,2,0)</f>
        <v>瓶</v>
      </c>
      <c r="G30" s="8">
        <f>VLOOKUP($D30,饮料价格!$B$3:$E$45,3,0)</f>
        <v>1.8</v>
      </c>
      <c r="H30" s="8">
        <f>VLOOKUP($D30,饮料价格!$B$3:$E$45,4,0)</f>
        <v>2.2999999999999998</v>
      </c>
      <c r="I30" s="8">
        <f>E30*H30</f>
        <v>69</v>
      </c>
      <c r="J30" s="8">
        <f>(H30-G30)*E30</f>
        <v>14.999999999999993</v>
      </c>
      <c r="L30" s="18"/>
      <c r="M30" s="18"/>
      <c r="N30" s="18"/>
      <c r="O30" s="18"/>
      <c r="P30" s="18"/>
      <c r="Q30" s="18"/>
      <c r="R30" s="18"/>
    </row>
    <row r="31" spans="1:18" outlineLevel="2" x14ac:dyDescent="0.15">
      <c r="A31" s="7">
        <v>42736</v>
      </c>
      <c r="B31" s="8" t="s">
        <v>100</v>
      </c>
      <c r="C31" s="8" t="s">
        <v>128</v>
      </c>
      <c r="D31" s="8" t="s">
        <v>11</v>
      </c>
      <c r="E31" s="8">
        <v>78</v>
      </c>
      <c r="F31" s="8" t="str">
        <f>VLOOKUP($D31,饮料价格!$B$3:$E$45,2,0)</f>
        <v>瓶</v>
      </c>
      <c r="G31" s="8">
        <f>VLOOKUP($D31,饮料价格!$B$3:$E$45,3,0)</f>
        <v>1</v>
      </c>
      <c r="H31" s="8">
        <f>VLOOKUP($D31,饮料价格!$B$3:$E$45,4,0)</f>
        <v>1.3</v>
      </c>
      <c r="I31" s="8">
        <f>E31*H31</f>
        <v>101.4</v>
      </c>
      <c r="J31" s="8">
        <f>(H31-G31)*E31</f>
        <v>23.400000000000002</v>
      </c>
      <c r="L31" s="18"/>
      <c r="M31" s="18"/>
      <c r="N31" s="18"/>
      <c r="O31" s="18"/>
      <c r="P31" s="18"/>
      <c r="Q31" s="18"/>
      <c r="R31" s="18"/>
    </row>
    <row r="32" spans="1:18" outlineLevel="2" x14ac:dyDescent="0.15">
      <c r="A32" s="7">
        <v>42736</v>
      </c>
      <c r="B32" s="8" t="s">
        <v>100</v>
      </c>
      <c r="C32" s="8" t="s">
        <v>128</v>
      </c>
      <c r="D32" s="8" t="s">
        <v>14</v>
      </c>
      <c r="E32" s="8">
        <v>13</v>
      </c>
      <c r="F32" s="8" t="str">
        <f>VLOOKUP($D32,饮料价格!$B$3:$E$45,2,0)</f>
        <v>听</v>
      </c>
      <c r="G32" s="8">
        <f>VLOOKUP($D32,饮料价格!$B$3:$E$45,3,0)</f>
        <v>2.5</v>
      </c>
      <c r="H32" s="8">
        <f>VLOOKUP($D32,饮料价格!$B$3:$E$45,4,0)</f>
        <v>4</v>
      </c>
      <c r="I32" s="8">
        <f>E32*H32</f>
        <v>52</v>
      </c>
      <c r="J32" s="8">
        <f>(H32-G32)*E32</f>
        <v>19.5</v>
      </c>
      <c r="L32" s="18"/>
      <c r="M32" s="18"/>
      <c r="N32" s="18"/>
      <c r="O32" s="18"/>
      <c r="P32" s="18"/>
      <c r="Q32" s="18"/>
      <c r="R32" s="18"/>
    </row>
    <row r="33" spans="1:18" outlineLevel="2" x14ac:dyDescent="0.15">
      <c r="A33" s="7">
        <v>42736</v>
      </c>
      <c r="B33" s="8" t="s">
        <v>100</v>
      </c>
      <c r="C33" s="8" t="s">
        <v>128</v>
      </c>
      <c r="D33" s="8" t="s">
        <v>23</v>
      </c>
      <c r="E33" s="8">
        <v>14</v>
      </c>
      <c r="F33" s="8" t="str">
        <f>VLOOKUP($D33,饮料价格!$B$3:$E$45,2,0)</f>
        <v>瓶</v>
      </c>
      <c r="G33" s="8">
        <f>VLOOKUP($D33,饮料价格!$B$3:$E$45,3,0)</f>
        <v>2.4</v>
      </c>
      <c r="H33" s="8">
        <f>VLOOKUP($D33,饮料价格!$B$3:$E$45,4,0)</f>
        <v>3</v>
      </c>
      <c r="I33" s="8">
        <f>E33*H33</f>
        <v>42</v>
      </c>
      <c r="J33" s="8">
        <f>(H33-G33)*E33</f>
        <v>8.4000000000000021</v>
      </c>
      <c r="L33" s="18"/>
      <c r="M33" s="18"/>
      <c r="N33" s="18"/>
      <c r="O33" s="18"/>
      <c r="P33" s="18"/>
      <c r="Q33" s="18"/>
      <c r="R33" s="18"/>
    </row>
    <row r="34" spans="1:18" outlineLevel="2" x14ac:dyDescent="0.15">
      <c r="A34" s="7">
        <v>42736</v>
      </c>
      <c r="B34" s="8" t="s">
        <v>100</v>
      </c>
      <c r="C34" s="8" t="s">
        <v>128</v>
      </c>
      <c r="D34" s="8" t="s">
        <v>80</v>
      </c>
      <c r="E34" s="8">
        <v>94</v>
      </c>
      <c r="F34" s="8" t="str">
        <f>VLOOKUP($D34,饮料价格!$B$3:$E$45,2,0)</f>
        <v>瓶</v>
      </c>
      <c r="G34" s="8">
        <f>VLOOKUP($D34,饮料价格!$B$3:$E$45,3,0)</f>
        <v>0.9</v>
      </c>
      <c r="H34" s="8">
        <f>VLOOKUP($D34,饮料价格!$B$3:$E$45,4,0)</f>
        <v>1.2</v>
      </c>
      <c r="I34" s="8">
        <f>E34*H34</f>
        <v>112.8</v>
      </c>
      <c r="J34" s="8">
        <f>(H34-G34)*E34</f>
        <v>28.199999999999992</v>
      </c>
      <c r="L34" s="18"/>
      <c r="M34" s="18"/>
      <c r="N34" s="18"/>
      <c r="O34" s="18"/>
      <c r="P34" s="18"/>
      <c r="Q34" s="18"/>
      <c r="R34" s="18"/>
    </row>
    <row r="35" spans="1:18" outlineLevel="2" x14ac:dyDescent="0.15">
      <c r="A35" s="7">
        <v>42736</v>
      </c>
      <c r="B35" s="8" t="s">
        <v>100</v>
      </c>
      <c r="C35" s="8" t="s">
        <v>128</v>
      </c>
      <c r="D35" s="8" t="s">
        <v>26</v>
      </c>
      <c r="E35" s="8">
        <v>57</v>
      </c>
      <c r="F35" s="8" t="str">
        <f>VLOOKUP($D35,饮料价格!$B$3:$E$45,2,0)</f>
        <v>瓶</v>
      </c>
      <c r="G35" s="8">
        <f>VLOOKUP($D35,饮料价格!$B$3:$E$45,3,0)</f>
        <v>1.7</v>
      </c>
      <c r="H35" s="8">
        <f>VLOOKUP($D35,饮料价格!$B$3:$E$45,4,0)</f>
        <v>2.2000000000000002</v>
      </c>
      <c r="I35" s="8">
        <f>E35*H35</f>
        <v>125.4</v>
      </c>
      <c r="J35" s="8">
        <f>(H35-G35)*E35</f>
        <v>28.500000000000014</v>
      </c>
      <c r="L35" s="18"/>
      <c r="M35" s="18"/>
      <c r="N35" s="18"/>
      <c r="O35" s="18"/>
      <c r="P35" s="18"/>
      <c r="Q35" s="18"/>
      <c r="R35" s="18"/>
    </row>
    <row r="36" spans="1:18" outlineLevel="2" x14ac:dyDescent="0.15">
      <c r="A36" s="7">
        <v>42736</v>
      </c>
      <c r="B36" s="8" t="s">
        <v>100</v>
      </c>
      <c r="C36" s="8" t="s">
        <v>128</v>
      </c>
      <c r="D36" s="8" t="s">
        <v>3</v>
      </c>
      <c r="E36" s="8">
        <v>16</v>
      </c>
      <c r="F36" s="8" t="str">
        <f>VLOOKUP($D36,饮料价格!$B$3:$E$45,2,0)</f>
        <v>听</v>
      </c>
      <c r="G36" s="8">
        <f>VLOOKUP($D36,饮料价格!$B$3:$E$45,3,0)</f>
        <v>2.5</v>
      </c>
      <c r="H36" s="8">
        <f>VLOOKUP($D36,饮料价格!$B$3:$E$45,4,0)</f>
        <v>3.5</v>
      </c>
      <c r="I36" s="8">
        <f>E36*H36</f>
        <v>56</v>
      </c>
      <c r="J36" s="8">
        <f>(H36-G36)*E36</f>
        <v>16</v>
      </c>
      <c r="L36" s="18"/>
      <c r="M36" s="18"/>
      <c r="N36" s="18"/>
      <c r="O36" s="18"/>
      <c r="P36" s="18"/>
      <c r="Q36" s="18"/>
      <c r="R36" s="18"/>
    </row>
    <row r="37" spans="1:18" outlineLevel="2" x14ac:dyDescent="0.15">
      <c r="A37" s="7">
        <v>42736</v>
      </c>
      <c r="B37" s="8" t="s">
        <v>100</v>
      </c>
      <c r="C37" s="8" t="s">
        <v>128</v>
      </c>
      <c r="D37" s="8" t="s">
        <v>19</v>
      </c>
      <c r="E37" s="8">
        <v>10</v>
      </c>
      <c r="F37" s="8" t="str">
        <f>VLOOKUP($D37,饮料价格!$B$3:$E$45,2,0)</f>
        <v>瓶</v>
      </c>
      <c r="G37" s="8">
        <f>VLOOKUP($D37,饮料价格!$B$3:$E$45,3,0)</f>
        <v>1.7</v>
      </c>
      <c r="H37" s="8">
        <f>VLOOKUP($D37,饮料价格!$B$3:$E$45,4,0)</f>
        <v>2.2000000000000002</v>
      </c>
      <c r="I37" s="8">
        <f>E37*H37</f>
        <v>22</v>
      </c>
      <c r="J37" s="8">
        <f>(H37-G37)*E37</f>
        <v>5.0000000000000018</v>
      </c>
      <c r="L37" s="18"/>
      <c r="M37" s="18"/>
      <c r="N37" s="18"/>
      <c r="O37" s="18"/>
      <c r="P37" s="18"/>
      <c r="Q37" s="18"/>
      <c r="R37" s="18"/>
    </row>
    <row r="38" spans="1:18" outlineLevel="2" x14ac:dyDescent="0.15">
      <c r="A38" s="7">
        <v>42736</v>
      </c>
      <c r="B38" s="8" t="s">
        <v>100</v>
      </c>
      <c r="C38" s="8" t="s">
        <v>128</v>
      </c>
      <c r="D38" s="8" t="s">
        <v>22</v>
      </c>
      <c r="E38" s="8">
        <v>40</v>
      </c>
      <c r="F38" s="8" t="str">
        <f>VLOOKUP($D38,饮料价格!$B$3:$E$45,2,0)</f>
        <v>合</v>
      </c>
      <c r="G38" s="8">
        <f>VLOOKUP($D38,饮料价格!$B$3:$E$45,3,0)</f>
        <v>1.7</v>
      </c>
      <c r="H38" s="8">
        <f>VLOOKUP($D38,饮料价格!$B$3:$E$45,4,0)</f>
        <v>2.2000000000000002</v>
      </c>
      <c r="I38" s="8">
        <f>E38*H38</f>
        <v>88</v>
      </c>
      <c r="J38" s="8">
        <f>(H38-G38)*E38</f>
        <v>20.000000000000007</v>
      </c>
      <c r="L38" s="18"/>
      <c r="M38" s="18"/>
      <c r="N38" s="18"/>
      <c r="O38" s="18"/>
      <c r="P38" s="18"/>
      <c r="Q38" s="18"/>
      <c r="R38" s="18"/>
    </row>
    <row r="39" spans="1:18" outlineLevel="2" x14ac:dyDescent="0.15">
      <c r="A39" s="7">
        <v>42736</v>
      </c>
      <c r="B39" s="8" t="s">
        <v>100</v>
      </c>
      <c r="C39" s="8" t="s">
        <v>128</v>
      </c>
      <c r="D39" s="8" t="s">
        <v>10</v>
      </c>
      <c r="E39" s="8">
        <v>18</v>
      </c>
      <c r="F39" s="8" t="str">
        <f>VLOOKUP($D39,饮料价格!$B$3:$E$45,2,0)</f>
        <v>听</v>
      </c>
      <c r="G39" s="8">
        <f>VLOOKUP($D39,饮料价格!$B$3:$E$45,3,0)</f>
        <v>2</v>
      </c>
      <c r="H39" s="8">
        <f>VLOOKUP($D39,饮料价格!$B$3:$E$45,4,0)</f>
        <v>3.5</v>
      </c>
      <c r="I39" s="8">
        <f>E39*H39</f>
        <v>63</v>
      </c>
      <c r="J39" s="8">
        <f>(H39-G39)*E39</f>
        <v>27</v>
      </c>
      <c r="L39" s="18"/>
      <c r="M39" s="18"/>
      <c r="N39" s="18"/>
      <c r="O39" s="18"/>
      <c r="P39" s="18"/>
      <c r="Q39" s="18"/>
      <c r="R39" s="18"/>
    </row>
    <row r="40" spans="1:18" outlineLevel="2" x14ac:dyDescent="0.15">
      <c r="A40" s="7">
        <v>42736</v>
      </c>
      <c r="B40" s="8" t="s">
        <v>100</v>
      </c>
      <c r="C40" s="8" t="s">
        <v>128</v>
      </c>
      <c r="D40" s="8" t="s">
        <v>20</v>
      </c>
      <c r="E40" s="8">
        <v>45</v>
      </c>
      <c r="F40" s="8" t="str">
        <f>VLOOKUP($D40,饮料价格!$B$3:$E$45,2,0)</f>
        <v>瓶</v>
      </c>
      <c r="G40" s="8">
        <f>VLOOKUP($D40,饮料价格!$B$3:$E$45,3,0)</f>
        <v>1.8</v>
      </c>
      <c r="H40" s="8">
        <f>VLOOKUP($D40,饮料价格!$B$3:$E$45,4,0)</f>
        <v>2.2999999999999998</v>
      </c>
      <c r="I40" s="8">
        <f>E40*H40</f>
        <v>103.49999999999999</v>
      </c>
      <c r="J40" s="8">
        <f>(H40-G40)*E40</f>
        <v>22.499999999999989</v>
      </c>
      <c r="L40" s="18"/>
      <c r="M40" s="18"/>
      <c r="N40" s="18"/>
      <c r="O40" s="18"/>
      <c r="P40" s="18"/>
      <c r="Q40" s="18"/>
      <c r="R40" s="18"/>
    </row>
    <row r="41" spans="1:18" outlineLevel="2" x14ac:dyDescent="0.15">
      <c r="A41" s="7">
        <v>42736</v>
      </c>
      <c r="B41" s="8" t="s">
        <v>100</v>
      </c>
      <c r="C41" s="8" t="s">
        <v>128</v>
      </c>
      <c r="D41" s="8" t="s">
        <v>32</v>
      </c>
      <c r="E41" s="8">
        <v>25</v>
      </c>
      <c r="F41" s="8" t="str">
        <f>VLOOKUP($D41,饮料价格!$B$3:$E$45,2,0)</f>
        <v>瓶</v>
      </c>
      <c r="G41" s="8">
        <f>VLOOKUP($D41,饮料价格!$B$3:$E$45,3,0)</f>
        <v>2.4</v>
      </c>
      <c r="H41" s="8">
        <f>VLOOKUP($D41,饮料价格!$B$3:$E$45,4,0)</f>
        <v>3.5</v>
      </c>
      <c r="I41" s="8">
        <f>E41*H41</f>
        <v>87.5</v>
      </c>
      <c r="J41" s="8">
        <f>(H41-G41)*E41</f>
        <v>27.500000000000004</v>
      </c>
      <c r="L41" s="18"/>
      <c r="M41" s="18"/>
      <c r="N41" s="18"/>
      <c r="O41" s="18"/>
      <c r="P41" s="18"/>
      <c r="Q41" s="18"/>
      <c r="R41" s="18"/>
    </row>
    <row r="42" spans="1:18" outlineLevel="2" x14ac:dyDescent="0.15">
      <c r="A42" s="7">
        <v>42736</v>
      </c>
      <c r="B42" s="8" t="s">
        <v>100</v>
      </c>
      <c r="C42" s="8" t="s">
        <v>128</v>
      </c>
      <c r="D42" s="8" t="s">
        <v>2</v>
      </c>
      <c r="E42" s="8">
        <v>22</v>
      </c>
      <c r="F42" s="8" t="str">
        <f>VLOOKUP($D42,饮料价格!$B$3:$E$45,2,0)</f>
        <v>听</v>
      </c>
      <c r="G42" s="8">
        <f>VLOOKUP($D42,饮料价格!$B$3:$E$45,3,0)</f>
        <v>1.6</v>
      </c>
      <c r="H42" s="8">
        <f>VLOOKUP($D42,饮料价格!$B$3:$E$45,4,0)</f>
        <v>3.3</v>
      </c>
      <c r="I42" s="8">
        <f>E42*H42</f>
        <v>72.599999999999994</v>
      </c>
      <c r="J42" s="8">
        <f>(H42-G42)*E42</f>
        <v>37.399999999999991</v>
      </c>
    </row>
    <row r="43" spans="1:18" outlineLevel="2" x14ac:dyDescent="0.15">
      <c r="A43" s="7">
        <v>42736</v>
      </c>
      <c r="B43" s="8" t="s">
        <v>100</v>
      </c>
      <c r="C43" s="8" t="s">
        <v>128</v>
      </c>
      <c r="D43" s="8" t="s">
        <v>31</v>
      </c>
      <c r="E43" s="8">
        <v>18</v>
      </c>
      <c r="F43" s="8" t="str">
        <f>VLOOKUP($D43,饮料价格!$B$3:$E$45,2,0)</f>
        <v>瓶</v>
      </c>
      <c r="G43" s="8">
        <f>VLOOKUP($D43,饮料价格!$B$3:$E$45,3,0)</f>
        <v>1.1000000000000001</v>
      </c>
      <c r="H43" s="8">
        <f>VLOOKUP($D43,饮料价格!$B$3:$E$45,4,0)</f>
        <v>1.5</v>
      </c>
      <c r="I43" s="8">
        <f>E43*H43</f>
        <v>27</v>
      </c>
      <c r="J43" s="8">
        <f>(H43-G43)*E43</f>
        <v>7.1999999999999984</v>
      </c>
    </row>
    <row r="44" spans="1:18" outlineLevel="2" x14ac:dyDescent="0.15">
      <c r="A44" s="7">
        <v>42736</v>
      </c>
      <c r="B44" s="8" t="s">
        <v>100</v>
      </c>
      <c r="C44" s="8" t="s">
        <v>128</v>
      </c>
      <c r="D44" s="8" t="s">
        <v>12</v>
      </c>
      <c r="E44" s="8">
        <v>55</v>
      </c>
      <c r="F44" s="8" t="str">
        <f>VLOOKUP($D44,饮料价格!$B$3:$E$45,2,0)</f>
        <v>瓶</v>
      </c>
      <c r="G44" s="8">
        <f>VLOOKUP($D44,饮料价格!$B$3:$E$45,3,0)</f>
        <v>1.3</v>
      </c>
      <c r="H44" s="8">
        <f>VLOOKUP($D44,饮料价格!$B$3:$E$45,4,0)</f>
        <v>2.8</v>
      </c>
      <c r="I44" s="8">
        <f>E44*H44</f>
        <v>154</v>
      </c>
      <c r="J44" s="8">
        <f>(H44-G44)*E44</f>
        <v>82.499999999999986</v>
      </c>
    </row>
    <row r="45" spans="1:18" outlineLevel="2" x14ac:dyDescent="0.15">
      <c r="A45" s="7">
        <v>42736</v>
      </c>
      <c r="B45" s="8" t="s">
        <v>100</v>
      </c>
      <c r="C45" s="8" t="s">
        <v>130</v>
      </c>
      <c r="D45" s="8" t="s">
        <v>29</v>
      </c>
      <c r="E45" s="8">
        <v>10</v>
      </c>
      <c r="F45" s="8" t="str">
        <f>VLOOKUP($D45,饮料价格!$B$3:$E$45,2,0)</f>
        <v>合</v>
      </c>
      <c r="G45" s="8">
        <f>VLOOKUP($D45,饮料价格!$B$3:$E$45,3,0)</f>
        <v>1.6</v>
      </c>
      <c r="H45" s="8">
        <f>VLOOKUP($D45,饮料价格!$B$3:$E$45,4,0)</f>
        <v>2.2999999999999998</v>
      </c>
      <c r="I45" s="8">
        <f>E45*H45</f>
        <v>23</v>
      </c>
      <c r="J45" s="8">
        <f>(H45-G45)*E45</f>
        <v>6.9999999999999973</v>
      </c>
    </row>
    <row r="46" spans="1:18" outlineLevel="2" x14ac:dyDescent="0.15">
      <c r="A46" s="7">
        <v>42736</v>
      </c>
      <c r="B46" s="8" t="s">
        <v>100</v>
      </c>
      <c r="C46" s="8" t="s">
        <v>130</v>
      </c>
      <c r="D46" s="8" t="s">
        <v>21</v>
      </c>
      <c r="E46" s="8">
        <v>11</v>
      </c>
      <c r="F46" s="8" t="str">
        <f>VLOOKUP($D46,饮料价格!$B$3:$E$45,2,0)</f>
        <v>瓶</v>
      </c>
      <c r="G46" s="8">
        <f>VLOOKUP($D46,饮料价格!$B$3:$E$45,3,0)</f>
        <v>1.4</v>
      </c>
      <c r="H46" s="8">
        <f>VLOOKUP($D46,饮料价格!$B$3:$E$45,4,0)</f>
        <v>3</v>
      </c>
      <c r="I46" s="8">
        <f>E46*H46</f>
        <v>33</v>
      </c>
      <c r="J46" s="8">
        <f>(H46-G46)*E46</f>
        <v>17.600000000000001</v>
      </c>
    </row>
    <row r="47" spans="1:18" outlineLevel="2" x14ac:dyDescent="0.15">
      <c r="A47" s="7">
        <v>42736</v>
      </c>
      <c r="B47" s="8" t="s">
        <v>100</v>
      </c>
      <c r="C47" s="8" t="s">
        <v>130</v>
      </c>
      <c r="D47" s="8" t="s">
        <v>18</v>
      </c>
      <c r="E47" s="8">
        <v>10</v>
      </c>
      <c r="F47" s="8" t="str">
        <f>VLOOKUP($D47,饮料价格!$B$3:$E$45,2,0)</f>
        <v>合</v>
      </c>
      <c r="G47" s="8">
        <f>VLOOKUP($D47,饮料价格!$B$3:$E$45,3,0)</f>
        <v>4.5</v>
      </c>
      <c r="H47" s="8">
        <f>VLOOKUP($D47,饮料价格!$B$3:$E$45,4,0)</f>
        <v>7.2</v>
      </c>
      <c r="I47" s="8">
        <f>E47*H47</f>
        <v>72</v>
      </c>
      <c r="J47" s="8">
        <f>(H47-G47)*E47</f>
        <v>27</v>
      </c>
    </row>
    <row r="48" spans="1:18" outlineLevel="2" x14ac:dyDescent="0.15">
      <c r="A48" s="7">
        <v>42736</v>
      </c>
      <c r="B48" s="8" t="s">
        <v>100</v>
      </c>
      <c r="C48" s="8" t="s">
        <v>130</v>
      </c>
      <c r="D48" s="8" t="s">
        <v>25</v>
      </c>
      <c r="E48" s="8">
        <v>40</v>
      </c>
      <c r="F48" s="8" t="str">
        <f>VLOOKUP($D48,饮料价格!$B$3:$E$45,2,0)</f>
        <v>听</v>
      </c>
      <c r="G48" s="8">
        <f>VLOOKUP($D48,饮料价格!$B$3:$E$45,3,0)</f>
        <v>3</v>
      </c>
      <c r="H48" s="8">
        <f>VLOOKUP($D48,饮料价格!$B$3:$E$45,4,0)</f>
        <v>4</v>
      </c>
      <c r="I48" s="8">
        <f>E48*H48</f>
        <v>160</v>
      </c>
      <c r="J48" s="8">
        <f>(H48-G48)*E48</f>
        <v>40</v>
      </c>
    </row>
    <row r="49" spans="1:10" outlineLevel="2" x14ac:dyDescent="0.15">
      <c r="A49" s="7">
        <v>42736</v>
      </c>
      <c r="B49" s="8" t="s">
        <v>100</v>
      </c>
      <c r="C49" s="8" t="s">
        <v>130</v>
      </c>
      <c r="D49" s="8" t="s">
        <v>24</v>
      </c>
      <c r="E49" s="8">
        <v>52</v>
      </c>
      <c r="F49" s="8" t="str">
        <f>VLOOKUP($D49,饮料价格!$B$3:$E$45,2,0)</f>
        <v>瓶</v>
      </c>
      <c r="G49" s="8">
        <f>VLOOKUP($D49,饮料价格!$B$3:$E$45,3,0)</f>
        <v>2.4</v>
      </c>
      <c r="H49" s="8">
        <f>VLOOKUP($D49,饮料价格!$B$3:$E$45,4,0)</f>
        <v>3</v>
      </c>
      <c r="I49" s="8">
        <f>E49*H49</f>
        <v>156</v>
      </c>
      <c r="J49" s="8">
        <f>(H49-G49)*E49</f>
        <v>31.200000000000003</v>
      </c>
    </row>
    <row r="50" spans="1:10" outlineLevel="2" x14ac:dyDescent="0.15">
      <c r="A50" s="7">
        <v>42736</v>
      </c>
      <c r="B50" s="8" t="s">
        <v>100</v>
      </c>
      <c r="C50" s="8" t="s">
        <v>130</v>
      </c>
      <c r="D50" s="8" t="s">
        <v>80</v>
      </c>
      <c r="E50" s="8">
        <v>16</v>
      </c>
      <c r="F50" s="8" t="str">
        <f>VLOOKUP($D50,饮料价格!$B$3:$E$45,2,0)</f>
        <v>瓶</v>
      </c>
      <c r="G50" s="8">
        <f>VLOOKUP($D50,饮料价格!$B$3:$E$45,3,0)</f>
        <v>0.9</v>
      </c>
      <c r="H50" s="8">
        <f>VLOOKUP($D50,饮料价格!$B$3:$E$45,4,0)</f>
        <v>1.2</v>
      </c>
      <c r="I50" s="8">
        <f>E50*H50</f>
        <v>19.2</v>
      </c>
      <c r="J50" s="8">
        <f>(H50-G50)*E50</f>
        <v>4.7999999999999989</v>
      </c>
    </row>
    <row r="51" spans="1:10" outlineLevel="2" x14ac:dyDescent="0.15">
      <c r="A51" s="7">
        <v>42736</v>
      </c>
      <c r="B51" s="8" t="s">
        <v>100</v>
      </c>
      <c r="C51" s="8" t="s">
        <v>130</v>
      </c>
      <c r="D51" s="8" t="s">
        <v>31</v>
      </c>
      <c r="E51" s="8">
        <v>81</v>
      </c>
      <c r="F51" s="8" t="str">
        <f>VLOOKUP($D51,饮料价格!$B$3:$E$45,2,0)</f>
        <v>瓶</v>
      </c>
      <c r="G51" s="8">
        <f>VLOOKUP($D51,饮料价格!$B$3:$E$45,3,0)</f>
        <v>1.1000000000000001</v>
      </c>
      <c r="H51" s="8">
        <f>VLOOKUP($D51,饮料价格!$B$3:$E$45,4,0)</f>
        <v>1.5</v>
      </c>
      <c r="I51" s="8">
        <f>E51*H51</f>
        <v>121.5</v>
      </c>
      <c r="J51" s="8">
        <f>(H51-G51)*E51</f>
        <v>32.399999999999991</v>
      </c>
    </row>
    <row r="52" spans="1:10" outlineLevel="2" x14ac:dyDescent="0.15">
      <c r="A52" s="7">
        <v>42736</v>
      </c>
      <c r="B52" s="8" t="s">
        <v>100</v>
      </c>
      <c r="C52" s="8" t="s">
        <v>130</v>
      </c>
      <c r="D52" s="8" t="s">
        <v>12</v>
      </c>
      <c r="E52" s="8">
        <v>5</v>
      </c>
      <c r="F52" s="8" t="str">
        <f>VLOOKUP($D52,饮料价格!$B$3:$E$45,2,0)</f>
        <v>瓶</v>
      </c>
      <c r="G52" s="8">
        <f>VLOOKUP($D52,饮料价格!$B$3:$E$45,3,0)</f>
        <v>1.3</v>
      </c>
      <c r="H52" s="8">
        <f>VLOOKUP($D52,饮料价格!$B$3:$E$45,4,0)</f>
        <v>2.8</v>
      </c>
      <c r="I52" s="8">
        <f>E52*H52</f>
        <v>14</v>
      </c>
      <c r="J52" s="8">
        <f>(H52-G52)*E52</f>
        <v>7.4999999999999991</v>
      </c>
    </row>
    <row r="53" spans="1:10" outlineLevel="2" x14ac:dyDescent="0.15">
      <c r="A53" s="7">
        <v>42736</v>
      </c>
      <c r="B53" s="8" t="s">
        <v>100</v>
      </c>
      <c r="C53" s="8" t="s">
        <v>130</v>
      </c>
      <c r="D53" s="8" t="s">
        <v>3</v>
      </c>
      <c r="E53" s="8">
        <v>8</v>
      </c>
      <c r="F53" s="8" t="str">
        <f>VLOOKUP($D53,饮料价格!$B$3:$E$45,2,0)</f>
        <v>听</v>
      </c>
      <c r="G53" s="8">
        <f>VLOOKUP($D53,饮料价格!$B$3:$E$45,3,0)</f>
        <v>2.5</v>
      </c>
      <c r="H53" s="8">
        <f>VLOOKUP($D53,饮料价格!$B$3:$E$45,4,0)</f>
        <v>3.5</v>
      </c>
      <c r="I53" s="8">
        <f>E53*H53</f>
        <v>28</v>
      </c>
      <c r="J53" s="8">
        <f>(H53-G53)*E53</f>
        <v>8</v>
      </c>
    </row>
    <row r="54" spans="1:10" outlineLevel="2" x14ac:dyDescent="0.15">
      <c r="A54" s="7">
        <v>42736</v>
      </c>
      <c r="B54" s="8" t="s">
        <v>100</v>
      </c>
      <c r="C54" s="8" t="s">
        <v>130</v>
      </c>
      <c r="D54" s="8" t="s">
        <v>15</v>
      </c>
      <c r="E54" s="8">
        <v>24</v>
      </c>
      <c r="F54" s="8" t="str">
        <f>VLOOKUP($D54,饮料价格!$B$3:$E$45,2,0)</f>
        <v>合</v>
      </c>
      <c r="G54" s="8">
        <f>VLOOKUP($D54,饮料价格!$B$3:$E$45,3,0)</f>
        <v>1.7</v>
      </c>
      <c r="H54" s="8">
        <f>VLOOKUP($D54,饮料价格!$B$3:$E$45,4,0)</f>
        <v>2.5</v>
      </c>
      <c r="I54" s="8">
        <f>E54*H54</f>
        <v>60</v>
      </c>
      <c r="J54" s="8">
        <f>(H54-G54)*E54</f>
        <v>19.200000000000003</v>
      </c>
    </row>
    <row r="55" spans="1:10" outlineLevel="2" x14ac:dyDescent="0.15">
      <c r="A55" s="7">
        <v>42736</v>
      </c>
      <c r="B55" s="8" t="s">
        <v>100</v>
      </c>
      <c r="C55" s="8" t="s">
        <v>130</v>
      </c>
      <c r="D55" s="8" t="s">
        <v>19</v>
      </c>
      <c r="E55" s="8">
        <v>24</v>
      </c>
      <c r="F55" s="8" t="str">
        <f>VLOOKUP($D55,饮料价格!$B$3:$E$45,2,0)</f>
        <v>瓶</v>
      </c>
      <c r="G55" s="8">
        <f>VLOOKUP($D55,饮料价格!$B$3:$E$45,3,0)</f>
        <v>1.7</v>
      </c>
      <c r="H55" s="8">
        <f>VLOOKUP($D55,饮料价格!$B$3:$E$45,4,0)</f>
        <v>2.2000000000000002</v>
      </c>
      <c r="I55" s="8">
        <f>E55*H55</f>
        <v>52.800000000000004</v>
      </c>
      <c r="J55" s="8">
        <f>(H55-G55)*E55</f>
        <v>12.000000000000005</v>
      </c>
    </row>
    <row r="56" spans="1:10" outlineLevel="2" x14ac:dyDescent="0.15">
      <c r="A56" s="7">
        <v>42736</v>
      </c>
      <c r="B56" s="8" t="s">
        <v>100</v>
      </c>
      <c r="C56" s="8" t="s">
        <v>130</v>
      </c>
      <c r="D56" s="8" t="s">
        <v>78</v>
      </c>
      <c r="E56" s="8">
        <v>26</v>
      </c>
      <c r="F56" s="8" t="str">
        <f>VLOOKUP($D56,饮料价格!$B$3:$E$45,2,0)</f>
        <v>瓶</v>
      </c>
      <c r="G56" s="8">
        <f>VLOOKUP($D56,饮料价格!$B$3:$E$45,3,0)</f>
        <v>1.9</v>
      </c>
      <c r="H56" s="8">
        <f>VLOOKUP($D56,饮料价格!$B$3:$E$45,4,0)</f>
        <v>2.4</v>
      </c>
      <c r="I56" s="8">
        <f>E56*H56</f>
        <v>62.4</v>
      </c>
      <c r="J56" s="8">
        <f>(H56-G56)*E56</f>
        <v>13</v>
      </c>
    </row>
    <row r="57" spans="1:10" outlineLevel="2" x14ac:dyDescent="0.15">
      <c r="A57" s="7">
        <v>42736</v>
      </c>
      <c r="B57" s="8" t="s">
        <v>100</v>
      </c>
      <c r="C57" s="8" t="s">
        <v>130</v>
      </c>
      <c r="D57" s="8" t="s">
        <v>134</v>
      </c>
      <c r="E57" s="8">
        <v>34</v>
      </c>
      <c r="F57" s="8" t="str">
        <f>VLOOKUP($D57,饮料价格!$B$3:$E$45,2,0)</f>
        <v>瓶</v>
      </c>
      <c r="G57" s="8">
        <f>VLOOKUP($D57,饮料价格!$B$3:$E$45,3,0)</f>
        <v>3.5</v>
      </c>
      <c r="H57" s="8">
        <f>VLOOKUP($D57,饮料价格!$B$3:$E$45,4,0)</f>
        <v>5</v>
      </c>
      <c r="I57" s="8">
        <f>E57*H57</f>
        <v>170</v>
      </c>
      <c r="J57" s="8">
        <f>(H57-G57)*E57</f>
        <v>51</v>
      </c>
    </row>
    <row r="58" spans="1:10" outlineLevel="2" x14ac:dyDescent="0.15">
      <c r="A58" s="7">
        <v>42736</v>
      </c>
      <c r="B58" s="8" t="s">
        <v>100</v>
      </c>
      <c r="C58" s="8" t="s">
        <v>130</v>
      </c>
      <c r="D58" s="8" t="s">
        <v>79</v>
      </c>
      <c r="E58" s="8">
        <v>84</v>
      </c>
      <c r="F58" s="8" t="str">
        <f>VLOOKUP($D58,饮料价格!$B$3:$E$45,2,0)</f>
        <v>听</v>
      </c>
      <c r="G58" s="8">
        <f>VLOOKUP($D58,饮料价格!$B$3:$E$45,3,0)</f>
        <v>1.2</v>
      </c>
      <c r="H58" s="8">
        <f>VLOOKUP($D58,饮料价格!$B$3:$E$45,4,0)</f>
        <v>2.5</v>
      </c>
      <c r="I58" s="8">
        <f>E58*H58</f>
        <v>210</v>
      </c>
      <c r="J58" s="8">
        <f>(H58-G58)*E58</f>
        <v>109.2</v>
      </c>
    </row>
    <row r="59" spans="1:10" outlineLevel="2" x14ac:dyDescent="0.15">
      <c r="A59" s="7">
        <v>42736</v>
      </c>
      <c r="B59" s="8" t="s">
        <v>100</v>
      </c>
      <c r="C59" s="8" t="s">
        <v>130</v>
      </c>
      <c r="D59" s="8" t="s">
        <v>7</v>
      </c>
      <c r="E59" s="8">
        <v>25</v>
      </c>
      <c r="F59" s="8" t="str">
        <f>VLOOKUP($D59,饮料价格!$B$3:$E$45,2,0)</f>
        <v>听</v>
      </c>
      <c r="G59" s="8">
        <f>VLOOKUP($D59,饮料价格!$B$3:$E$45,3,0)</f>
        <v>3.2</v>
      </c>
      <c r="H59" s="8">
        <f>VLOOKUP($D59,饮料价格!$B$3:$E$45,4,0)</f>
        <v>6</v>
      </c>
      <c r="I59" s="8">
        <f>E59*H59</f>
        <v>150</v>
      </c>
      <c r="J59" s="8">
        <f>(H59-G59)*E59</f>
        <v>70</v>
      </c>
    </row>
    <row r="60" spans="1:10" outlineLevel="2" x14ac:dyDescent="0.15">
      <c r="A60" s="7">
        <v>42736</v>
      </c>
      <c r="B60" s="8" t="s">
        <v>100</v>
      </c>
      <c r="C60" s="8" t="s">
        <v>130</v>
      </c>
      <c r="D60" s="8" t="s">
        <v>22</v>
      </c>
      <c r="E60" s="8">
        <v>55</v>
      </c>
      <c r="F60" s="8" t="str">
        <f>VLOOKUP($D60,饮料价格!$B$3:$E$45,2,0)</f>
        <v>合</v>
      </c>
      <c r="G60" s="8">
        <f>VLOOKUP($D60,饮料价格!$B$3:$E$45,3,0)</f>
        <v>1.7</v>
      </c>
      <c r="H60" s="8">
        <f>VLOOKUP($D60,饮料价格!$B$3:$E$45,4,0)</f>
        <v>2.2000000000000002</v>
      </c>
      <c r="I60" s="8">
        <f>E60*H60</f>
        <v>121.00000000000001</v>
      </c>
      <c r="J60" s="8">
        <f>(H60-G60)*E60</f>
        <v>27.500000000000011</v>
      </c>
    </row>
    <row r="61" spans="1:10" outlineLevel="2" x14ac:dyDescent="0.15">
      <c r="A61" s="7">
        <v>42736</v>
      </c>
      <c r="B61" s="8" t="s">
        <v>100</v>
      </c>
      <c r="C61" s="8" t="s">
        <v>130</v>
      </c>
      <c r="D61" s="8" t="s">
        <v>81</v>
      </c>
      <c r="E61" s="8">
        <v>24</v>
      </c>
      <c r="F61" s="8" t="str">
        <f>VLOOKUP($D61,饮料价格!$B$3:$E$45,2,0)</f>
        <v>听</v>
      </c>
      <c r="G61" s="8">
        <f>VLOOKUP($D61,饮料价格!$B$3:$E$45,3,0)</f>
        <v>3</v>
      </c>
      <c r="H61" s="8">
        <f>VLOOKUP($D61,饮料价格!$B$3:$E$45,4,0)</f>
        <v>4</v>
      </c>
      <c r="I61" s="8">
        <f>E61*H61</f>
        <v>96</v>
      </c>
      <c r="J61" s="8">
        <f>(H61-G61)*E61</f>
        <v>24</v>
      </c>
    </row>
    <row r="62" spans="1:10" outlineLevel="2" x14ac:dyDescent="0.15">
      <c r="A62" s="7">
        <v>42736</v>
      </c>
      <c r="B62" s="8" t="s">
        <v>100</v>
      </c>
      <c r="C62" s="8" t="s">
        <v>130</v>
      </c>
      <c r="D62" s="8" t="s">
        <v>73</v>
      </c>
      <c r="E62" s="8">
        <v>15</v>
      </c>
      <c r="F62" s="8" t="str">
        <f>VLOOKUP($D62,饮料价格!$B$3:$E$45,2,0)</f>
        <v>瓶</v>
      </c>
      <c r="G62" s="8">
        <f>VLOOKUP($D62,饮料价格!$B$3:$E$45,3,0)</f>
        <v>1.8</v>
      </c>
      <c r="H62" s="8">
        <f>VLOOKUP($D62,饮料价格!$B$3:$E$45,4,0)</f>
        <v>2.2999999999999998</v>
      </c>
      <c r="I62" s="8">
        <f>E62*H62</f>
        <v>34.5</v>
      </c>
      <c r="J62" s="8">
        <f>(H62-G62)*E62</f>
        <v>7.4999999999999964</v>
      </c>
    </row>
    <row r="63" spans="1:10" outlineLevel="2" x14ac:dyDescent="0.15">
      <c r="A63" s="7">
        <v>42736</v>
      </c>
      <c r="B63" s="8" t="s">
        <v>100</v>
      </c>
      <c r="C63" s="8" t="s">
        <v>130</v>
      </c>
      <c r="D63" s="8" t="s">
        <v>4</v>
      </c>
      <c r="E63" s="8">
        <v>17</v>
      </c>
      <c r="F63" s="8" t="str">
        <f>VLOOKUP($D63,饮料价格!$B$3:$E$45,2,0)</f>
        <v>合</v>
      </c>
      <c r="G63" s="8">
        <f>VLOOKUP($D63,饮料价格!$B$3:$E$45,3,0)</f>
        <v>1.3</v>
      </c>
      <c r="H63" s="8">
        <f>VLOOKUP($D63,饮料价格!$B$3:$E$45,4,0)</f>
        <v>1.9</v>
      </c>
      <c r="I63" s="8">
        <f>E63*H63</f>
        <v>32.299999999999997</v>
      </c>
      <c r="J63" s="8">
        <f>(H63-G63)*E63</f>
        <v>10.199999999999998</v>
      </c>
    </row>
    <row r="64" spans="1:10" outlineLevel="2" x14ac:dyDescent="0.15">
      <c r="A64" s="7">
        <v>42736</v>
      </c>
      <c r="B64" s="8" t="s">
        <v>100</v>
      </c>
      <c r="C64" s="8" t="s">
        <v>130</v>
      </c>
      <c r="D64" s="8" t="s">
        <v>20</v>
      </c>
      <c r="E64" s="8">
        <v>72</v>
      </c>
      <c r="F64" s="8" t="str">
        <f>VLOOKUP($D64,饮料价格!$B$3:$E$45,2,0)</f>
        <v>瓶</v>
      </c>
      <c r="G64" s="8">
        <f>VLOOKUP($D64,饮料价格!$B$3:$E$45,3,0)</f>
        <v>1.8</v>
      </c>
      <c r="H64" s="8">
        <f>VLOOKUP($D64,饮料价格!$B$3:$E$45,4,0)</f>
        <v>2.2999999999999998</v>
      </c>
      <c r="I64" s="8">
        <f>E64*H64</f>
        <v>165.6</v>
      </c>
      <c r="J64" s="8">
        <f>(H64-G64)*E64</f>
        <v>35.999999999999986</v>
      </c>
    </row>
    <row r="65" spans="1:10" outlineLevel="2" x14ac:dyDescent="0.15">
      <c r="A65" s="7">
        <v>42736</v>
      </c>
      <c r="B65" s="8" t="s">
        <v>100</v>
      </c>
      <c r="C65" s="8" t="s">
        <v>130</v>
      </c>
      <c r="D65" s="8" t="s">
        <v>5</v>
      </c>
      <c r="E65" s="8">
        <v>92</v>
      </c>
      <c r="F65" s="8" t="str">
        <f>VLOOKUP($D65,饮料价格!$B$3:$E$45,2,0)</f>
        <v>合</v>
      </c>
      <c r="G65" s="8">
        <f>VLOOKUP($D65,饮料价格!$B$3:$E$45,3,0)</f>
        <v>1.5</v>
      </c>
      <c r="H65" s="8">
        <f>VLOOKUP($D65,饮料价格!$B$3:$E$45,4,0)</f>
        <v>2.2000000000000002</v>
      </c>
      <c r="I65" s="8">
        <f>E65*H65</f>
        <v>202.4</v>
      </c>
      <c r="J65" s="8">
        <f>(H65-G65)*E65</f>
        <v>64.40000000000002</v>
      </c>
    </row>
    <row r="66" spans="1:10" outlineLevel="2" x14ac:dyDescent="0.15">
      <c r="A66" s="7">
        <v>42736</v>
      </c>
      <c r="B66" s="8" t="s">
        <v>100</v>
      </c>
      <c r="C66" s="8" t="s">
        <v>130</v>
      </c>
      <c r="D66" s="8" t="s">
        <v>17</v>
      </c>
      <c r="E66" s="8">
        <v>47</v>
      </c>
      <c r="F66" s="8" t="str">
        <f>VLOOKUP($D66,饮料价格!$B$3:$E$45,2,0)</f>
        <v>合</v>
      </c>
      <c r="G66" s="8">
        <f>VLOOKUP($D66,饮料价格!$B$3:$E$45,3,0)</f>
        <v>4.3</v>
      </c>
      <c r="H66" s="8">
        <f>VLOOKUP($D66,饮料价格!$B$3:$E$45,4,0)</f>
        <v>6.8</v>
      </c>
      <c r="I66" s="8">
        <f>E66*H66</f>
        <v>319.59999999999997</v>
      </c>
      <c r="J66" s="8">
        <f>(H66-G66)*E66</f>
        <v>117.5</v>
      </c>
    </row>
    <row r="67" spans="1:10" outlineLevel="2" x14ac:dyDescent="0.15">
      <c r="A67" s="7">
        <v>42736</v>
      </c>
      <c r="B67" s="8" t="s">
        <v>100</v>
      </c>
      <c r="C67" s="8" t="s">
        <v>130</v>
      </c>
      <c r="D67" s="8" t="s">
        <v>133</v>
      </c>
      <c r="E67" s="8">
        <v>29</v>
      </c>
      <c r="F67" s="8" t="str">
        <f>VLOOKUP($D67,饮料价格!$B$3:$E$45,2,0)</f>
        <v>瓶</v>
      </c>
      <c r="G67" s="8">
        <f>VLOOKUP($D67,饮料价格!$B$3:$E$45,3,0)</f>
        <v>3.5</v>
      </c>
      <c r="H67" s="8">
        <f>VLOOKUP($D67,饮料价格!$B$3:$E$45,4,0)</f>
        <v>5</v>
      </c>
      <c r="I67" s="8">
        <f>E67*H67</f>
        <v>145</v>
      </c>
      <c r="J67" s="8">
        <f>(H67-G67)*E67</f>
        <v>43.5</v>
      </c>
    </row>
    <row r="68" spans="1:10" outlineLevel="2" x14ac:dyDescent="0.15">
      <c r="A68" s="7">
        <v>42736</v>
      </c>
      <c r="B68" s="8" t="s">
        <v>100</v>
      </c>
      <c r="C68" s="8" t="s">
        <v>130</v>
      </c>
      <c r="D68" s="8" t="s">
        <v>30</v>
      </c>
      <c r="E68" s="8">
        <v>32</v>
      </c>
      <c r="F68" s="8" t="str">
        <f>VLOOKUP($D68,饮料价格!$B$3:$E$45,2,0)</f>
        <v>瓶</v>
      </c>
      <c r="G68" s="8">
        <f>VLOOKUP($D68,饮料价格!$B$3:$E$45,3,0)</f>
        <v>0.9</v>
      </c>
      <c r="H68" s="8">
        <f>VLOOKUP($D68,饮料价格!$B$3:$E$45,4,0)</f>
        <v>1.5</v>
      </c>
      <c r="I68" s="8">
        <f>E68*H68</f>
        <v>48</v>
      </c>
      <c r="J68" s="8">
        <f>(H68-G68)*E68</f>
        <v>19.2</v>
      </c>
    </row>
    <row r="69" spans="1:10" outlineLevel="2" x14ac:dyDescent="0.15">
      <c r="A69" s="7">
        <v>42736</v>
      </c>
      <c r="B69" s="8" t="s">
        <v>100</v>
      </c>
      <c r="C69" s="8" t="s">
        <v>130</v>
      </c>
      <c r="D69" s="8" t="s">
        <v>14</v>
      </c>
      <c r="E69" s="8">
        <v>66</v>
      </c>
      <c r="F69" s="8" t="str">
        <f>VLOOKUP($D69,饮料价格!$B$3:$E$45,2,0)</f>
        <v>听</v>
      </c>
      <c r="G69" s="8">
        <f>VLOOKUP($D69,饮料价格!$B$3:$E$45,3,0)</f>
        <v>2.5</v>
      </c>
      <c r="H69" s="8">
        <f>VLOOKUP($D69,饮料价格!$B$3:$E$45,4,0)</f>
        <v>4</v>
      </c>
      <c r="I69" s="8">
        <f>E69*H69</f>
        <v>264</v>
      </c>
      <c r="J69" s="8">
        <f>(H69-G69)*E69</f>
        <v>99</v>
      </c>
    </row>
    <row r="70" spans="1:10" outlineLevel="2" x14ac:dyDescent="0.15">
      <c r="A70" s="7">
        <v>42736</v>
      </c>
      <c r="B70" s="8" t="s">
        <v>100</v>
      </c>
      <c r="C70" s="8" t="s">
        <v>130</v>
      </c>
      <c r="D70" s="8" t="s">
        <v>13</v>
      </c>
      <c r="E70" s="8">
        <v>94</v>
      </c>
      <c r="F70" s="8" t="str">
        <f>VLOOKUP($D70,饮料价格!$B$3:$E$45,2,0)</f>
        <v>瓶</v>
      </c>
      <c r="G70" s="8">
        <f>VLOOKUP($D70,饮料价格!$B$3:$E$45,3,0)</f>
        <v>2</v>
      </c>
      <c r="H70" s="8">
        <f>VLOOKUP($D70,饮料价格!$B$3:$E$45,4,0)</f>
        <v>3.5</v>
      </c>
      <c r="I70" s="8">
        <f>E70*H70</f>
        <v>329</v>
      </c>
      <c r="J70" s="8">
        <f>(H70-G70)*E70</f>
        <v>141</v>
      </c>
    </row>
    <row r="71" spans="1:10" outlineLevel="2" x14ac:dyDescent="0.15">
      <c r="A71" s="7">
        <v>42736</v>
      </c>
      <c r="B71" s="8" t="s">
        <v>100</v>
      </c>
      <c r="C71" s="8" t="s">
        <v>130</v>
      </c>
      <c r="D71" s="8" t="s">
        <v>131</v>
      </c>
      <c r="E71" s="8">
        <v>103</v>
      </c>
      <c r="F71" s="8" t="str">
        <f>VLOOKUP($D71,饮料价格!$B$3:$E$45,2,0)</f>
        <v>瓶</v>
      </c>
      <c r="G71" s="8">
        <f>VLOOKUP($D71,饮料价格!$B$3:$E$45,3,0)</f>
        <v>2</v>
      </c>
      <c r="H71" s="8">
        <f>VLOOKUP($D71,饮料价格!$B$3:$E$45,4,0)</f>
        <v>3.5</v>
      </c>
      <c r="I71" s="8">
        <f>E71*H71</f>
        <v>360.5</v>
      </c>
      <c r="J71" s="8">
        <f>(H71-G71)*E71</f>
        <v>154.5</v>
      </c>
    </row>
    <row r="72" spans="1:10" outlineLevel="2" x14ac:dyDescent="0.15">
      <c r="A72" s="7">
        <v>42736</v>
      </c>
      <c r="B72" s="8" t="s">
        <v>100</v>
      </c>
      <c r="C72" s="8" t="s">
        <v>130</v>
      </c>
      <c r="D72" s="8" t="s">
        <v>26</v>
      </c>
      <c r="E72" s="8">
        <v>75</v>
      </c>
      <c r="F72" s="8" t="str">
        <f>VLOOKUP($D72,饮料价格!$B$3:$E$45,2,0)</f>
        <v>瓶</v>
      </c>
      <c r="G72" s="8">
        <f>VLOOKUP($D72,饮料价格!$B$3:$E$45,3,0)</f>
        <v>1.7</v>
      </c>
      <c r="H72" s="8">
        <f>VLOOKUP($D72,饮料价格!$B$3:$E$45,4,0)</f>
        <v>2.2000000000000002</v>
      </c>
      <c r="I72" s="8">
        <f>E72*H72</f>
        <v>165</v>
      </c>
      <c r="J72" s="8">
        <f>(H72-G72)*E72</f>
        <v>37.500000000000014</v>
      </c>
    </row>
    <row r="73" spans="1:10" outlineLevel="2" x14ac:dyDescent="0.15">
      <c r="A73" s="7">
        <v>42736</v>
      </c>
      <c r="B73" s="8" t="s">
        <v>100</v>
      </c>
      <c r="C73" s="8" t="s">
        <v>130</v>
      </c>
      <c r="D73" s="8" t="s">
        <v>16</v>
      </c>
      <c r="E73" s="8">
        <v>14</v>
      </c>
      <c r="F73" s="8" t="str">
        <f>VLOOKUP($D73,饮料价格!$B$3:$E$45,2,0)</f>
        <v>瓶</v>
      </c>
      <c r="G73" s="8">
        <f>VLOOKUP($D73,饮料价格!$B$3:$E$45,3,0)</f>
        <v>1</v>
      </c>
      <c r="H73" s="8">
        <f>VLOOKUP($D73,饮料价格!$B$3:$E$45,4,0)</f>
        <v>1.5</v>
      </c>
      <c r="I73" s="8">
        <f>E73*H73</f>
        <v>21</v>
      </c>
      <c r="J73" s="8">
        <f>(H73-G73)*E73</f>
        <v>7</v>
      </c>
    </row>
    <row r="74" spans="1:10" outlineLevel="2" x14ac:dyDescent="0.15">
      <c r="A74" s="7">
        <v>42736</v>
      </c>
      <c r="B74" s="8" t="s">
        <v>100</v>
      </c>
      <c r="C74" s="8" t="s">
        <v>130</v>
      </c>
      <c r="D74" s="8" t="s">
        <v>82</v>
      </c>
      <c r="E74" s="8">
        <v>11</v>
      </c>
      <c r="F74" s="8" t="str">
        <f>VLOOKUP($D74,饮料价格!$B$3:$E$45,2,0)</f>
        <v>合</v>
      </c>
      <c r="G74" s="8">
        <f>VLOOKUP($D74,饮料价格!$B$3:$E$45,3,0)</f>
        <v>1.6</v>
      </c>
      <c r="H74" s="8">
        <f>VLOOKUP($D74,饮料价格!$B$3:$E$45,4,0)</f>
        <v>2.5</v>
      </c>
      <c r="I74" s="8">
        <f>E74*H74</f>
        <v>27.5</v>
      </c>
      <c r="J74" s="8">
        <f>(H74-G74)*E74</f>
        <v>9.8999999999999986</v>
      </c>
    </row>
    <row r="75" spans="1:10" outlineLevel="2" x14ac:dyDescent="0.15">
      <c r="A75" s="7">
        <v>42736</v>
      </c>
      <c r="B75" s="8" t="s">
        <v>100</v>
      </c>
      <c r="C75" s="8" t="s">
        <v>130</v>
      </c>
      <c r="D75" s="8" t="s">
        <v>27</v>
      </c>
      <c r="E75" s="8">
        <v>22</v>
      </c>
      <c r="F75" s="8" t="str">
        <f>VLOOKUP($D75,饮料价格!$B$3:$E$45,2,0)</f>
        <v>听</v>
      </c>
      <c r="G75" s="8">
        <f>VLOOKUP($D75,饮料价格!$B$3:$E$45,3,0)</f>
        <v>2.5</v>
      </c>
      <c r="H75" s="8">
        <f>VLOOKUP($D75,饮料价格!$B$3:$E$45,4,0)</f>
        <v>4</v>
      </c>
      <c r="I75" s="8">
        <f>E75*H75</f>
        <v>88</v>
      </c>
      <c r="J75" s="8">
        <f>(H75-G75)*E75</f>
        <v>33</v>
      </c>
    </row>
    <row r="76" spans="1:10" outlineLevel="2" x14ac:dyDescent="0.15">
      <c r="A76" s="7">
        <v>42736</v>
      </c>
      <c r="B76" s="8" t="s">
        <v>100</v>
      </c>
      <c r="C76" s="8" t="s">
        <v>130</v>
      </c>
      <c r="D76" s="8" t="s">
        <v>9</v>
      </c>
      <c r="E76" s="8">
        <v>62</v>
      </c>
      <c r="F76" s="8" t="str">
        <f>VLOOKUP($D76,饮料价格!$B$3:$E$45,2,0)</f>
        <v>听</v>
      </c>
      <c r="G76" s="8">
        <f>VLOOKUP($D76,饮料价格!$B$3:$E$45,3,0)</f>
        <v>3</v>
      </c>
      <c r="H76" s="8">
        <f>VLOOKUP($D76,饮料价格!$B$3:$E$45,4,0)</f>
        <v>4</v>
      </c>
      <c r="I76" s="8">
        <f>E76*H76</f>
        <v>248</v>
      </c>
      <c r="J76" s="8">
        <f>(H76-G76)*E76</f>
        <v>62</v>
      </c>
    </row>
    <row r="77" spans="1:10" outlineLevel="2" x14ac:dyDescent="0.15">
      <c r="A77" s="7">
        <v>42736</v>
      </c>
      <c r="B77" s="8" t="s">
        <v>100</v>
      </c>
      <c r="C77" s="8" t="s">
        <v>130</v>
      </c>
      <c r="D77" s="8" t="s">
        <v>8</v>
      </c>
      <c r="E77" s="8">
        <v>8</v>
      </c>
      <c r="F77" s="8" t="str">
        <f>VLOOKUP($D77,饮料价格!$B$3:$E$45,2,0)</f>
        <v>合</v>
      </c>
      <c r="G77" s="8">
        <f>VLOOKUP($D77,饮料价格!$B$3:$E$45,3,0)</f>
        <v>7.8</v>
      </c>
      <c r="H77" s="8">
        <f>VLOOKUP($D77,饮料价格!$B$3:$E$45,4,0)</f>
        <v>9.8000000000000007</v>
      </c>
      <c r="I77" s="8">
        <f>E77*H77</f>
        <v>78.400000000000006</v>
      </c>
      <c r="J77" s="8">
        <f>(H77-G77)*E77</f>
        <v>16.000000000000007</v>
      </c>
    </row>
    <row r="78" spans="1:10" outlineLevel="2" x14ac:dyDescent="0.15">
      <c r="A78" s="7">
        <v>42736</v>
      </c>
      <c r="B78" s="8" t="s">
        <v>100</v>
      </c>
      <c r="C78" s="8" t="s">
        <v>130</v>
      </c>
      <c r="D78" s="8" t="s">
        <v>1</v>
      </c>
      <c r="E78" s="8">
        <v>10</v>
      </c>
      <c r="F78" s="8" t="str">
        <f>VLOOKUP($D78,饮料价格!$B$3:$E$45,2,0)</f>
        <v>听</v>
      </c>
      <c r="G78" s="8">
        <f>VLOOKUP($D78,饮料价格!$B$3:$E$45,3,0)</f>
        <v>2.5</v>
      </c>
      <c r="H78" s="8">
        <f>VLOOKUP($D78,饮料价格!$B$3:$E$45,4,0)</f>
        <v>3.5</v>
      </c>
      <c r="I78" s="8">
        <f>E78*H78</f>
        <v>35</v>
      </c>
      <c r="J78" s="8">
        <f>(H78-G78)*E78</f>
        <v>10</v>
      </c>
    </row>
    <row r="79" spans="1:10" outlineLevel="2" x14ac:dyDescent="0.15">
      <c r="A79" s="7">
        <v>42736</v>
      </c>
      <c r="B79" s="8" t="s">
        <v>100</v>
      </c>
      <c r="C79" s="8" t="s">
        <v>130</v>
      </c>
      <c r="D79" s="8" t="s">
        <v>10</v>
      </c>
      <c r="E79" s="8">
        <v>80</v>
      </c>
      <c r="F79" s="8" t="str">
        <f>VLOOKUP($D79,饮料价格!$B$3:$E$45,2,0)</f>
        <v>听</v>
      </c>
      <c r="G79" s="8">
        <f>VLOOKUP($D79,饮料价格!$B$3:$E$45,3,0)</f>
        <v>2</v>
      </c>
      <c r="H79" s="8">
        <f>VLOOKUP($D79,饮料价格!$B$3:$E$45,4,0)</f>
        <v>3.5</v>
      </c>
      <c r="I79" s="8">
        <f>E79*H79</f>
        <v>280</v>
      </c>
      <c r="J79" s="8">
        <f>(H79-G79)*E79</f>
        <v>120</v>
      </c>
    </row>
    <row r="80" spans="1:10" outlineLevel="2" x14ac:dyDescent="0.15">
      <c r="A80" s="7">
        <v>42736</v>
      </c>
      <c r="B80" s="8" t="s">
        <v>100</v>
      </c>
      <c r="C80" s="8" t="s">
        <v>130</v>
      </c>
      <c r="D80" s="8" t="s">
        <v>28</v>
      </c>
      <c r="E80" s="8">
        <v>24</v>
      </c>
      <c r="F80" s="8" t="str">
        <f>VLOOKUP($D80,饮料价格!$B$3:$E$45,2,0)</f>
        <v>合</v>
      </c>
      <c r="G80" s="8">
        <f>VLOOKUP($D80,饮料价格!$B$3:$E$45,3,0)</f>
        <v>1.5</v>
      </c>
      <c r="H80" s="8">
        <f>VLOOKUP($D80,饮料价格!$B$3:$E$45,4,0)</f>
        <v>2.2000000000000002</v>
      </c>
      <c r="I80" s="8">
        <f>E80*H80</f>
        <v>52.800000000000004</v>
      </c>
      <c r="J80" s="8">
        <f>(H80-G80)*E80</f>
        <v>16.800000000000004</v>
      </c>
    </row>
    <row r="81" spans="1:10" outlineLevel="2" x14ac:dyDescent="0.15">
      <c r="A81" s="7">
        <v>42736</v>
      </c>
      <c r="B81" s="8" t="s">
        <v>100</v>
      </c>
      <c r="C81" s="8" t="s">
        <v>130</v>
      </c>
      <c r="D81" s="8" t="s">
        <v>32</v>
      </c>
      <c r="E81" s="8">
        <v>14</v>
      </c>
      <c r="F81" s="8" t="str">
        <f>VLOOKUP($D81,饮料价格!$B$3:$E$45,2,0)</f>
        <v>瓶</v>
      </c>
      <c r="G81" s="8">
        <f>VLOOKUP($D81,饮料价格!$B$3:$E$45,3,0)</f>
        <v>2.4</v>
      </c>
      <c r="H81" s="8">
        <f>VLOOKUP($D81,饮料价格!$B$3:$E$45,4,0)</f>
        <v>3.5</v>
      </c>
      <c r="I81" s="8">
        <f>E81*H81</f>
        <v>49</v>
      </c>
      <c r="J81" s="8">
        <f>(H81-G81)*E81</f>
        <v>15.400000000000002</v>
      </c>
    </row>
    <row r="82" spans="1:10" outlineLevel="2" x14ac:dyDescent="0.15">
      <c r="A82" s="7">
        <v>42736</v>
      </c>
      <c r="B82" s="8" t="s">
        <v>100</v>
      </c>
      <c r="C82" s="8" t="s">
        <v>130</v>
      </c>
      <c r="D82" s="8" t="s">
        <v>11</v>
      </c>
      <c r="E82" s="8">
        <v>72</v>
      </c>
      <c r="F82" s="8" t="str">
        <f>VLOOKUP($D82,饮料价格!$B$3:$E$45,2,0)</f>
        <v>瓶</v>
      </c>
      <c r="G82" s="8">
        <f>VLOOKUP($D82,饮料价格!$B$3:$E$45,3,0)</f>
        <v>1</v>
      </c>
      <c r="H82" s="8">
        <f>VLOOKUP($D82,饮料价格!$B$3:$E$45,4,0)</f>
        <v>1.3</v>
      </c>
      <c r="I82" s="8">
        <f>E82*H82</f>
        <v>93.600000000000009</v>
      </c>
      <c r="J82" s="8">
        <f>(H82-G82)*E82</f>
        <v>21.6</v>
      </c>
    </row>
    <row r="83" spans="1:10" outlineLevel="2" x14ac:dyDescent="0.15">
      <c r="A83" s="7">
        <v>42736</v>
      </c>
      <c r="B83" s="8" t="s">
        <v>100</v>
      </c>
      <c r="C83" s="8" t="s">
        <v>130</v>
      </c>
      <c r="D83" s="8" t="s">
        <v>2</v>
      </c>
      <c r="E83" s="8">
        <v>80</v>
      </c>
      <c r="F83" s="8" t="str">
        <f>VLOOKUP($D83,饮料价格!$B$3:$E$45,2,0)</f>
        <v>听</v>
      </c>
      <c r="G83" s="8">
        <f>VLOOKUP($D83,饮料价格!$B$3:$E$45,3,0)</f>
        <v>1.6</v>
      </c>
      <c r="H83" s="8">
        <f>VLOOKUP($D83,饮料价格!$B$3:$E$45,4,0)</f>
        <v>3.3</v>
      </c>
      <c r="I83" s="8">
        <f>E83*H83</f>
        <v>264</v>
      </c>
      <c r="J83" s="8">
        <f>(H83-G83)*E83</f>
        <v>135.99999999999997</v>
      </c>
    </row>
    <row r="84" spans="1:10" outlineLevel="2" x14ac:dyDescent="0.15">
      <c r="A84" s="7">
        <v>42736</v>
      </c>
      <c r="B84" s="8" t="s">
        <v>100</v>
      </c>
      <c r="C84" s="8" t="s">
        <v>130</v>
      </c>
      <c r="D84" s="8" t="s">
        <v>132</v>
      </c>
      <c r="E84" s="8">
        <v>108</v>
      </c>
      <c r="F84" s="8" t="str">
        <f>VLOOKUP($D84,饮料价格!$B$3:$E$45,2,0)</f>
        <v>瓶</v>
      </c>
      <c r="G84" s="8">
        <f>VLOOKUP($D84,饮料价格!$B$3:$E$45,3,0)</f>
        <v>2.5</v>
      </c>
      <c r="H84" s="8">
        <f>VLOOKUP($D84,饮料价格!$B$3:$E$45,4,0)</f>
        <v>4.5</v>
      </c>
      <c r="I84" s="8">
        <f>E84*H84</f>
        <v>486</v>
      </c>
      <c r="J84" s="8">
        <f>(H84-G84)*E84</f>
        <v>216</v>
      </c>
    </row>
    <row r="85" spans="1:10" outlineLevel="2" x14ac:dyDescent="0.15">
      <c r="A85" s="7">
        <v>42736</v>
      </c>
      <c r="B85" s="8" t="s">
        <v>100</v>
      </c>
      <c r="C85" s="8" t="s">
        <v>130</v>
      </c>
      <c r="D85" s="8" t="s">
        <v>6</v>
      </c>
      <c r="E85" s="8">
        <v>27</v>
      </c>
      <c r="F85" s="8" t="str">
        <f>VLOOKUP($D85,饮料价格!$B$3:$E$45,2,0)</f>
        <v>瓶</v>
      </c>
      <c r="G85" s="8">
        <f>VLOOKUP($D85,饮料价格!$B$3:$E$45,3,0)</f>
        <v>1.7</v>
      </c>
      <c r="H85" s="8">
        <f>VLOOKUP($D85,饮料价格!$B$3:$E$45,4,0)</f>
        <v>3.5</v>
      </c>
      <c r="I85" s="8">
        <f>E85*H85</f>
        <v>94.5</v>
      </c>
      <c r="J85" s="8">
        <f>(H85-G85)*E85</f>
        <v>48.6</v>
      </c>
    </row>
    <row r="86" spans="1:10" outlineLevel="2" x14ac:dyDescent="0.15">
      <c r="A86" s="7">
        <v>42736</v>
      </c>
      <c r="B86" s="8" t="s">
        <v>100</v>
      </c>
      <c r="C86" s="8" t="s">
        <v>130</v>
      </c>
      <c r="D86" s="8" t="s">
        <v>23</v>
      </c>
      <c r="E86" s="8">
        <v>19</v>
      </c>
      <c r="F86" s="8" t="str">
        <f>VLOOKUP($D86,饮料价格!$B$3:$E$45,2,0)</f>
        <v>瓶</v>
      </c>
      <c r="G86" s="8">
        <f>VLOOKUP($D86,饮料价格!$B$3:$E$45,3,0)</f>
        <v>2.4</v>
      </c>
      <c r="H86" s="8">
        <f>VLOOKUP($D86,饮料价格!$B$3:$E$45,4,0)</f>
        <v>3</v>
      </c>
      <c r="I86" s="8">
        <f>E86*H86</f>
        <v>57</v>
      </c>
      <c r="J86" s="8">
        <f>(H86-G86)*E86</f>
        <v>11.400000000000002</v>
      </c>
    </row>
    <row r="87" spans="1:10" outlineLevel="2" x14ac:dyDescent="0.15">
      <c r="A87" s="7">
        <v>42736</v>
      </c>
      <c r="B87" s="8" t="s">
        <v>100</v>
      </c>
      <c r="C87" s="8" t="s">
        <v>105</v>
      </c>
      <c r="D87" s="8" t="s">
        <v>9</v>
      </c>
      <c r="E87" s="8">
        <v>20</v>
      </c>
      <c r="F87" s="8" t="str">
        <f>VLOOKUP($D87,饮料价格!$B$3:$E$45,2,0)</f>
        <v>听</v>
      </c>
      <c r="G87" s="8">
        <f>VLOOKUP($D87,饮料价格!$B$3:$E$45,3,0)</f>
        <v>3</v>
      </c>
      <c r="H87" s="8">
        <f>VLOOKUP($D87,饮料价格!$B$3:$E$45,4,0)</f>
        <v>4</v>
      </c>
      <c r="I87" s="8">
        <f>E87*H87</f>
        <v>80</v>
      </c>
      <c r="J87" s="8">
        <f>(H87-G87)*E87</f>
        <v>20</v>
      </c>
    </row>
    <row r="88" spans="1:10" outlineLevel="2" x14ac:dyDescent="0.15">
      <c r="A88" s="7">
        <v>42736</v>
      </c>
      <c r="B88" s="8" t="s">
        <v>100</v>
      </c>
      <c r="C88" s="8" t="s">
        <v>105</v>
      </c>
      <c r="D88" s="8" t="s">
        <v>28</v>
      </c>
      <c r="E88" s="8">
        <v>64</v>
      </c>
      <c r="F88" s="8" t="str">
        <f>VLOOKUP($D88,饮料价格!$B$3:$E$45,2,0)</f>
        <v>合</v>
      </c>
      <c r="G88" s="8">
        <f>VLOOKUP($D88,饮料价格!$B$3:$E$45,3,0)</f>
        <v>1.5</v>
      </c>
      <c r="H88" s="8">
        <f>VLOOKUP($D88,饮料价格!$B$3:$E$45,4,0)</f>
        <v>2.2000000000000002</v>
      </c>
      <c r="I88" s="8">
        <f>E88*H88</f>
        <v>140.80000000000001</v>
      </c>
      <c r="J88" s="8">
        <f>(H88-G88)*E88</f>
        <v>44.800000000000011</v>
      </c>
    </row>
    <row r="89" spans="1:10" outlineLevel="2" x14ac:dyDescent="0.15">
      <c r="A89" s="7">
        <v>42736</v>
      </c>
      <c r="B89" s="8" t="s">
        <v>100</v>
      </c>
      <c r="C89" s="8" t="s">
        <v>105</v>
      </c>
      <c r="D89" s="8" t="s">
        <v>6</v>
      </c>
      <c r="E89" s="8">
        <v>20</v>
      </c>
      <c r="F89" s="8" t="str">
        <f>VLOOKUP($D89,饮料价格!$B$3:$E$45,2,0)</f>
        <v>瓶</v>
      </c>
      <c r="G89" s="8">
        <f>VLOOKUP($D89,饮料价格!$B$3:$E$45,3,0)</f>
        <v>1.7</v>
      </c>
      <c r="H89" s="8">
        <f>VLOOKUP($D89,饮料价格!$B$3:$E$45,4,0)</f>
        <v>3.5</v>
      </c>
      <c r="I89" s="8">
        <f>E89*H89</f>
        <v>70</v>
      </c>
      <c r="J89" s="8">
        <f>(H89-G89)*E89</f>
        <v>36</v>
      </c>
    </row>
    <row r="90" spans="1:10" outlineLevel="2" x14ac:dyDescent="0.15">
      <c r="A90" s="7">
        <v>42736</v>
      </c>
      <c r="B90" s="8" t="s">
        <v>100</v>
      </c>
      <c r="C90" s="8" t="s">
        <v>105</v>
      </c>
      <c r="D90" s="8" t="s">
        <v>131</v>
      </c>
      <c r="E90" s="8">
        <v>117</v>
      </c>
      <c r="F90" s="8" t="str">
        <f>VLOOKUP($D90,饮料价格!$B$3:$E$45,2,0)</f>
        <v>瓶</v>
      </c>
      <c r="G90" s="8">
        <f>VLOOKUP($D90,饮料价格!$B$3:$E$45,3,0)</f>
        <v>2</v>
      </c>
      <c r="H90" s="8">
        <f>VLOOKUP($D90,饮料价格!$B$3:$E$45,4,0)</f>
        <v>3.5</v>
      </c>
      <c r="I90" s="8">
        <f>E90*H90</f>
        <v>409.5</v>
      </c>
      <c r="J90" s="8">
        <f>(H90-G90)*E90</f>
        <v>175.5</v>
      </c>
    </row>
    <row r="91" spans="1:10" outlineLevel="2" x14ac:dyDescent="0.15">
      <c r="A91" s="7">
        <v>42736</v>
      </c>
      <c r="B91" s="8" t="s">
        <v>100</v>
      </c>
      <c r="C91" s="8" t="s">
        <v>105</v>
      </c>
      <c r="D91" s="8" t="s">
        <v>3</v>
      </c>
      <c r="E91" s="8">
        <v>83</v>
      </c>
      <c r="F91" s="8" t="str">
        <f>VLOOKUP($D91,饮料价格!$B$3:$E$45,2,0)</f>
        <v>听</v>
      </c>
      <c r="G91" s="8">
        <f>VLOOKUP($D91,饮料价格!$B$3:$E$45,3,0)</f>
        <v>2.5</v>
      </c>
      <c r="H91" s="8">
        <f>VLOOKUP($D91,饮料价格!$B$3:$E$45,4,0)</f>
        <v>3.5</v>
      </c>
      <c r="I91" s="8">
        <f>E91*H91</f>
        <v>290.5</v>
      </c>
      <c r="J91" s="8">
        <f>(H91-G91)*E91</f>
        <v>83</v>
      </c>
    </row>
    <row r="92" spans="1:10" outlineLevel="2" x14ac:dyDescent="0.15">
      <c r="A92" s="7">
        <v>42736</v>
      </c>
      <c r="B92" s="8" t="s">
        <v>100</v>
      </c>
      <c r="C92" s="8" t="s">
        <v>105</v>
      </c>
      <c r="D92" s="8" t="s">
        <v>4</v>
      </c>
      <c r="E92" s="8">
        <v>16</v>
      </c>
      <c r="F92" s="8" t="str">
        <f>VLOOKUP($D92,饮料价格!$B$3:$E$45,2,0)</f>
        <v>合</v>
      </c>
      <c r="G92" s="8">
        <f>VLOOKUP($D92,饮料价格!$B$3:$E$45,3,0)</f>
        <v>1.3</v>
      </c>
      <c r="H92" s="8">
        <f>VLOOKUP($D92,饮料价格!$B$3:$E$45,4,0)</f>
        <v>1.9</v>
      </c>
      <c r="I92" s="8">
        <f>E92*H92</f>
        <v>30.4</v>
      </c>
      <c r="J92" s="8">
        <f>(H92-G92)*E92</f>
        <v>9.5999999999999979</v>
      </c>
    </row>
    <row r="93" spans="1:10" outlineLevel="2" x14ac:dyDescent="0.15">
      <c r="A93" s="7">
        <v>42736</v>
      </c>
      <c r="B93" s="8" t="s">
        <v>100</v>
      </c>
      <c r="C93" s="8" t="s">
        <v>105</v>
      </c>
      <c r="D93" s="8" t="s">
        <v>79</v>
      </c>
      <c r="E93" s="8">
        <v>20</v>
      </c>
      <c r="F93" s="8" t="str">
        <f>VLOOKUP($D93,饮料价格!$B$3:$E$45,2,0)</f>
        <v>听</v>
      </c>
      <c r="G93" s="8">
        <f>VLOOKUP($D93,饮料价格!$B$3:$E$45,3,0)</f>
        <v>1.2</v>
      </c>
      <c r="H93" s="8">
        <f>VLOOKUP($D93,饮料价格!$B$3:$E$45,4,0)</f>
        <v>2.5</v>
      </c>
      <c r="I93" s="8">
        <f>E93*H93</f>
        <v>50</v>
      </c>
      <c r="J93" s="8">
        <f>(H93-G93)*E93</f>
        <v>26</v>
      </c>
    </row>
    <row r="94" spans="1:10" outlineLevel="2" x14ac:dyDescent="0.15">
      <c r="A94" s="7">
        <v>42736</v>
      </c>
      <c r="B94" s="8" t="s">
        <v>100</v>
      </c>
      <c r="C94" s="8" t="s">
        <v>105</v>
      </c>
      <c r="D94" s="8" t="s">
        <v>80</v>
      </c>
      <c r="E94" s="8">
        <v>26</v>
      </c>
      <c r="F94" s="8" t="str">
        <f>VLOOKUP($D94,饮料价格!$B$3:$E$45,2,0)</f>
        <v>瓶</v>
      </c>
      <c r="G94" s="8">
        <f>VLOOKUP($D94,饮料价格!$B$3:$E$45,3,0)</f>
        <v>0.9</v>
      </c>
      <c r="H94" s="8">
        <f>VLOOKUP($D94,饮料价格!$B$3:$E$45,4,0)</f>
        <v>1.2</v>
      </c>
      <c r="I94" s="8">
        <f>E94*H94</f>
        <v>31.2</v>
      </c>
      <c r="J94" s="8">
        <f>(H94-G94)*E94</f>
        <v>7.799999999999998</v>
      </c>
    </row>
    <row r="95" spans="1:10" outlineLevel="2" x14ac:dyDescent="0.15">
      <c r="A95" s="7">
        <v>42736</v>
      </c>
      <c r="B95" s="8" t="s">
        <v>100</v>
      </c>
      <c r="C95" s="8" t="s">
        <v>105</v>
      </c>
      <c r="D95" s="8" t="s">
        <v>73</v>
      </c>
      <c r="E95" s="8">
        <v>13</v>
      </c>
      <c r="F95" s="8" t="str">
        <f>VLOOKUP($D95,饮料价格!$B$3:$E$45,2,0)</f>
        <v>瓶</v>
      </c>
      <c r="G95" s="8">
        <f>VLOOKUP($D95,饮料价格!$B$3:$E$45,3,0)</f>
        <v>1.8</v>
      </c>
      <c r="H95" s="8">
        <f>VLOOKUP($D95,饮料价格!$B$3:$E$45,4,0)</f>
        <v>2.2999999999999998</v>
      </c>
      <c r="I95" s="8">
        <f>E95*H95</f>
        <v>29.9</v>
      </c>
      <c r="J95" s="8">
        <f>(H95-G95)*E95</f>
        <v>6.4999999999999973</v>
      </c>
    </row>
    <row r="96" spans="1:10" outlineLevel="2" x14ac:dyDescent="0.15">
      <c r="A96" s="7">
        <v>42736</v>
      </c>
      <c r="B96" s="8" t="s">
        <v>100</v>
      </c>
      <c r="C96" s="8" t="s">
        <v>105</v>
      </c>
      <c r="D96" s="8" t="s">
        <v>25</v>
      </c>
      <c r="E96" s="8">
        <v>25</v>
      </c>
      <c r="F96" s="8" t="str">
        <f>VLOOKUP($D96,饮料价格!$B$3:$E$45,2,0)</f>
        <v>听</v>
      </c>
      <c r="G96" s="8">
        <f>VLOOKUP($D96,饮料价格!$B$3:$E$45,3,0)</f>
        <v>3</v>
      </c>
      <c r="H96" s="8">
        <f>VLOOKUP($D96,饮料价格!$B$3:$E$45,4,0)</f>
        <v>4</v>
      </c>
      <c r="I96" s="8">
        <f>E96*H96</f>
        <v>100</v>
      </c>
      <c r="J96" s="8">
        <f>(H96-G96)*E96</f>
        <v>25</v>
      </c>
    </row>
    <row r="97" spans="1:10" outlineLevel="2" x14ac:dyDescent="0.15">
      <c r="A97" s="7">
        <v>42736</v>
      </c>
      <c r="B97" s="8" t="s">
        <v>100</v>
      </c>
      <c r="C97" s="8" t="s">
        <v>105</v>
      </c>
      <c r="D97" s="8" t="s">
        <v>26</v>
      </c>
      <c r="E97" s="8">
        <v>17</v>
      </c>
      <c r="F97" s="8" t="str">
        <f>VLOOKUP($D97,饮料价格!$B$3:$E$45,2,0)</f>
        <v>瓶</v>
      </c>
      <c r="G97" s="8">
        <f>VLOOKUP($D97,饮料价格!$B$3:$E$45,3,0)</f>
        <v>1.7</v>
      </c>
      <c r="H97" s="8">
        <f>VLOOKUP($D97,饮料价格!$B$3:$E$45,4,0)</f>
        <v>2.2000000000000002</v>
      </c>
      <c r="I97" s="8">
        <f>E97*H97</f>
        <v>37.400000000000006</v>
      </c>
      <c r="J97" s="8">
        <f>(H97-G97)*E97</f>
        <v>8.5000000000000036</v>
      </c>
    </row>
    <row r="98" spans="1:10" outlineLevel="2" x14ac:dyDescent="0.15">
      <c r="A98" s="7">
        <v>42736</v>
      </c>
      <c r="B98" s="8" t="s">
        <v>100</v>
      </c>
      <c r="C98" s="8" t="s">
        <v>105</v>
      </c>
      <c r="D98" s="8" t="s">
        <v>132</v>
      </c>
      <c r="E98" s="8">
        <v>50</v>
      </c>
      <c r="F98" s="8" t="str">
        <f>VLOOKUP($D98,饮料价格!$B$3:$E$45,2,0)</f>
        <v>瓶</v>
      </c>
      <c r="G98" s="8">
        <f>VLOOKUP($D98,饮料价格!$B$3:$E$45,3,0)</f>
        <v>2.5</v>
      </c>
      <c r="H98" s="8">
        <f>VLOOKUP($D98,饮料价格!$B$3:$E$45,4,0)</f>
        <v>4.5</v>
      </c>
      <c r="I98" s="8">
        <f>E98*H98</f>
        <v>225</v>
      </c>
      <c r="J98" s="8">
        <f>(H98-G98)*E98</f>
        <v>100</v>
      </c>
    </row>
    <row r="99" spans="1:10" outlineLevel="2" x14ac:dyDescent="0.15">
      <c r="A99" s="7">
        <v>42736</v>
      </c>
      <c r="B99" s="8" t="s">
        <v>100</v>
      </c>
      <c r="C99" s="8" t="s">
        <v>105</v>
      </c>
      <c r="D99" s="8" t="s">
        <v>31</v>
      </c>
      <c r="E99" s="8">
        <v>11</v>
      </c>
      <c r="F99" s="8" t="str">
        <f>VLOOKUP($D99,饮料价格!$B$3:$E$45,2,0)</f>
        <v>瓶</v>
      </c>
      <c r="G99" s="8">
        <f>VLOOKUP($D99,饮料价格!$B$3:$E$45,3,0)</f>
        <v>1.1000000000000001</v>
      </c>
      <c r="H99" s="8">
        <f>VLOOKUP($D99,饮料价格!$B$3:$E$45,4,0)</f>
        <v>1.5</v>
      </c>
      <c r="I99" s="8">
        <f>E99*H99</f>
        <v>16.5</v>
      </c>
      <c r="J99" s="8">
        <f>(H99-G99)*E99</f>
        <v>4.3999999999999986</v>
      </c>
    </row>
    <row r="100" spans="1:10" outlineLevel="2" x14ac:dyDescent="0.15">
      <c r="A100" s="7">
        <v>42736</v>
      </c>
      <c r="B100" s="8" t="s">
        <v>100</v>
      </c>
      <c r="C100" s="8" t="s">
        <v>105</v>
      </c>
      <c r="D100" s="8" t="s">
        <v>134</v>
      </c>
      <c r="E100" s="8">
        <v>13</v>
      </c>
      <c r="F100" s="8" t="str">
        <f>VLOOKUP($D100,饮料价格!$B$3:$E$45,2,0)</f>
        <v>瓶</v>
      </c>
      <c r="G100" s="8">
        <f>VLOOKUP($D100,饮料价格!$B$3:$E$45,3,0)</f>
        <v>3.5</v>
      </c>
      <c r="H100" s="8">
        <f>VLOOKUP($D100,饮料价格!$B$3:$E$45,4,0)</f>
        <v>5</v>
      </c>
      <c r="I100" s="8">
        <f>E100*H100</f>
        <v>65</v>
      </c>
      <c r="J100" s="8">
        <f>(H100-G100)*E100</f>
        <v>19.5</v>
      </c>
    </row>
    <row r="101" spans="1:10" outlineLevel="2" x14ac:dyDescent="0.15">
      <c r="A101" s="7">
        <v>42736</v>
      </c>
      <c r="B101" s="8" t="s">
        <v>100</v>
      </c>
      <c r="C101" s="8" t="s">
        <v>105</v>
      </c>
      <c r="D101" s="8" t="s">
        <v>82</v>
      </c>
      <c r="E101" s="8">
        <v>31</v>
      </c>
      <c r="F101" s="8" t="str">
        <f>VLOOKUP($D101,饮料价格!$B$3:$E$45,2,0)</f>
        <v>合</v>
      </c>
      <c r="G101" s="8">
        <f>VLOOKUP($D101,饮料价格!$B$3:$E$45,3,0)</f>
        <v>1.6</v>
      </c>
      <c r="H101" s="8">
        <f>VLOOKUP($D101,饮料价格!$B$3:$E$45,4,0)</f>
        <v>2.5</v>
      </c>
      <c r="I101" s="8">
        <f>E101*H101</f>
        <v>77.5</v>
      </c>
      <c r="J101" s="8">
        <f>(H101-G101)*E101</f>
        <v>27.9</v>
      </c>
    </row>
    <row r="102" spans="1:10" outlineLevel="2" x14ac:dyDescent="0.15">
      <c r="A102" s="7">
        <v>42736</v>
      </c>
      <c r="B102" s="8" t="s">
        <v>100</v>
      </c>
      <c r="C102" s="8" t="s">
        <v>105</v>
      </c>
      <c r="D102" s="8" t="s">
        <v>7</v>
      </c>
      <c r="E102" s="8">
        <v>34</v>
      </c>
      <c r="F102" s="8" t="str">
        <f>VLOOKUP($D102,饮料价格!$B$3:$E$45,2,0)</f>
        <v>听</v>
      </c>
      <c r="G102" s="8">
        <f>VLOOKUP($D102,饮料价格!$B$3:$E$45,3,0)</f>
        <v>3.2</v>
      </c>
      <c r="H102" s="8">
        <f>VLOOKUP($D102,饮料价格!$B$3:$E$45,4,0)</f>
        <v>6</v>
      </c>
      <c r="I102" s="8">
        <f>E102*H102</f>
        <v>204</v>
      </c>
      <c r="J102" s="8">
        <f>(H102-G102)*E102</f>
        <v>95.199999999999989</v>
      </c>
    </row>
    <row r="103" spans="1:10" outlineLevel="2" x14ac:dyDescent="0.15">
      <c r="A103" s="7">
        <v>42736</v>
      </c>
      <c r="B103" s="8" t="s">
        <v>100</v>
      </c>
      <c r="C103" s="8" t="s">
        <v>105</v>
      </c>
      <c r="D103" s="8" t="s">
        <v>133</v>
      </c>
      <c r="E103" s="8">
        <v>13</v>
      </c>
      <c r="F103" s="8" t="str">
        <f>VLOOKUP($D103,饮料价格!$B$3:$E$45,2,0)</f>
        <v>瓶</v>
      </c>
      <c r="G103" s="8">
        <f>VLOOKUP($D103,饮料价格!$B$3:$E$45,3,0)</f>
        <v>3.5</v>
      </c>
      <c r="H103" s="8">
        <f>VLOOKUP($D103,饮料价格!$B$3:$E$45,4,0)</f>
        <v>5</v>
      </c>
      <c r="I103" s="8">
        <f>E103*H103</f>
        <v>65</v>
      </c>
      <c r="J103" s="8">
        <f>(H103-G103)*E103</f>
        <v>19.5</v>
      </c>
    </row>
    <row r="104" spans="1:10" outlineLevel="2" x14ac:dyDescent="0.15">
      <c r="A104" s="7">
        <v>42736</v>
      </c>
      <c r="B104" s="8" t="s">
        <v>100</v>
      </c>
      <c r="C104" s="8" t="s">
        <v>105</v>
      </c>
      <c r="D104" s="8" t="s">
        <v>30</v>
      </c>
      <c r="E104" s="8">
        <v>13</v>
      </c>
      <c r="F104" s="8" t="str">
        <f>VLOOKUP($D104,饮料价格!$B$3:$E$45,2,0)</f>
        <v>瓶</v>
      </c>
      <c r="G104" s="8">
        <f>VLOOKUP($D104,饮料价格!$B$3:$E$45,3,0)</f>
        <v>0.9</v>
      </c>
      <c r="H104" s="8">
        <f>VLOOKUP($D104,饮料价格!$B$3:$E$45,4,0)</f>
        <v>1.5</v>
      </c>
      <c r="I104" s="8">
        <f>E104*H104</f>
        <v>19.5</v>
      </c>
      <c r="J104" s="8">
        <f>(H104-G104)*E104</f>
        <v>7.8</v>
      </c>
    </row>
    <row r="105" spans="1:10" outlineLevel="2" x14ac:dyDescent="0.15">
      <c r="A105" s="7">
        <v>42736</v>
      </c>
      <c r="B105" s="8" t="s">
        <v>100</v>
      </c>
      <c r="C105" s="8" t="s">
        <v>105</v>
      </c>
      <c r="D105" s="8" t="s">
        <v>13</v>
      </c>
      <c r="E105" s="8">
        <v>87</v>
      </c>
      <c r="F105" s="8" t="str">
        <f>VLOOKUP($D105,饮料价格!$B$3:$E$45,2,0)</f>
        <v>瓶</v>
      </c>
      <c r="G105" s="8">
        <f>VLOOKUP($D105,饮料价格!$B$3:$E$45,3,0)</f>
        <v>2</v>
      </c>
      <c r="H105" s="8">
        <f>VLOOKUP($D105,饮料价格!$B$3:$E$45,4,0)</f>
        <v>3.5</v>
      </c>
      <c r="I105" s="8">
        <f>E105*H105</f>
        <v>304.5</v>
      </c>
      <c r="J105" s="8">
        <f>(H105-G105)*E105</f>
        <v>130.5</v>
      </c>
    </row>
    <row r="106" spans="1:10" outlineLevel="2" x14ac:dyDescent="0.15">
      <c r="A106" s="7">
        <v>42736</v>
      </c>
      <c r="B106" s="8" t="s">
        <v>100</v>
      </c>
      <c r="C106" s="8" t="s">
        <v>105</v>
      </c>
      <c r="D106" s="8" t="s">
        <v>10</v>
      </c>
      <c r="E106" s="8">
        <v>92</v>
      </c>
      <c r="F106" s="8" t="str">
        <f>VLOOKUP($D106,饮料价格!$B$3:$E$45,2,0)</f>
        <v>听</v>
      </c>
      <c r="G106" s="8">
        <f>VLOOKUP($D106,饮料价格!$B$3:$E$45,3,0)</f>
        <v>2</v>
      </c>
      <c r="H106" s="8">
        <f>VLOOKUP($D106,饮料价格!$B$3:$E$45,4,0)</f>
        <v>3.5</v>
      </c>
      <c r="I106" s="8">
        <f>E106*H106</f>
        <v>322</v>
      </c>
      <c r="J106" s="8">
        <f>(H106-G106)*E106</f>
        <v>138</v>
      </c>
    </row>
    <row r="107" spans="1:10" outlineLevel="2" x14ac:dyDescent="0.15">
      <c r="A107" s="7">
        <v>42736</v>
      </c>
      <c r="B107" s="8" t="s">
        <v>100</v>
      </c>
      <c r="C107" s="8" t="s">
        <v>105</v>
      </c>
      <c r="D107" s="8" t="s">
        <v>78</v>
      </c>
      <c r="E107" s="8">
        <v>94</v>
      </c>
      <c r="F107" s="8" t="str">
        <f>VLOOKUP($D107,饮料价格!$B$3:$E$45,2,0)</f>
        <v>瓶</v>
      </c>
      <c r="G107" s="8">
        <f>VLOOKUP($D107,饮料价格!$B$3:$E$45,3,0)</f>
        <v>1.9</v>
      </c>
      <c r="H107" s="8">
        <f>VLOOKUP($D107,饮料价格!$B$3:$E$45,4,0)</f>
        <v>2.4</v>
      </c>
      <c r="I107" s="8">
        <f>E107*H107</f>
        <v>225.6</v>
      </c>
      <c r="J107" s="8">
        <f>(H107-G107)*E107</f>
        <v>47</v>
      </c>
    </row>
    <row r="108" spans="1:10" outlineLevel="2" x14ac:dyDescent="0.15">
      <c r="A108" s="7">
        <v>42736</v>
      </c>
      <c r="B108" s="8" t="s">
        <v>100</v>
      </c>
      <c r="C108" s="8" t="s">
        <v>105</v>
      </c>
      <c r="D108" s="8" t="s">
        <v>27</v>
      </c>
      <c r="E108" s="8">
        <v>50</v>
      </c>
      <c r="F108" s="8" t="str">
        <f>VLOOKUP($D108,饮料价格!$B$3:$E$45,2,0)</f>
        <v>听</v>
      </c>
      <c r="G108" s="8">
        <f>VLOOKUP($D108,饮料价格!$B$3:$E$45,3,0)</f>
        <v>2.5</v>
      </c>
      <c r="H108" s="8">
        <f>VLOOKUP($D108,饮料价格!$B$3:$E$45,4,0)</f>
        <v>4</v>
      </c>
      <c r="I108" s="8">
        <f>E108*H108</f>
        <v>200</v>
      </c>
      <c r="J108" s="8">
        <f>(H108-G108)*E108</f>
        <v>75</v>
      </c>
    </row>
    <row r="109" spans="1:10" outlineLevel="2" x14ac:dyDescent="0.15">
      <c r="A109" s="7">
        <v>42736</v>
      </c>
      <c r="B109" s="8" t="s">
        <v>100</v>
      </c>
      <c r="C109" s="8" t="s">
        <v>105</v>
      </c>
      <c r="D109" s="8" t="s">
        <v>24</v>
      </c>
      <c r="E109" s="8">
        <v>52</v>
      </c>
      <c r="F109" s="8" t="str">
        <f>VLOOKUP($D109,饮料价格!$B$3:$E$45,2,0)</f>
        <v>瓶</v>
      </c>
      <c r="G109" s="8">
        <f>VLOOKUP($D109,饮料价格!$B$3:$E$45,3,0)</f>
        <v>2.4</v>
      </c>
      <c r="H109" s="8">
        <f>VLOOKUP($D109,饮料价格!$B$3:$E$45,4,0)</f>
        <v>3</v>
      </c>
      <c r="I109" s="8">
        <f>E109*H109</f>
        <v>156</v>
      </c>
      <c r="J109" s="8">
        <f>(H109-G109)*E109</f>
        <v>31.200000000000003</v>
      </c>
    </row>
    <row r="110" spans="1:10" outlineLevel="2" x14ac:dyDescent="0.15">
      <c r="A110" s="7">
        <v>42736</v>
      </c>
      <c r="B110" s="8" t="s">
        <v>100</v>
      </c>
      <c r="C110" s="8" t="s">
        <v>105</v>
      </c>
      <c r="D110" s="8" t="s">
        <v>20</v>
      </c>
      <c r="E110" s="8">
        <v>53</v>
      </c>
      <c r="F110" s="8" t="str">
        <f>VLOOKUP($D110,饮料价格!$B$3:$E$45,2,0)</f>
        <v>瓶</v>
      </c>
      <c r="G110" s="8">
        <f>VLOOKUP($D110,饮料价格!$B$3:$E$45,3,0)</f>
        <v>1.8</v>
      </c>
      <c r="H110" s="8">
        <f>VLOOKUP($D110,饮料价格!$B$3:$E$45,4,0)</f>
        <v>2.2999999999999998</v>
      </c>
      <c r="I110" s="8">
        <f>E110*H110</f>
        <v>121.89999999999999</v>
      </c>
      <c r="J110" s="8">
        <f>(H110-G110)*E110</f>
        <v>26.499999999999989</v>
      </c>
    </row>
    <row r="111" spans="1:10" outlineLevel="2" x14ac:dyDescent="0.15">
      <c r="A111" s="7">
        <v>42736</v>
      </c>
      <c r="B111" s="8" t="s">
        <v>100</v>
      </c>
      <c r="C111" s="8" t="s">
        <v>105</v>
      </c>
      <c r="D111" s="8" t="s">
        <v>16</v>
      </c>
      <c r="E111" s="8">
        <v>43</v>
      </c>
      <c r="F111" s="8" t="str">
        <f>VLOOKUP($D111,饮料价格!$B$3:$E$45,2,0)</f>
        <v>瓶</v>
      </c>
      <c r="G111" s="8">
        <f>VLOOKUP($D111,饮料价格!$B$3:$E$45,3,0)</f>
        <v>1</v>
      </c>
      <c r="H111" s="8">
        <f>VLOOKUP($D111,饮料价格!$B$3:$E$45,4,0)</f>
        <v>1.5</v>
      </c>
      <c r="I111" s="8">
        <f>E111*H111</f>
        <v>64.5</v>
      </c>
      <c r="J111" s="8">
        <f>(H111-G111)*E111</f>
        <v>21.5</v>
      </c>
    </row>
    <row r="112" spans="1:10" outlineLevel="2" x14ac:dyDescent="0.15">
      <c r="A112" s="7">
        <v>42736</v>
      </c>
      <c r="B112" s="8" t="s">
        <v>100</v>
      </c>
      <c r="C112" s="8" t="s">
        <v>105</v>
      </c>
      <c r="D112" s="8" t="s">
        <v>2</v>
      </c>
      <c r="E112" s="8">
        <v>18</v>
      </c>
      <c r="F112" s="8" t="str">
        <f>VLOOKUP($D112,饮料价格!$B$3:$E$45,2,0)</f>
        <v>听</v>
      </c>
      <c r="G112" s="8">
        <f>VLOOKUP($D112,饮料价格!$B$3:$E$45,3,0)</f>
        <v>1.6</v>
      </c>
      <c r="H112" s="8">
        <f>VLOOKUP($D112,饮料价格!$B$3:$E$45,4,0)</f>
        <v>3.3</v>
      </c>
      <c r="I112" s="8">
        <f>E112*H112</f>
        <v>59.4</v>
      </c>
      <c r="J112" s="8">
        <f>(H112-G112)*E112</f>
        <v>30.599999999999994</v>
      </c>
    </row>
    <row r="113" spans="1:10" outlineLevel="2" x14ac:dyDescent="0.15">
      <c r="A113" s="7">
        <v>42736</v>
      </c>
      <c r="B113" s="8" t="s">
        <v>100</v>
      </c>
      <c r="C113" s="8" t="s">
        <v>105</v>
      </c>
      <c r="D113" s="8" t="s">
        <v>23</v>
      </c>
      <c r="E113" s="8">
        <v>18</v>
      </c>
      <c r="F113" s="8" t="str">
        <f>VLOOKUP($D113,饮料价格!$B$3:$E$45,2,0)</f>
        <v>瓶</v>
      </c>
      <c r="G113" s="8">
        <f>VLOOKUP($D113,饮料价格!$B$3:$E$45,3,0)</f>
        <v>2.4</v>
      </c>
      <c r="H113" s="8">
        <f>VLOOKUP($D113,饮料价格!$B$3:$E$45,4,0)</f>
        <v>3</v>
      </c>
      <c r="I113" s="8">
        <f>E113*H113</f>
        <v>54</v>
      </c>
      <c r="J113" s="8">
        <f>(H113-G113)*E113</f>
        <v>10.8</v>
      </c>
    </row>
    <row r="114" spans="1:10" outlineLevel="2" x14ac:dyDescent="0.15">
      <c r="A114" s="7">
        <v>42736</v>
      </c>
      <c r="B114" s="8" t="s">
        <v>100</v>
      </c>
      <c r="C114" s="8" t="s">
        <v>105</v>
      </c>
      <c r="D114" s="8" t="s">
        <v>5</v>
      </c>
      <c r="E114" s="8">
        <v>87</v>
      </c>
      <c r="F114" s="8" t="str">
        <f>VLOOKUP($D114,饮料价格!$B$3:$E$45,2,0)</f>
        <v>合</v>
      </c>
      <c r="G114" s="8">
        <f>VLOOKUP($D114,饮料价格!$B$3:$E$45,3,0)</f>
        <v>1.5</v>
      </c>
      <c r="H114" s="8">
        <f>VLOOKUP($D114,饮料价格!$B$3:$E$45,4,0)</f>
        <v>2.2000000000000002</v>
      </c>
      <c r="I114" s="8">
        <f>E114*H114</f>
        <v>191.4</v>
      </c>
      <c r="J114" s="8">
        <f>(H114-G114)*E114</f>
        <v>60.900000000000013</v>
      </c>
    </row>
    <row r="115" spans="1:10" outlineLevel="2" x14ac:dyDescent="0.15">
      <c r="A115" s="7">
        <v>42736</v>
      </c>
      <c r="B115" s="8" t="s">
        <v>100</v>
      </c>
      <c r="C115" s="8" t="s">
        <v>105</v>
      </c>
      <c r="D115" s="8" t="s">
        <v>18</v>
      </c>
      <c r="E115" s="8">
        <v>9</v>
      </c>
      <c r="F115" s="8" t="str">
        <f>VLOOKUP($D115,饮料价格!$B$3:$E$45,2,0)</f>
        <v>合</v>
      </c>
      <c r="G115" s="8">
        <f>VLOOKUP($D115,饮料价格!$B$3:$E$45,3,0)</f>
        <v>4.5</v>
      </c>
      <c r="H115" s="8">
        <f>VLOOKUP($D115,饮料价格!$B$3:$E$45,4,0)</f>
        <v>7.2</v>
      </c>
      <c r="I115" s="8">
        <f>E115*H115</f>
        <v>64.8</v>
      </c>
      <c r="J115" s="8">
        <f>(H115-G115)*E115</f>
        <v>24.3</v>
      </c>
    </row>
    <row r="116" spans="1:10" outlineLevel="2" x14ac:dyDescent="0.15">
      <c r="A116" s="7">
        <v>42736</v>
      </c>
      <c r="B116" s="8" t="s">
        <v>100</v>
      </c>
      <c r="C116" s="8" t="s">
        <v>105</v>
      </c>
      <c r="D116" s="8" t="s">
        <v>21</v>
      </c>
      <c r="E116" s="8">
        <v>103</v>
      </c>
      <c r="F116" s="8" t="str">
        <f>VLOOKUP($D116,饮料价格!$B$3:$E$45,2,0)</f>
        <v>瓶</v>
      </c>
      <c r="G116" s="8">
        <f>VLOOKUP($D116,饮料价格!$B$3:$E$45,3,0)</f>
        <v>1.4</v>
      </c>
      <c r="H116" s="8">
        <f>VLOOKUP($D116,饮料价格!$B$3:$E$45,4,0)</f>
        <v>3</v>
      </c>
      <c r="I116" s="8">
        <f>E116*H116</f>
        <v>309</v>
      </c>
      <c r="J116" s="8">
        <f>(H116-G116)*E116</f>
        <v>164.8</v>
      </c>
    </row>
    <row r="117" spans="1:10" outlineLevel="2" x14ac:dyDescent="0.15">
      <c r="A117" s="7">
        <v>42736</v>
      </c>
      <c r="B117" s="8" t="s">
        <v>100</v>
      </c>
      <c r="C117" s="8" t="s">
        <v>105</v>
      </c>
      <c r="D117" s="8" t="s">
        <v>15</v>
      </c>
      <c r="E117" s="8">
        <v>19</v>
      </c>
      <c r="F117" s="8" t="str">
        <f>VLOOKUP($D117,饮料价格!$B$3:$E$45,2,0)</f>
        <v>合</v>
      </c>
      <c r="G117" s="8">
        <f>VLOOKUP($D117,饮料价格!$B$3:$E$45,3,0)</f>
        <v>1.7</v>
      </c>
      <c r="H117" s="8">
        <f>VLOOKUP($D117,饮料价格!$B$3:$E$45,4,0)</f>
        <v>2.5</v>
      </c>
      <c r="I117" s="8">
        <f>E117*H117</f>
        <v>47.5</v>
      </c>
      <c r="J117" s="8">
        <f>(H117-G117)*E117</f>
        <v>15.200000000000001</v>
      </c>
    </row>
    <row r="118" spans="1:10" outlineLevel="2" x14ac:dyDescent="0.15">
      <c r="A118" s="7">
        <v>42736</v>
      </c>
      <c r="B118" s="8" t="s">
        <v>100</v>
      </c>
      <c r="C118" s="8" t="s">
        <v>105</v>
      </c>
      <c r="D118" s="8" t="s">
        <v>17</v>
      </c>
      <c r="E118" s="8">
        <v>88</v>
      </c>
      <c r="F118" s="8" t="str">
        <f>VLOOKUP($D118,饮料价格!$B$3:$E$45,2,0)</f>
        <v>合</v>
      </c>
      <c r="G118" s="8">
        <f>VLOOKUP($D118,饮料价格!$B$3:$E$45,3,0)</f>
        <v>4.3</v>
      </c>
      <c r="H118" s="8">
        <f>VLOOKUP($D118,饮料价格!$B$3:$E$45,4,0)</f>
        <v>6.8</v>
      </c>
      <c r="I118" s="8">
        <f>E118*H118</f>
        <v>598.4</v>
      </c>
      <c r="J118" s="8">
        <f>(H118-G118)*E118</f>
        <v>220</v>
      </c>
    </row>
    <row r="119" spans="1:10" outlineLevel="2" x14ac:dyDescent="0.15">
      <c r="A119" s="7">
        <v>42736</v>
      </c>
      <c r="B119" s="8" t="s">
        <v>100</v>
      </c>
      <c r="C119" s="8" t="s">
        <v>105</v>
      </c>
      <c r="D119" s="8" t="s">
        <v>81</v>
      </c>
      <c r="E119" s="8">
        <v>61</v>
      </c>
      <c r="F119" s="8" t="str">
        <f>VLOOKUP($D119,饮料价格!$B$3:$E$45,2,0)</f>
        <v>听</v>
      </c>
      <c r="G119" s="8">
        <f>VLOOKUP($D119,饮料价格!$B$3:$E$45,3,0)</f>
        <v>3</v>
      </c>
      <c r="H119" s="8">
        <f>VLOOKUP($D119,饮料价格!$B$3:$E$45,4,0)</f>
        <v>4</v>
      </c>
      <c r="I119" s="8">
        <f>E119*H119</f>
        <v>244</v>
      </c>
      <c r="J119" s="8">
        <f>(H119-G119)*E119</f>
        <v>61</v>
      </c>
    </row>
    <row r="120" spans="1:10" outlineLevel="2" x14ac:dyDescent="0.15">
      <c r="A120" s="7">
        <v>42736</v>
      </c>
      <c r="B120" s="8" t="s">
        <v>100</v>
      </c>
      <c r="C120" s="8" t="s">
        <v>105</v>
      </c>
      <c r="D120" s="8" t="s">
        <v>8</v>
      </c>
      <c r="E120" s="8">
        <v>34</v>
      </c>
      <c r="F120" s="8" t="str">
        <f>VLOOKUP($D120,饮料价格!$B$3:$E$45,2,0)</f>
        <v>合</v>
      </c>
      <c r="G120" s="8">
        <f>VLOOKUP($D120,饮料价格!$B$3:$E$45,3,0)</f>
        <v>7.8</v>
      </c>
      <c r="H120" s="8">
        <f>VLOOKUP($D120,饮料价格!$B$3:$E$45,4,0)</f>
        <v>9.8000000000000007</v>
      </c>
      <c r="I120" s="8">
        <f>E120*H120</f>
        <v>333.20000000000005</v>
      </c>
      <c r="J120" s="8">
        <f>(H120-G120)*E120</f>
        <v>68.000000000000028</v>
      </c>
    </row>
    <row r="121" spans="1:10" outlineLevel="2" x14ac:dyDescent="0.15">
      <c r="A121" s="7">
        <v>42736</v>
      </c>
      <c r="B121" s="8" t="s">
        <v>100</v>
      </c>
      <c r="C121" s="8" t="s">
        <v>105</v>
      </c>
      <c r="D121" s="8" t="s">
        <v>14</v>
      </c>
      <c r="E121" s="8">
        <v>18</v>
      </c>
      <c r="F121" s="8" t="str">
        <f>VLOOKUP($D121,饮料价格!$B$3:$E$45,2,0)</f>
        <v>听</v>
      </c>
      <c r="G121" s="8">
        <f>VLOOKUP($D121,饮料价格!$B$3:$E$45,3,0)</f>
        <v>2.5</v>
      </c>
      <c r="H121" s="8">
        <f>VLOOKUP($D121,饮料价格!$B$3:$E$45,4,0)</f>
        <v>4</v>
      </c>
      <c r="I121" s="8">
        <f>E121*H121</f>
        <v>72</v>
      </c>
      <c r="J121" s="8">
        <f>(H121-G121)*E121</f>
        <v>27</v>
      </c>
    </row>
    <row r="122" spans="1:10" outlineLevel="2" x14ac:dyDescent="0.15">
      <c r="A122" s="7">
        <v>42736</v>
      </c>
      <c r="B122" s="8" t="s">
        <v>100</v>
      </c>
      <c r="C122" s="8" t="s">
        <v>105</v>
      </c>
      <c r="D122" s="8" t="s">
        <v>32</v>
      </c>
      <c r="E122" s="8">
        <v>24</v>
      </c>
      <c r="F122" s="8" t="str">
        <f>VLOOKUP($D122,饮料价格!$B$3:$E$45,2,0)</f>
        <v>瓶</v>
      </c>
      <c r="G122" s="8">
        <f>VLOOKUP($D122,饮料价格!$B$3:$E$45,3,0)</f>
        <v>2.4</v>
      </c>
      <c r="H122" s="8">
        <f>VLOOKUP($D122,饮料价格!$B$3:$E$45,4,0)</f>
        <v>3.5</v>
      </c>
      <c r="I122" s="8">
        <f>E122*H122</f>
        <v>84</v>
      </c>
      <c r="J122" s="8">
        <f>(H122-G122)*E122</f>
        <v>26.400000000000002</v>
      </c>
    </row>
    <row r="123" spans="1:10" outlineLevel="2" x14ac:dyDescent="0.15">
      <c r="A123" s="7">
        <v>42736</v>
      </c>
      <c r="B123" s="8" t="s">
        <v>100</v>
      </c>
      <c r="C123" s="8" t="s">
        <v>105</v>
      </c>
      <c r="D123" s="8" t="s">
        <v>11</v>
      </c>
      <c r="E123" s="8">
        <v>90</v>
      </c>
      <c r="F123" s="8" t="str">
        <f>VLOOKUP($D123,饮料价格!$B$3:$E$45,2,0)</f>
        <v>瓶</v>
      </c>
      <c r="G123" s="8">
        <f>VLOOKUP($D123,饮料价格!$B$3:$E$45,3,0)</f>
        <v>1</v>
      </c>
      <c r="H123" s="8">
        <f>VLOOKUP($D123,饮料价格!$B$3:$E$45,4,0)</f>
        <v>1.3</v>
      </c>
      <c r="I123" s="8">
        <f>E123*H123</f>
        <v>117</v>
      </c>
      <c r="J123" s="8">
        <f>(H123-G123)*E123</f>
        <v>27.000000000000004</v>
      </c>
    </row>
    <row r="124" spans="1:10" outlineLevel="2" x14ac:dyDescent="0.15">
      <c r="A124" s="7">
        <v>42736</v>
      </c>
      <c r="B124" s="8" t="s">
        <v>100</v>
      </c>
      <c r="C124" s="8" t="s">
        <v>105</v>
      </c>
      <c r="D124" s="8" t="s">
        <v>1</v>
      </c>
      <c r="E124" s="8">
        <v>14</v>
      </c>
      <c r="F124" s="8" t="str">
        <f>VLOOKUP($D124,饮料价格!$B$3:$E$45,2,0)</f>
        <v>听</v>
      </c>
      <c r="G124" s="8">
        <f>VLOOKUP($D124,饮料价格!$B$3:$E$45,3,0)</f>
        <v>2.5</v>
      </c>
      <c r="H124" s="8">
        <f>VLOOKUP($D124,饮料价格!$B$3:$E$45,4,0)</f>
        <v>3.5</v>
      </c>
      <c r="I124" s="8">
        <f>E124*H124</f>
        <v>49</v>
      </c>
      <c r="J124" s="8">
        <f>(H124-G124)*E124</f>
        <v>14</v>
      </c>
    </row>
    <row r="125" spans="1:10" outlineLevel="2" x14ac:dyDescent="0.15">
      <c r="A125" s="7">
        <v>42736</v>
      </c>
      <c r="B125" s="8" t="s">
        <v>100</v>
      </c>
      <c r="C125" s="8" t="s">
        <v>105</v>
      </c>
      <c r="D125" s="8" t="s">
        <v>12</v>
      </c>
      <c r="E125" s="8">
        <v>18</v>
      </c>
      <c r="F125" s="8" t="str">
        <f>VLOOKUP($D125,饮料价格!$B$3:$E$45,2,0)</f>
        <v>瓶</v>
      </c>
      <c r="G125" s="8">
        <f>VLOOKUP($D125,饮料价格!$B$3:$E$45,3,0)</f>
        <v>1.3</v>
      </c>
      <c r="H125" s="8">
        <f>VLOOKUP($D125,饮料价格!$B$3:$E$45,4,0)</f>
        <v>2.8</v>
      </c>
      <c r="I125" s="8">
        <f>E125*H125</f>
        <v>50.4</v>
      </c>
      <c r="J125" s="8">
        <f>(H125-G125)*E125</f>
        <v>26.999999999999996</v>
      </c>
    </row>
    <row r="126" spans="1:10" outlineLevel="2" x14ac:dyDescent="0.15">
      <c r="A126" s="7">
        <v>42736</v>
      </c>
      <c r="B126" s="8" t="s">
        <v>100</v>
      </c>
      <c r="C126" s="8" t="s">
        <v>105</v>
      </c>
      <c r="D126" s="8" t="s">
        <v>22</v>
      </c>
      <c r="E126" s="8">
        <v>10</v>
      </c>
      <c r="F126" s="8" t="str">
        <f>VLOOKUP($D126,饮料价格!$B$3:$E$45,2,0)</f>
        <v>合</v>
      </c>
      <c r="G126" s="8">
        <f>VLOOKUP($D126,饮料价格!$B$3:$E$45,3,0)</f>
        <v>1.7</v>
      </c>
      <c r="H126" s="8">
        <f>VLOOKUP($D126,饮料价格!$B$3:$E$45,4,0)</f>
        <v>2.2000000000000002</v>
      </c>
      <c r="I126" s="8">
        <f>E126*H126</f>
        <v>22</v>
      </c>
      <c r="J126" s="8">
        <f>(H126-G126)*E126</f>
        <v>5.0000000000000018</v>
      </c>
    </row>
    <row r="127" spans="1:10" outlineLevel="2" x14ac:dyDescent="0.15">
      <c r="A127" s="7">
        <v>42736</v>
      </c>
      <c r="B127" s="8" t="s">
        <v>100</v>
      </c>
      <c r="C127" s="8" t="s">
        <v>105</v>
      </c>
      <c r="D127" s="8" t="s">
        <v>19</v>
      </c>
      <c r="E127" s="8">
        <v>12</v>
      </c>
      <c r="F127" s="8" t="str">
        <f>VLOOKUP($D127,饮料价格!$B$3:$E$45,2,0)</f>
        <v>瓶</v>
      </c>
      <c r="G127" s="8">
        <f>VLOOKUP($D127,饮料价格!$B$3:$E$45,3,0)</f>
        <v>1.7</v>
      </c>
      <c r="H127" s="8">
        <f>VLOOKUP($D127,饮料价格!$B$3:$E$45,4,0)</f>
        <v>2.2000000000000002</v>
      </c>
      <c r="I127" s="8">
        <f>E127*H127</f>
        <v>26.400000000000002</v>
      </c>
      <c r="J127" s="8">
        <f>(H127-G127)*E127</f>
        <v>6.0000000000000027</v>
      </c>
    </row>
    <row r="128" spans="1:10" outlineLevel="2" x14ac:dyDescent="0.15">
      <c r="A128" s="7">
        <v>42736</v>
      </c>
      <c r="B128" s="8" t="s">
        <v>100</v>
      </c>
      <c r="C128" s="8" t="s">
        <v>105</v>
      </c>
      <c r="D128" s="8" t="s">
        <v>29</v>
      </c>
      <c r="E128" s="8">
        <v>81</v>
      </c>
      <c r="F128" s="8" t="str">
        <f>VLOOKUP($D128,饮料价格!$B$3:$E$45,2,0)</f>
        <v>合</v>
      </c>
      <c r="G128" s="8">
        <f>VLOOKUP($D128,饮料价格!$B$3:$E$45,3,0)</f>
        <v>1.6</v>
      </c>
      <c r="H128" s="8">
        <f>VLOOKUP($D128,饮料价格!$B$3:$E$45,4,0)</f>
        <v>2.2999999999999998</v>
      </c>
      <c r="I128" s="8">
        <f>E128*H128</f>
        <v>186.29999999999998</v>
      </c>
      <c r="J128" s="8">
        <f>(H128-G128)*E128</f>
        <v>56.699999999999982</v>
      </c>
    </row>
    <row r="129" spans="1:10" outlineLevel="2" x14ac:dyDescent="0.15">
      <c r="A129" s="7">
        <v>42736</v>
      </c>
      <c r="B129" s="8" t="s">
        <v>100</v>
      </c>
      <c r="C129" s="8" t="s">
        <v>107</v>
      </c>
      <c r="D129" s="8" t="s">
        <v>82</v>
      </c>
      <c r="E129" s="8">
        <v>11</v>
      </c>
      <c r="F129" s="8" t="str">
        <f>VLOOKUP($D129,饮料价格!$B$3:$E$45,2,0)</f>
        <v>合</v>
      </c>
      <c r="G129" s="8">
        <f>VLOOKUP($D129,饮料价格!$B$3:$E$45,3,0)</f>
        <v>1.6</v>
      </c>
      <c r="H129" s="8">
        <f>VLOOKUP($D129,饮料价格!$B$3:$E$45,4,0)</f>
        <v>2.5</v>
      </c>
      <c r="I129" s="8">
        <f>E129*H129</f>
        <v>27.5</v>
      </c>
      <c r="J129" s="8">
        <f>(H129-G129)*E129</f>
        <v>9.8999999999999986</v>
      </c>
    </row>
    <row r="130" spans="1:10" outlineLevel="2" x14ac:dyDescent="0.15">
      <c r="A130" s="7">
        <v>42736</v>
      </c>
      <c r="B130" s="8" t="s">
        <v>100</v>
      </c>
      <c r="C130" s="8" t="s">
        <v>107</v>
      </c>
      <c r="D130" s="8" t="s">
        <v>17</v>
      </c>
      <c r="E130" s="8">
        <v>119</v>
      </c>
      <c r="F130" s="8" t="str">
        <f>VLOOKUP($D130,饮料价格!$B$3:$E$45,2,0)</f>
        <v>合</v>
      </c>
      <c r="G130" s="8">
        <f>VLOOKUP($D130,饮料价格!$B$3:$E$45,3,0)</f>
        <v>4.3</v>
      </c>
      <c r="H130" s="8">
        <f>VLOOKUP($D130,饮料价格!$B$3:$E$45,4,0)</f>
        <v>6.8</v>
      </c>
      <c r="I130" s="8">
        <f>E130*H130</f>
        <v>809.19999999999993</v>
      </c>
      <c r="J130" s="8">
        <f>(H130-G130)*E130</f>
        <v>297.5</v>
      </c>
    </row>
    <row r="131" spans="1:10" outlineLevel="2" x14ac:dyDescent="0.15">
      <c r="A131" s="7">
        <v>42736</v>
      </c>
      <c r="B131" s="8" t="s">
        <v>100</v>
      </c>
      <c r="C131" s="8" t="s">
        <v>107</v>
      </c>
      <c r="D131" s="8" t="s">
        <v>2</v>
      </c>
      <c r="E131" s="8">
        <v>14</v>
      </c>
      <c r="F131" s="8" t="str">
        <f>VLOOKUP($D131,饮料价格!$B$3:$E$45,2,0)</f>
        <v>听</v>
      </c>
      <c r="G131" s="8">
        <f>VLOOKUP($D131,饮料价格!$B$3:$E$45,3,0)</f>
        <v>1.6</v>
      </c>
      <c r="H131" s="8">
        <f>VLOOKUP($D131,饮料价格!$B$3:$E$45,4,0)</f>
        <v>3.3</v>
      </c>
      <c r="I131" s="8">
        <f>E131*H131</f>
        <v>46.199999999999996</v>
      </c>
      <c r="J131" s="8">
        <f>(H131-G131)*E131</f>
        <v>23.799999999999997</v>
      </c>
    </row>
    <row r="132" spans="1:10" outlineLevel="2" x14ac:dyDescent="0.15">
      <c r="A132" s="7">
        <v>42736</v>
      </c>
      <c r="B132" s="8" t="s">
        <v>100</v>
      </c>
      <c r="C132" s="8" t="s">
        <v>107</v>
      </c>
      <c r="D132" s="8" t="s">
        <v>5</v>
      </c>
      <c r="E132" s="8">
        <v>50</v>
      </c>
      <c r="F132" s="8" t="str">
        <f>VLOOKUP($D132,饮料价格!$B$3:$E$45,2,0)</f>
        <v>合</v>
      </c>
      <c r="G132" s="8">
        <f>VLOOKUP($D132,饮料价格!$B$3:$E$45,3,0)</f>
        <v>1.5</v>
      </c>
      <c r="H132" s="8">
        <f>VLOOKUP($D132,饮料价格!$B$3:$E$45,4,0)</f>
        <v>2.2000000000000002</v>
      </c>
      <c r="I132" s="8">
        <f>E132*H132</f>
        <v>110.00000000000001</v>
      </c>
      <c r="J132" s="8">
        <f>(H132-G132)*E132</f>
        <v>35.000000000000007</v>
      </c>
    </row>
    <row r="133" spans="1:10" outlineLevel="2" x14ac:dyDescent="0.15">
      <c r="A133" s="7">
        <v>42736</v>
      </c>
      <c r="B133" s="8" t="s">
        <v>100</v>
      </c>
      <c r="C133" s="8" t="s">
        <v>107</v>
      </c>
      <c r="D133" s="8" t="s">
        <v>4</v>
      </c>
      <c r="E133" s="8">
        <v>15</v>
      </c>
      <c r="F133" s="8" t="str">
        <f>VLOOKUP($D133,饮料价格!$B$3:$E$45,2,0)</f>
        <v>合</v>
      </c>
      <c r="G133" s="8">
        <f>VLOOKUP($D133,饮料价格!$B$3:$E$45,3,0)</f>
        <v>1.3</v>
      </c>
      <c r="H133" s="8">
        <f>VLOOKUP($D133,饮料价格!$B$3:$E$45,4,0)</f>
        <v>1.9</v>
      </c>
      <c r="I133" s="8">
        <f>E133*H133</f>
        <v>28.5</v>
      </c>
      <c r="J133" s="8">
        <f>(H133-G133)*E133</f>
        <v>8.9999999999999982</v>
      </c>
    </row>
    <row r="134" spans="1:10" outlineLevel="2" x14ac:dyDescent="0.15">
      <c r="A134" s="7">
        <v>42736</v>
      </c>
      <c r="B134" s="8" t="s">
        <v>100</v>
      </c>
      <c r="C134" s="8" t="s">
        <v>107</v>
      </c>
      <c r="D134" s="8" t="s">
        <v>29</v>
      </c>
      <c r="E134" s="8">
        <v>17</v>
      </c>
      <c r="F134" s="8" t="str">
        <f>VLOOKUP($D134,饮料价格!$B$3:$E$45,2,0)</f>
        <v>合</v>
      </c>
      <c r="G134" s="8">
        <f>VLOOKUP($D134,饮料价格!$B$3:$E$45,3,0)</f>
        <v>1.6</v>
      </c>
      <c r="H134" s="8">
        <f>VLOOKUP($D134,饮料价格!$B$3:$E$45,4,0)</f>
        <v>2.2999999999999998</v>
      </c>
      <c r="I134" s="8">
        <f>E134*H134</f>
        <v>39.099999999999994</v>
      </c>
      <c r="J134" s="8">
        <f>(H134-G134)*E134</f>
        <v>11.899999999999995</v>
      </c>
    </row>
    <row r="135" spans="1:10" outlineLevel="2" x14ac:dyDescent="0.15">
      <c r="A135" s="7">
        <v>42736</v>
      </c>
      <c r="B135" s="8" t="s">
        <v>100</v>
      </c>
      <c r="C135" s="8" t="s">
        <v>107</v>
      </c>
      <c r="D135" s="8" t="s">
        <v>24</v>
      </c>
      <c r="E135" s="8">
        <v>33</v>
      </c>
      <c r="F135" s="8" t="str">
        <f>VLOOKUP($D135,饮料价格!$B$3:$E$45,2,0)</f>
        <v>瓶</v>
      </c>
      <c r="G135" s="8">
        <f>VLOOKUP($D135,饮料价格!$B$3:$E$45,3,0)</f>
        <v>2.4</v>
      </c>
      <c r="H135" s="8">
        <f>VLOOKUP($D135,饮料价格!$B$3:$E$45,4,0)</f>
        <v>3</v>
      </c>
      <c r="I135" s="8">
        <f>E135*H135</f>
        <v>99</v>
      </c>
      <c r="J135" s="8">
        <f>(H135-G135)*E135</f>
        <v>19.800000000000004</v>
      </c>
    </row>
    <row r="136" spans="1:10" outlineLevel="2" x14ac:dyDescent="0.15">
      <c r="A136" s="7">
        <v>42736</v>
      </c>
      <c r="B136" s="8" t="s">
        <v>100</v>
      </c>
      <c r="C136" s="8" t="s">
        <v>107</v>
      </c>
      <c r="D136" s="8" t="s">
        <v>9</v>
      </c>
      <c r="E136" s="8">
        <v>58</v>
      </c>
      <c r="F136" s="8" t="str">
        <f>VLOOKUP($D136,饮料价格!$B$3:$E$45,2,0)</f>
        <v>听</v>
      </c>
      <c r="G136" s="8">
        <f>VLOOKUP($D136,饮料价格!$B$3:$E$45,3,0)</f>
        <v>3</v>
      </c>
      <c r="H136" s="8">
        <f>VLOOKUP($D136,饮料价格!$B$3:$E$45,4,0)</f>
        <v>4</v>
      </c>
      <c r="I136" s="8">
        <f>E136*H136</f>
        <v>232</v>
      </c>
      <c r="J136" s="8">
        <f>(H136-G136)*E136</f>
        <v>58</v>
      </c>
    </row>
    <row r="137" spans="1:10" outlineLevel="2" x14ac:dyDescent="0.15">
      <c r="A137" s="7">
        <v>42736</v>
      </c>
      <c r="B137" s="8" t="s">
        <v>100</v>
      </c>
      <c r="C137" s="8" t="s">
        <v>107</v>
      </c>
      <c r="D137" s="8" t="s">
        <v>79</v>
      </c>
      <c r="E137" s="8">
        <v>11</v>
      </c>
      <c r="F137" s="8" t="str">
        <f>VLOOKUP($D137,饮料价格!$B$3:$E$45,2,0)</f>
        <v>听</v>
      </c>
      <c r="G137" s="8">
        <f>VLOOKUP($D137,饮料价格!$B$3:$E$45,3,0)</f>
        <v>1.2</v>
      </c>
      <c r="H137" s="8">
        <f>VLOOKUP($D137,饮料价格!$B$3:$E$45,4,0)</f>
        <v>2.5</v>
      </c>
      <c r="I137" s="8">
        <f>E137*H137</f>
        <v>27.5</v>
      </c>
      <c r="J137" s="8">
        <f>(H137-G137)*E137</f>
        <v>14.3</v>
      </c>
    </row>
    <row r="138" spans="1:10" outlineLevel="2" x14ac:dyDescent="0.15">
      <c r="A138" s="7">
        <v>42736</v>
      </c>
      <c r="B138" s="8" t="s">
        <v>100</v>
      </c>
      <c r="C138" s="8" t="s">
        <v>107</v>
      </c>
      <c r="D138" s="8" t="s">
        <v>25</v>
      </c>
      <c r="E138" s="8">
        <v>48</v>
      </c>
      <c r="F138" s="8" t="str">
        <f>VLOOKUP($D138,饮料价格!$B$3:$E$45,2,0)</f>
        <v>听</v>
      </c>
      <c r="G138" s="8">
        <f>VLOOKUP($D138,饮料价格!$B$3:$E$45,3,0)</f>
        <v>3</v>
      </c>
      <c r="H138" s="8">
        <f>VLOOKUP($D138,饮料价格!$B$3:$E$45,4,0)</f>
        <v>4</v>
      </c>
      <c r="I138" s="8">
        <f>E138*H138</f>
        <v>192</v>
      </c>
      <c r="J138" s="8">
        <f>(H138-G138)*E138</f>
        <v>48</v>
      </c>
    </row>
    <row r="139" spans="1:10" outlineLevel="2" x14ac:dyDescent="0.15">
      <c r="A139" s="7">
        <v>42736</v>
      </c>
      <c r="B139" s="8" t="s">
        <v>100</v>
      </c>
      <c r="C139" s="8" t="s">
        <v>107</v>
      </c>
      <c r="D139" s="8" t="s">
        <v>27</v>
      </c>
      <c r="E139" s="8">
        <v>14</v>
      </c>
      <c r="F139" s="8" t="str">
        <f>VLOOKUP($D139,饮料价格!$B$3:$E$45,2,0)</f>
        <v>听</v>
      </c>
      <c r="G139" s="8">
        <f>VLOOKUP($D139,饮料价格!$B$3:$E$45,3,0)</f>
        <v>2.5</v>
      </c>
      <c r="H139" s="8">
        <f>VLOOKUP($D139,饮料价格!$B$3:$E$45,4,0)</f>
        <v>4</v>
      </c>
      <c r="I139" s="8">
        <f>E139*H139</f>
        <v>56</v>
      </c>
      <c r="J139" s="8">
        <f>(H139-G139)*E139</f>
        <v>21</v>
      </c>
    </row>
    <row r="140" spans="1:10" outlineLevel="2" x14ac:dyDescent="0.15">
      <c r="A140" s="7">
        <v>42736</v>
      </c>
      <c r="B140" s="8" t="s">
        <v>100</v>
      </c>
      <c r="C140" s="8" t="s">
        <v>107</v>
      </c>
      <c r="D140" s="8" t="s">
        <v>16</v>
      </c>
      <c r="E140" s="8">
        <v>55</v>
      </c>
      <c r="F140" s="8" t="str">
        <f>VLOOKUP($D140,饮料价格!$B$3:$E$45,2,0)</f>
        <v>瓶</v>
      </c>
      <c r="G140" s="8">
        <f>VLOOKUP($D140,饮料价格!$B$3:$E$45,3,0)</f>
        <v>1</v>
      </c>
      <c r="H140" s="8">
        <f>VLOOKUP($D140,饮料价格!$B$3:$E$45,4,0)</f>
        <v>1.5</v>
      </c>
      <c r="I140" s="8">
        <f>E140*H140</f>
        <v>82.5</v>
      </c>
      <c r="J140" s="8">
        <f>(H140-G140)*E140</f>
        <v>27.5</v>
      </c>
    </row>
    <row r="141" spans="1:10" outlineLevel="2" x14ac:dyDescent="0.15">
      <c r="A141" s="7">
        <v>42736</v>
      </c>
      <c r="B141" s="8" t="s">
        <v>100</v>
      </c>
      <c r="C141" s="8" t="s">
        <v>107</v>
      </c>
      <c r="D141" s="8" t="s">
        <v>131</v>
      </c>
      <c r="E141" s="8">
        <v>132</v>
      </c>
      <c r="F141" s="8" t="str">
        <f>VLOOKUP($D141,饮料价格!$B$3:$E$45,2,0)</f>
        <v>瓶</v>
      </c>
      <c r="G141" s="8">
        <f>VLOOKUP($D141,饮料价格!$B$3:$E$45,3,0)</f>
        <v>2</v>
      </c>
      <c r="H141" s="8">
        <f>VLOOKUP($D141,饮料价格!$B$3:$E$45,4,0)</f>
        <v>3.5</v>
      </c>
      <c r="I141" s="8">
        <f>E141*H141</f>
        <v>462</v>
      </c>
      <c r="J141" s="8">
        <f>(H141-G141)*E141</f>
        <v>198</v>
      </c>
    </row>
    <row r="142" spans="1:10" outlineLevel="2" x14ac:dyDescent="0.15">
      <c r="A142" s="7">
        <v>42736</v>
      </c>
      <c r="B142" s="8" t="s">
        <v>100</v>
      </c>
      <c r="C142" s="8" t="s">
        <v>107</v>
      </c>
      <c r="D142" s="8" t="s">
        <v>26</v>
      </c>
      <c r="E142" s="8">
        <v>110</v>
      </c>
      <c r="F142" s="8" t="str">
        <f>VLOOKUP($D142,饮料价格!$B$3:$E$45,2,0)</f>
        <v>瓶</v>
      </c>
      <c r="G142" s="8">
        <f>VLOOKUP($D142,饮料价格!$B$3:$E$45,3,0)</f>
        <v>1.7</v>
      </c>
      <c r="H142" s="8">
        <f>VLOOKUP($D142,饮料价格!$B$3:$E$45,4,0)</f>
        <v>2.2000000000000002</v>
      </c>
      <c r="I142" s="8">
        <f>E142*H142</f>
        <v>242.00000000000003</v>
      </c>
      <c r="J142" s="8">
        <f>(H142-G142)*E142</f>
        <v>55.000000000000021</v>
      </c>
    </row>
    <row r="143" spans="1:10" outlineLevel="2" x14ac:dyDescent="0.15">
      <c r="A143" s="7">
        <v>42736</v>
      </c>
      <c r="B143" s="8" t="s">
        <v>100</v>
      </c>
      <c r="C143" s="8" t="s">
        <v>107</v>
      </c>
      <c r="D143" s="8" t="s">
        <v>12</v>
      </c>
      <c r="E143" s="8">
        <v>15</v>
      </c>
      <c r="F143" s="8" t="str">
        <f>VLOOKUP($D143,饮料价格!$B$3:$E$45,2,0)</f>
        <v>瓶</v>
      </c>
      <c r="G143" s="8">
        <f>VLOOKUP($D143,饮料价格!$B$3:$E$45,3,0)</f>
        <v>1.3</v>
      </c>
      <c r="H143" s="8">
        <f>VLOOKUP($D143,饮料价格!$B$3:$E$45,4,0)</f>
        <v>2.8</v>
      </c>
      <c r="I143" s="8">
        <f>E143*H143</f>
        <v>42</v>
      </c>
      <c r="J143" s="8">
        <f>(H143-G143)*E143</f>
        <v>22.499999999999996</v>
      </c>
    </row>
    <row r="144" spans="1:10" outlineLevel="2" x14ac:dyDescent="0.15">
      <c r="A144" s="7">
        <v>42736</v>
      </c>
      <c r="B144" s="8" t="s">
        <v>100</v>
      </c>
      <c r="C144" s="8" t="s">
        <v>107</v>
      </c>
      <c r="D144" s="8" t="s">
        <v>134</v>
      </c>
      <c r="E144" s="8">
        <v>17</v>
      </c>
      <c r="F144" s="8" t="str">
        <f>VLOOKUP($D144,饮料价格!$B$3:$E$45,2,0)</f>
        <v>瓶</v>
      </c>
      <c r="G144" s="8">
        <f>VLOOKUP($D144,饮料价格!$B$3:$E$45,3,0)</f>
        <v>3.5</v>
      </c>
      <c r="H144" s="8">
        <f>VLOOKUP($D144,饮料价格!$B$3:$E$45,4,0)</f>
        <v>5</v>
      </c>
      <c r="I144" s="8">
        <f>E144*H144</f>
        <v>85</v>
      </c>
      <c r="J144" s="8">
        <f>(H144-G144)*E144</f>
        <v>25.5</v>
      </c>
    </row>
    <row r="145" spans="1:10" outlineLevel="2" x14ac:dyDescent="0.15">
      <c r="A145" s="7">
        <v>42736</v>
      </c>
      <c r="B145" s="8" t="s">
        <v>100</v>
      </c>
      <c r="C145" s="8" t="s">
        <v>107</v>
      </c>
      <c r="D145" s="8" t="s">
        <v>6</v>
      </c>
      <c r="E145" s="8">
        <v>36</v>
      </c>
      <c r="F145" s="8" t="str">
        <f>VLOOKUP($D145,饮料价格!$B$3:$E$45,2,0)</f>
        <v>瓶</v>
      </c>
      <c r="G145" s="8">
        <f>VLOOKUP($D145,饮料价格!$B$3:$E$45,3,0)</f>
        <v>1.7</v>
      </c>
      <c r="H145" s="8">
        <f>VLOOKUP($D145,饮料价格!$B$3:$E$45,4,0)</f>
        <v>3.5</v>
      </c>
      <c r="I145" s="8">
        <f>E145*H145</f>
        <v>126</v>
      </c>
      <c r="J145" s="8">
        <f>(H145-G145)*E145</f>
        <v>64.8</v>
      </c>
    </row>
    <row r="146" spans="1:10" outlineLevel="2" x14ac:dyDescent="0.15">
      <c r="A146" s="7">
        <v>42736</v>
      </c>
      <c r="B146" s="8" t="s">
        <v>100</v>
      </c>
      <c r="C146" s="8" t="s">
        <v>107</v>
      </c>
      <c r="D146" s="8" t="s">
        <v>15</v>
      </c>
      <c r="E146" s="8">
        <v>35</v>
      </c>
      <c r="F146" s="8" t="str">
        <f>VLOOKUP($D146,饮料价格!$B$3:$E$45,2,0)</f>
        <v>合</v>
      </c>
      <c r="G146" s="8">
        <f>VLOOKUP($D146,饮料价格!$B$3:$E$45,3,0)</f>
        <v>1.7</v>
      </c>
      <c r="H146" s="8">
        <f>VLOOKUP($D146,饮料价格!$B$3:$E$45,4,0)</f>
        <v>2.5</v>
      </c>
      <c r="I146" s="8">
        <f>E146*H146</f>
        <v>87.5</v>
      </c>
      <c r="J146" s="8">
        <f>(H146-G146)*E146</f>
        <v>28</v>
      </c>
    </row>
    <row r="147" spans="1:10" outlineLevel="2" x14ac:dyDescent="0.15">
      <c r="A147" s="7">
        <v>42736</v>
      </c>
      <c r="B147" s="8" t="s">
        <v>100</v>
      </c>
      <c r="C147" s="8" t="s">
        <v>107</v>
      </c>
      <c r="D147" s="8" t="s">
        <v>13</v>
      </c>
      <c r="E147" s="8">
        <v>11</v>
      </c>
      <c r="F147" s="8" t="str">
        <f>VLOOKUP($D147,饮料价格!$B$3:$E$45,2,0)</f>
        <v>瓶</v>
      </c>
      <c r="G147" s="8">
        <f>VLOOKUP($D147,饮料价格!$B$3:$E$45,3,0)</f>
        <v>2</v>
      </c>
      <c r="H147" s="8">
        <f>VLOOKUP($D147,饮料价格!$B$3:$E$45,4,0)</f>
        <v>3.5</v>
      </c>
      <c r="I147" s="8">
        <f>E147*H147</f>
        <v>38.5</v>
      </c>
      <c r="J147" s="8">
        <f>(H147-G147)*E147</f>
        <v>16.5</v>
      </c>
    </row>
    <row r="148" spans="1:10" outlineLevel="2" x14ac:dyDescent="0.15">
      <c r="A148" s="7">
        <v>42736</v>
      </c>
      <c r="B148" s="8" t="s">
        <v>100</v>
      </c>
      <c r="C148" s="8" t="s">
        <v>107</v>
      </c>
      <c r="D148" s="8" t="s">
        <v>14</v>
      </c>
      <c r="E148" s="8">
        <v>11</v>
      </c>
      <c r="F148" s="8" t="str">
        <f>VLOOKUP($D148,饮料价格!$B$3:$E$45,2,0)</f>
        <v>听</v>
      </c>
      <c r="G148" s="8">
        <f>VLOOKUP($D148,饮料价格!$B$3:$E$45,3,0)</f>
        <v>2.5</v>
      </c>
      <c r="H148" s="8">
        <f>VLOOKUP($D148,饮料价格!$B$3:$E$45,4,0)</f>
        <v>4</v>
      </c>
      <c r="I148" s="8">
        <f>E148*H148</f>
        <v>44</v>
      </c>
      <c r="J148" s="8">
        <f>(H148-G148)*E148</f>
        <v>16.5</v>
      </c>
    </row>
    <row r="149" spans="1:10" outlineLevel="2" x14ac:dyDescent="0.15">
      <c r="A149" s="7">
        <v>42736</v>
      </c>
      <c r="B149" s="8" t="s">
        <v>100</v>
      </c>
      <c r="C149" s="8" t="s">
        <v>107</v>
      </c>
      <c r="D149" s="8" t="s">
        <v>80</v>
      </c>
      <c r="E149" s="8">
        <v>42</v>
      </c>
      <c r="F149" s="8" t="str">
        <f>VLOOKUP($D149,饮料价格!$B$3:$E$45,2,0)</f>
        <v>瓶</v>
      </c>
      <c r="G149" s="8">
        <f>VLOOKUP($D149,饮料价格!$B$3:$E$45,3,0)</f>
        <v>0.9</v>
      </c>
      <c r="H149" s="8">
        <f>VLOOKUP($D149,饮料价格!$B$3:$E$45,4,0)</f>
        <v>1.2</v>
      </c>
      <c r="I149" s="8">
        <f>E149*H149</f>
        <v>50.4</v>
      </c>
      <c r="J149" s="8">
        <f>(H149-G149)*E149</f>
        <v>12.599999999999998</v>
      </c>
    </row>
    <row r="150" spans="1:10" outlineLevel="2" x14ac:dyDescent="0.15">
      <c r="A150" s="7">
        <v>42736</v>
      </c>
      <c r="B150" s="8" t="s">
        <v>100</v>
      </c>
      <c r="C150" s="8" t="s">
        <v>107</v>
      </c>
      <c r="D150" s="8" t="s">
        <v>7</v>
      </c>
      <c r="E150" s="8">
        <v>37</v>
      </c>
      <c r="F150" s="8" t="str">
        <f>VLOOKUP($D150,饮料价格!$B$3:$E$45,2,0)</f>
        <v>听</v>
      </c>
      <c r="G150" s="8">
        <f>VLOOKUP($D150,饮料价格!$B$3:$E$45,3,0)</f>
        <v>3.2</v>
      </c>
      <c r="H150" s="8">
        <f>VLOOKUP($D150,饮料价格!$B$3:$E$45,4,0)</f>
        <v>6</v>
      </c>
      <c r="I150" s="8">
        <f>E150*H150</f>
        <v>222</v>
      </c>
      <c r="J150" s="8">
        <f>(H150-G150)*E150</f>
        <v>103.6</v>
      </c>
    </row>
    <row r="151" spans="1:10" outlineLevel="2" x14ac:dyDescent="0.15">
      <c r="A151" s="7">
        <v>42736</v>
      </c>
      <c r="B151" s="8" t="s">
        <v>100</v>
      </c>
      <c r="C151" s="8" t="s">
        <v>107</v>
      </c>
      <c r="D151" s="8" t="s">
        <v>1</v>
      </c>
      <c r="E151" s="8">
        <v>7</v>
      </c>
      <c r="F151" s="8" t="str">
        <f>VLOOKUP($D151,饮料价格!$B$3:$E$45,2,0)</f>
        <v>听</v>
      </c>
      <c r="G151" s="8">
        <f>VLOOKUP($D151,饮料价格!$B$3:$E$45,3,0)</f>
        <v>2.5</v>
      </c>
      <c r="H151" s="8">
        <f>VLOOKUP($D151,饮料价格!$B$3:$E$45,4,0)</f>
        <v>3.5</v>
      </c>
      <c r="I151" s="8">
        <f>E151*H151</f>
        <v>24.5</v>
      </c>
      <c r="J151" s="8">
        <f>(H151-G151)*E151</f>
        <v>7</v>
      </c>
    </row>
    <row r="152" spans="1:10" outlineLevel="2" x14ac:dyDescent="0.15">
      <c r="A152" s="7">
        <v>42736</v>
      </c>
      <c r="B152" s="8" t="s">
        <v>100</v>
      </c>
      <c r="C152" s="8" t="s">
        <v>107</v>
      </c>
      <c r="D152" s="8" t="s">
        <v>23</v>
      </c>
      <c r="E152" s="8">
        <v>13</v>
      </c>
      <c r="F152" s="8" t="str">
        <f>VLOOKUP($D152,饮料价格!$B$3:$E$45,2,0)</f>
        <v>瓶</v>
      </c>
      <c r="G152" s="8">
        <f>VLOOKUP($D152,饮料价格!$B$3:$E$45,3,0)</f>
        <v>2.4</v>
      </c>
      <c r="H152" s="8">
        <f>VLOOKUP($D152,饮料价格!$B$3:$E$45,4,0)</f>
        <v>3</v>
      </c>
      <c r="I152" s="8">
        <f>E152*H152</f>
        <v>39</v>
      </c>
      <c r="J152" s="8">
        <f>(H152-G152)*E152</f>
        <v>7.8000000000000007</v>
      </c>
    </row>
    <row r="153" spans="1:10" outlineLevel="2" x14ac:dyDescent="0.15">
      <c r="A153" s="7">
        <v>42736</v>
      </c>
      <c r="B153" s="8" t="s">
        <v>100</v>
      </c>
      <c r="C153" s="8" t="s">
        <v>107</v>
      </c>
      <c r="D153" s="8" t="s">
        <v>81</v>
      </c>
      <c r="E153" s="8">
        <v>110</v>
      </c>
      <c r="F153" s="8" t="str">
        <f>VLOOKUP($D153,饮料价格!$B$3:$E$45,2,0)</f>
        <v>听</v>
      </c>
      <c r="G153" s="8">
        <f>VLOOKUP($D153,饮料价格!$B$3:$E$45,3,0)</f>
        <v>3</v>
      </c>
      <c r="H153" s="8">
        <f>VLOOKUP($D153,饮料价格!$B$3:$E$45,4,0)</f>
        <v>4</v>
      </c>
      <c r="I153" s="8">
        <f>E153*H153</f>
        <v>440</v>
      </c>
      <c r="J153" s="8">
        <f>(H153-G153)*E153</f>
        <v>110</v>
      </c>
    </row>
    <row r="154" spans="1:10" outlineLevel="2" x14ac:dyDescent="0.15">
      <c r="A154" s="7">
        <v>42736</v>
      </c>
      <c r="B154" s="8" t="s">
        <v>100</v>
      </c>
      <c r="C154" s="8" t="s">
        <v>107</v>
      </c>
      <c r="D154" s="8" t="s">
        <v>10</v>
      </c>
      <c r="E154" s="8">
        <v>14</v>
      </c>
      <c r="F154" s="8" t="str">
        <f>VLOOKUP($D154,饮料价格!$B$3:$E$45,2,0)</f>
        <v>听</v>
      </c>
      <c r="G154" s="8">
        <f>VLOOKUP($D154,饮料价格!$B$3:$E$45,3,0)</f>
        <v>2</v>
      </c>
      <c r="H154" s="8">
        <f>VLOOKUP($D154,饮料价格!$B$3:$E$45,4,0)</f>
        <v>3.5</v>
      </c>
      <c r="I154" s="8">
        <f>E154*H154</f>
        <v>49</v>
      </c>
      <c r="J154" s="8">
        <f>(H154-G154)*E154</f>
        <v>21</v>
      </c>
    </row>
    <row r="155" spans="1:10" outlineLevel="2" x14ac:dyDescent="0.15">
      <c r="A155" s="7">
        <v>42736</v>
      </c>
      <c r="B155" s="8" t="s">
        <v>100</v>
      </c>
      <c r="C155" s="8" t="s">
        <v>107</v>
      </c>
      <c r="D155" s="8" t="s">
        <v>31</v>
      </c>
      <c r="E155" s="8">
        <v>116</v>
      </c>
      <c r="F155" s="8" t="str">
        <f>VLOOKUP($D155,饮料价格!$B$3:$E$45,2,0)</f>
        <v>瓶</v>
      </c>
      <c r="G155" s="8">
        <f>VLOOKUP($D155,饮料价格!$B$3:$E$45,3,0)</f>
        <v>1.1000000000000001</v>
      </c>
      <c r="H155" s="8">
        <f>VLOOKUP($D155,饮料价格!$B$3:$E$45,4,0)</f>
        <v>1.5</v>
      </c>
      <c r="I155" s="8">
        <f>E155*H155</f>
        <v>174</v>
      </c>
      <c r="J155" s="8">
        <f>(H155-G155)*E155</f>
        <v>46.399999999999991</v>
      </c>
    </row>
    <row r="156" spans="1:10" outlineLevel="2" x14ac:dyDescent="0.15">
      <c r="A156" s="7">
        <v>42736</v>
      </c>
      <c r="B156" s="8" t="s">
        <v>100</v>
      </c>
      <c r="C156" s="8" t="s">
        <v>107</v>
      </c>
      <c r="D156" s="8" t="s">
        <v>18</v>
      </c>
      <c r="E156" s="8">
        <v>21</v>
      </c>
      <c r="F156" s="8" t="str">
        <f>VLOOKUP($D156,饮料价格!$B$3:$E$45,2,0)</f>
        <v>合</v>
      </c>
      <c r="G156" s="8">
        <f>VLOOKUP($D156,饮料价格!$B$3:$E$45,3,0)</f>
        <v>4.5</v>
      </c>
      <c r="H156" s="8">
        <f>VLOOKUP($D156,饮料价格!$B$3:$E$45,4,0)</f>
        <v>7.2</v>
      </c>
      <c r="I156" s="8">
        <f>E156*H156</f>
        <v>151.20000000000002</v>
      </c>
      <c r="J156" s="8">
        <f>(H156-G156)*E156</f>
        <v>56.7</v>
      </c>
    </row>
    <row r="157" spans="1:10" outlineLevel="2" x14ac:dyDescent="0.15">
      <c r="A157" s="7">
        <v>42736</v>
      </c>
      <c r="B157" s="8" t="s">
        <v>100</v>
      </c>
      <c r="C157" s="8" t="s">
        <v>107</v>
      </c>
      <c r="D157" s="8" t="s">
        <v>3</v>
      </c>
      <c r="E157" s="8">
        <v>75</v>
      </c>
      <c r="F157" s="8" t="str">
        <f>VLOOKUP($D157,饮料价格!$B$3:$E$45,2,0)</f>
        <v>听</v>
      </c>
      <c r="G157" s="8">
        <f>VLOOKUP($D157,饮料价格!$B$3:$E$45,3,0)</f>
        <v>2.5</v>
      </c>
      <c r="H157" s="8">
        <f>VLOOKUP($D157,饮料价格!$B$3:$E$45,4,0)</f>
        <v>3.5</v>
      </c>
      <c r="I157" s="8">
        <f>E157*H157</f>
        <v>262.5</v>
      </c>
      <c r="J157" s="8">
        <f>(H157-G157)*E157</f>
        <v>75</v>
      </c>
    </row>
    <row r="158" spans="1:10" outlineLevel="2" x14ac:dyDescent="0.15">
      <c r="A158" s="7">
        <v>42736</v>
      </c>
      <c r="B158" s="8" t="s">
        <v>100</v>
      </c>
      <c r="C158" s="8" t="s">
        <v>107</v>
      </c>
      <c r="D158" s="8" t="s">
        <v>30</v>
      </c>
      <c r="E158" s="8">
        <v>13</v>
      </c>
      <c r="F158" s="8" t="str">
        <f>VLOOKUP($D158,饮料价格!$B$3:$E$45,2,0)</f>
        <v>瓶</v>
      </c>
      <c r="G158" s="8">
        <f>VLOOKUP($D158,饮料价格!$B$3:$E$45,3,0)</f>
        <v>0.9</v>
      </c>
      <c r="H158" s="8">
        <f>VLOOKUP($D158,饮料价格!$B$3:$E$45,4,0)</f>
        <v>1.5</v>
      </c>
      <c r="I158" s="8">
        <f>E158*H158</f>
        <v>19.5</v>
      </c>
      <c r="J158" s="8">
        <f>(H158-G158)*E158</f>
        <v>7.8</v>
      </c>
    </row>
    <row r="159" spans="1:10" outlineLevel="2" x14ac:dyDescent="0.15">
      <c r="A159" s="7">
        <v>42736</v>
      </c>
      <c r="B159" s="8" t="s">
        <v>100</v>
      </c>
      <c r="C159" s="8" t="s">
        <v>107</v>
      </c>
      <c r="D159" s="8" t="s">
        <v>73</v>
      </c>
      <c r="E159" s="8">
        <v>25</v>
      </c>
      <c r="F159" s="8" t="str">
        <f>VLOOKUP($D159,饮料价格!$B$3:$E$45,2,0)</f>
        <v>瓶</v>
      </c>
      <c r="G159" s="8">
        <f>VLOOKUP($D159,饮料价格!$B$3:$E$45,3,0)</f>
        <v>1.8</v>
      </c>
      <c r="H159" s="8">
        <f>VLOOKUP($D159,饮料价格!$B$3:$E$45,4,0)</f>
        <v>2.2999999999999998</v>
      </c>
      <c r="I159" s="8">
        <f>E159*H159</f>
        <v>57.499999999999993</v>
      </c>
      <c r="J159" s="8">
        <f>(H159-G159)*E159</f>
        <v>12.499999999999995</v>
      </c>
    </row>
    <row r="160" spans="1:10" outlineLevel="2" x14ac:dyDescent="0.15">
      <c r="A160" s="7">
        <v>42736</v>
      </c>
      <c r="B160" s="8" t="s">
        <v>100</v>
      </c>
      <c r="C160" s="8" t="s">
        <v>107</v>
      </c>
      <c r="D160" s="8" t="s">
        <v>28</v>
      </c>
      <c r="E160" s="8">
        <v>8</v>
      </c>
      <c r="F160" s="8" t="str">
        <f>VLOOKUP($D160,饮料价格!$B$3:$E$45,2,0)</f>
        <v>合</v>
      </c>
      <c r="G160" s="8">
        <f>VLOOKUP($D160,饮料价格!$B$3:$E$45,3,0)</f>
        <v>1.5</v>
      </c>
      <c r="H160" s="8">
        <f>VLOOKUP($D160,饮料价格!$B$3:$E$45,4,0)</f>
        <v>2.2000000000000002</v>
      </c>
      <c r="I160" s="8">
        <f>E160*H160</f>
        <v>17.600000000000001</v>
      </c>
      <c r="J160" s="8">
        <f>(H160-G160)*E160</f>
        <v>5.6000000000000014</v>
      </c>
    </row>
    <row r="161" spans="1:10" outlineLevel="2" x14ac:dyDescent="0.15">
      <c r="A161" s="7">
        <v>42736</v>
      </c>
      <c r="B161" s="8" t="s">
        <v>100</v>
      </c>
      <c r="C161" s="8" t="s">
        <v>107</v>
      </c>
      <c r="D161" s="8" t="s">
        <v>132</v>
      </c>
      <c r="E161" s="8">
        <v>101</v>
      </c>
      <c r="F161" s="8" t="str">
        <f>VLOOKUP($D161,饮料价格!$B$3:$E$45,2,0)</f>
        <v>瓶</v>
      </c>
      <c r="G161" s="8">
        <f>VLOOKUP($D161,饮料价格!$B$3:$E$45,3,0)</f>
        <v>2.5</v>
      </c>
      <c r="H161" s="8">
        <f>VLOOKUP($D161,饮料价格!$B$3:$E$45,4,0)</f>
        <v>4.5</v>
      </c>
      <c r="I161" s="8">
        <f>E161*H161</f>
        <v>454.5</v>
      </c>
      <c r="J161" s="8">
        <f>(H161-G161)*E161</f>
        <v>202</v>
      </c>
    </row>
    <row r="162" spans="1:10" outlineLevel="2" x14ac:dyDescent="0.15">
      <c r="A162" s="7">
        <v>42736</v>
      </c>
      <c r="B162" s="8" t="s">
        <v>100</v>
      </c>
      <c r="C162" s="8" t="s">
        <v>107</v>
      </c>
      <c r="D162" s="8" t="s">
        <v>78</v>
      </c>
      <c r="E162" s="8">
        <v>17</v>
      </c>
      <c r="F162" s="8" t="str">
        <f>VLOOKUP($D162,饮料价格!$B$3:$E$45,2,0)</f>
        <v>瓶</v>
      </c>
      <c r="G162" s="8">
        <f>VLOOKUP($D162,饮料价格!$B$3:$E$45,3,0)</f>
        <v>1.9</v>
      </c>
      <c r="H162" s="8">
        <f>VLOOKUP($D162,饮料价格!$B$3:$E$45,4,0)</f>
        <v>2.4</v>
      </c>
      <c r="I162" s="8">
        <f>E162*H162</f>
        <v>40.799999999999997</v>
      </c>
      <c r="J162" s="8">
        <f>(H162-G162)*E162</f>
        <v>8.5</v>
      </c>
    </row>
    <row r="163" spans="1:10" outlineLevel="2" x14ac:dyDescent="0.15">
      <c r="A163" s="7">
        <v>42736</v>
      </c>
      <c r="B163" s="8" t="s">
        <v>100</v>
      </c>
      <c r="C163" s="8" t="s">
        <v>107</v>
      </c>
      <c r="D163" s="8" t="s">
        <v>21</v>
      </c>
      <c r="E163" s="8">
        <v>86</v>
      </c>
      <c r="F163" s="8" t="str">
        <f>VLOOKUP($D163,饮料价格!$B$3:$E$45,2,0)</f>
        <v>瓶</v>
      </c>
      <c r="G163" s="8">
        <f>VLOOKUP($D163,饮料价格!$B$3:$E$45,3,0)</f>
        <v>1.4</v>
      </c>
      <c r="H163" s="8">
        <f>VLOOKUP($D163,饮料价格!$B$3:$E$45,4,0)</f>
        <v>3</v>
      </c>
      <c r="I163" s="8">
        <f>E163*H163</f>
        <v>258</v>
      </c>
      <c r="J163" s="8">
        <f>(H163-G163)*E163</f>
        <v>137.6</v>
      </c>
    </row>
    <row r="164" spans="1:10" outlineLevel="2" x14ac:dyDescent="0.15">
      <c r="A164" s="7">
        <v>42736</v>
      </c>
      <c r="B164" s="8" t="s">
        <v>100</v>
      </c>
      <c r="C164" s="8" t="s">
        <v>107</v>
      </c>
      <c r="D164" s="8" t="s">
        <v>8</v>
      </c>
      <c r="E164" s="8">
        <v>16</v>
      </c>
      <c r="F164" s="8" t="str">
        <f>VLOOKUP($D164,饮料价格!$B$3:$E$45,2,0)</f>
        <v>合</v>
      </c>
      <c r="G164" s="8">
        <f>VLOOKUP($D164,饮料价格!$B$3:$E$45,3,0)</f>
        <v>7.8</v>
      </c>
      <c r="H164" s="8">
        <f>VLOOKUP($D164,饮料价格!$B$3:$E$45,4,0)</f>
        <v>9.8000000000000007</v>
      </c>
      <c r="I164" s="8">
        <f>E164*H164</f>
        <v>156.80000000000001</v>
      </c>
      <c r="J164" s="8">
        <f>(H164-G164)*E164</f>
        <v>32.000000000000014</v>
      </c>
    </row>
    <row r="165" spans="1:10" outlineLevel="2" x14ac:dyDescent="0.15">
      <c r="A165" s="7">
        <v>42736</v>
      </c>
      <c r="B165" s="8" t="s">
        <v>100</v>
      </c>
      <c r="C165" s="8" t="s">
        <v>107</v>
      </c>
      <c r="D165" s="8" t="s">
        <v>22</v>
      </c>
      <c r="E165" s="8">
        <v>13</v>
      </c>
      <c r="F165" s="8" t="str">
        <f>VLOOKUP($D165,饮料价格!$B$3:$E$45,2,0)</f>
        <v>合</v>
      </c>
      <c r="G165" s="8">
        <f>VLOOKUP($D165,饮料价格!$B$3:$E$45,3,0)</f>
        <v>1.7</v>
      </c>
      <c r="H165" s="8">
        <f>VLOOKUP($D165,饮料价格!$B$3:$E$45,4,0)</f>
        <v>2.2000000000000002</v>
      </c>
      <c r="I165" s="8">
        <f>E165*H165</f>
        <v>28.6</v>
      </c>
      <c r="J165" s="8">
        <f>(H165-G165)*E165</f>
        <v>6.5000000000000027</v>
      </c>
    </row>
    <row r="166" spans="1:10" outlineLevel="2" x14ac:dyDescent="0.15">
      <c r="A166" s="7">
        <v>42736</v>
      </c>
      <c r="B166" s="8" t="s">
        <v>100</v>
      </c>
      <c r="C166" s="8" t="s">
        <v>107</v>
      </c>
      <c r="D166" s="8" t="s">
        <v>32</v>
      </c>
      <c r="E166" s="8">
        <v>33</v>
      </c>
      <c r="F166" s="8" t="str">
        <f>VLOOKUP($D166,饮料价格!$B$3:$E$45,2,0)</f>
        <v>瓶</v>
      </c>
      <c r="G166" s="8">
        <f>VLOOKUP($D166,饮料价格!$B$3:$E$45,3,0)</f>
        <v>2.4</v>
      </c>
      <c r="H166" s="8">
        <f>VLOOKUP($D166,饮料价格!$B$3:$E$45,4,0)</f>
        <v>3.5</v>
      </c>
      <c r="I166" s="8">
        <f>E166*H166</f>
        <v>115.5</v>
      </c>
      <c r="J166" s="8">
        <f>(H166-G166)*E166</f>
        <v>36.300000000000004</v>
      </c>
    </row>
    <row r="167" spans="1:10" outlineLevel="2" x14ac:dyDescent="0.15">
      <c r="A167" s="7">
        <v>42736</v>
      </c>
      <c r="B167" s="8" t="s">
        <v>100</v>
      </c>
      <c r="C167" s="8" t="s">
        <v>107</v>
      </c>
      <c r="D167" s="8" t="s">
        <v>19</v>
      </c>
      <c r="E167" s="8">
        <v>91</v>
      </c>
      <c r="F167" s="8" t="str">
        <f>VLOOKUP($D167,饮料价格!$B$3:$E$45,2,0)</f>
        <v>瓶</v>
      </c>
      <c r="G167" s="8">
        <f>VLOOKUP($D167,饮料价格!$B$3:$E$45,3,0)</f>
        <v>1.7</v>
      </c>
      <c r="H167" s="8">
        <f>VLOOKUP($D167,饮料价格!$B$3:$E$45,4,0)</f>
        <v>2.2000000000000002</v>
      </c>
      <c r="I167" s="8">
        <f>E167*H167</f>
        <v>200.20000000000002</v>
      </c>
      <c r="J167" s="8">
        <f>(H167-G167)*E167</f>
        <v>45.500000000000021</v>
      </c>
    </row>
    <row r="168" spans="1:10" outlineLevel="2" x14ac:dyDescent="0.15">
      <c r="A168" s="7">
        <v>42736</v>
      </c>
      <c r="B168" s="8" t="s">
        <v>100</v>
      </c>
      <c r="C168" s="8" t="s">
        <v>107</v>
      </c>
      <c r="D168" s="8" t="s">
        <v>11</v>
      </c>
      <c r="E168" s="8">
        <v>54</v>
      </c>
      <c r="F168" s="8" t="str">
        <f>VLOOKUP($D168,饮料价格!$B$3:$E$45,2,0)</f>
        <v>瓶</v>
      </c>
      <c r="G168" s="8">
        <f>VLOOKUP($D168,饮料价格!$B$3:$E$45,3,0)</f>
        <v>1</v>
      </c>
      <c r="H168" s="8">
        <f>VLOOKUP($D168,饮料价格!$B$3:$E$45,4,0)</f>
        <v>1.3</v>
      </c>
      <c r="I168" s="8">
        <f>E168*H168</f>
        <v>70.2</v>
      </c>
      <c r="J168" s="8">
        <f>(H168-G168)*E168</f>
        <v>16.200000000000003</v>
      </c>
    </row>
    <row r="169" spans="1:10" outlineLevel="2" x14ac:dyDescent="0.15">
      <c r="A169" s="7">
        <v>42736</v>
      </c>
      <c r="B169" s="8" t="s">
        <v>100</v>
      </c>
      <c r="C169" s="8" t="s">
        <v>107</v>
      </c>
      <c r="D169" s="8" t="s">
        <v>20</v>
      </c>
      <c r="E169" s="8">
        <v>11</v>
      </c>
      <c r="F169" s="8" t="str">
        <f>VLOOKUP($D169,饮料价格!$B$3:$E$45,2,0)</f>
        <v>瓶</v>
      </c>
      <c r="G169" s="8">
        <f>VLOOKUP($D169,饮料价格!$B$3:$E$45,3,0)</f>
        <v>1.8</v>
      </c>
      <c r="H169" s="8">
        <f>VLOOKUP($D169,饮料价格!$B$3:$E$45,4,0)</f>
        <v>2.2999999999999998</v>
      </c>
      <c r="I169" s="8">
        <f>E169*H169</f>
        <v>25.299999999999997</v>
      </c>
      <c r="J169" s="8">
        <f>(H169-G169)*E169</f>
        <v>5.4999999999999973</v>
      </c>
    </row>
    <row r="170" spans="1:10" outlineLevel="2" x14ac:dyDescent="0.15">
      <c r="A170" s="7">
        <v>42736</v>
      </c>
      <c r="B170" s="8" t="s">
        <v>100</v>
      </c>
      <c r="C170" s="8" t="s">
        <v>107</v>
      </c>
      <c r="D170" s="8" t="s">
        <v>133</v>
      </c>
      <c r="E170" s="8">
        <v>15</v>
      </c>
      <c r="F170" s="8" t="str">
        <f>VLOOKUP($D170,饮料价格!$B$3:$E$45,2,0)</f>
        <v>瓶</v>
      </c>
      <c r="G170" s="8">
        <f>VLOOKUP($D170,饮料价格!$B$3:$E$45,3,0)</f>
        <v>3.5</v>
      </c>
      <c r="H170" s="8">
        <f>VLOOKUP($D170,饮料价格!$B$3:$E$45,4,0)</f>
        <v>5</v>
      </c>
      <c r="I170" s="8">
        <f>E170*H170</f>
        <v>75</v>
      </c>
      <c r="J170" s="8">
        <f>(H170-G170)*E170</f>
        <v>22.5</v>
      </c>
    </row>
    <row r="171" spans="1:10" outlineLevel="2" x14ac:dyDescent="0.15">
      <c r="A171" s="7">
        <v>42736</v>
      </c>
      <c r="B171" s="8" t="s">
        <v>100</v>
      </c>
      <c r="C171" s="8" t="s">
        <v>108</v>
      </c>
      <c r="D171" s="8" t="s">
        <v>81</v>
      </c>
      <c r="E171" s="8">
        <v>32</v>
      </c>
      <c r="F171" s="8" t="str">
        <f>VLOOKUP($D171,饮料价格!$B$3:$E$45,2,0)</f>
        <v>听</v>
      </c>
      <c r="G171" s="8">
        <f>VLOOKUP($D171,饮料价格!$B$3:$E$45,3,0)</f>
        <v>3</v>
      </c>
      <c r="H171" s="8">
        <f>VLOOKUP($D171,饮料价格!$B$3:$E$45,4,0)</f>
        <v>4</v>
      </c>
      <c r="I171" s="8">
        <f>E171*H171</f>
        <v>128</v>
      </c>
      <c r="J171" s="8">
        <f>(H171-G171)*E171</f>
        <v>32</v>
      </c>
    </row>
    <row r="172" spans="1:10" outlineLevel="2" x14ac:dyDescent="0.15">
      <c r="A172" s="7">
        <v>42736</v>
      </c>
      <c r="B172" s="8" t="s">
        <v>100</v>
      </c>
      <c r="C172" s="8" t="s">
        <v>108</v>
      </c>
      <c r="D172" s="8" t="s">
        <v>6</v>
      </c>
      <c r="E172" s="8">
        <v>27</v>
      </c>
      <c r="F172" s="8" t="str">
        <f>VLOOKUP($D172,饮料价格!$B$3:$E$45,2,0)</f>
        <v>瓶</v>
      </c>
      <c r="G172" s="8">
        <f>VLOOKUP($D172,饮料价格!$B$3:$E$45,3,0)</f>
        <v>1.7</v>
      </c>
      <c r="H172" s="8">
        <f>VLOOKUP($D172,饮料价格!$B$3:$E$45,4,0)</f>
        <v>3.5</v>
      </c>
      <c r="I172" s="8">
        <f>E172*H172</f>
        <v>94.5</v>
      </c>
      <c r="J172" s="8">
        <f>(H172-G172)*E172</f>
        <v>48.6</v>
      </c>
    </row>
    <row r="173" spans="1:10" outlineLevel="2" x14ac:dyDescent="0.15">
      <c r="A173" s="7">
        <v>42736</v>
      </c>
      <c r="B173" s="8" t="s">
        <v>100</v>
      </c>
      <c r="C173" s="8" t="s">
        <v>108</v>
      </c>
      <c r="D173" s="8" t="s">
        <v>9</v>
      </c>
      <c r="E173" s="8">
        <v>26</v>
      </c>
      <c r="F173" s="8" t="str">
        <f>VLOOKUP($D173,饮料价格!$B$3:$E$45,2,0)</f>
        <v>听</v>
      </c>
      <c r="G173" s="8">
        <f>VLOOKUP($D173,饮料价格!$B$3:$E$45,3,0)</f>
        <v>3</v>
      </c>
      <c r="H173" s="8">
        <f>VLOOKUP($D173,饮料价格!$B$3:$E$45,4,0)</f>
        <v>4</v>
      </c>
      <c r="I173" s="8">
        <f>E173*H173</f>
        <v>104</v>
      </c>
      <c r="J173" s="8">
        <f>(H173-G173)*E173</f>
        <v>26</v>
      </c>
    </row>
    <row r="174" spans="1:10" outlineLevel="2" x14ac:dyDescent="0.15">
      <c r="A174" s="7">
        <v>42736</v>
      </c>
      <c r="B174" s="8" t="s">
        <v>100</v>
      </c>
      <c r="C174" s="8" t="s">
        <v>108</v>
      </c>
      <c r="D174" s="8" t="s">
        <v>10</v>
      </c>
      <c r="E174" s="8">
        <v>21</v>
      </c>
      <c r="F174" s="8" t="str">
        <f>VLOOKUP($D174,饮料价格!$B$3:$E$45,2,0)</f>
        <v>听</v>
      </c>
      <c r="G174" s="8">
        <f>VLOOKUP($D174,饮料价格!$B$3:$E$45,3,0)</f>
        <v>2</v>
      </c>
      <c r="H174" s="8">
        <f>VLOOKUP($D174,饮料价格!$B$3:$E$45,4,0)</f>
        <v>3.5</v>
      </c>
      <c r="I174" s="8">
        <f>E174*H174</f>
        <v>73.5</v>
      </c>
      <c r="J174" s="8">
        <f>(H174-G174)*E174</f>
        <v>31.5</v>
      </c>
    </row>
    <row r="175" spans="1:10" outlineLevel="2" x14ac:dyDescent="0.15">
      <c r="A175" s="7">
        <v>42736</v>
      </c>
      <c r="B175" s="8" t="s">
        <v>100</v>
      </c>
      <c r="C175" s="8" t="s">
        <v>108</v>
      </c>
      <c r="D175" s="8" t="s">
        <v>22</v>
      </c>
      <c r="E175" s="8">
        <v>52</v>
      </c>
      <c r="F175" s="8" t="str">
        <f>VLOOKUP($D175,饮料价格!$B$3:$E$45,2,0)</f>
        <v>合</v>
      </c>
      <c r="G175" s="8">
        <f>VLOOKUP($D175,饮料价格!$B$3:$E$45,3,0)</f>
        <v>1.7</v>
      </c>
      <c r="H175" s="8">
        <f>VLOOKUP($D175,饮料价格!$B$3:$E$45,4,0)</f>
        <v>2.2000000000000002</v>
      </c>
      <c r="I175" s="8">
        <f>E175*H175</f>
        <v>114.4</v>
      </c>
      <c r="J175" s="8">
        <f>(H175-G175)*E175</f>
        <v>26.000000000000011</v>
      </c>
    </row>
    <row r="176" spans="1:10" outlineLevel="2" x14ac:dyDescent="0.15">
      <c r="A176" s="7">
        <v>42736</v>
      </c>
      <c r="B176" s="8" t="s">
        <v>100</v>
      </c>
      <c r="C176" s="8" t="s">
        <v>108</v>
      </c>
      <c r="D176" s="8" t="s">
        <v>79</v>
      </c>
      <c r="E176" s="8">
        <v>56</v>
      </c>
      <c r="F176" s="8" t="str">
        <f>VLOOKUP($D176,饮料价格!$B$3:$E$45,2,0)</f>
        <v>听</v>
      </c>
      <c r="G176" s="8">
        <f>VLOOKUP($D176,饮料价格!$B$3:$E$45,3,0)</f>
        <v>1.2</v>
      </c>
      <c r="H176" s="8">
        <f>VLOOKUP($D176,饮料价格!$B$3:$E$45,4,0)</f>
        <v>2.5</v>
      </c>
      <c r="I176" s="8">
        <f>E176*H176</f>
        <v>140</v>
      </c>
      <c r="J176" s="8">
        <f>(H176-G176)*E176</f>
        <v>72.8</v>
      </c>
    </row>
    <row r="177" spans="1:10" outlineLevel="2" x14ac:dyDescent="0.15">
      <c r="A177" s="7">
        <v>42736</v>
      </c>
      <c r="B177" s="8" t="s">
        <v>100</v>
      </c>
      <c r="C177" s="8" t="s">
        <v>108</v>
      </c>
      <c r="D177" s="8" t="s">
        <v>78</v>
      </c>
      <c r="E177" s="8">
        <v>23</v>
      </c>
      <c r="F177" s="8" t="str">
        <f>VLOOKUP($D177,饮料价格!$B$3:$E$45,2,0)</f>
        <v>瓶</v>
      </c>
      <c r="G177" s="8">
        <f>VLOOKUP($D177,饮料价格!$B$3:$E$45,3,0)</f>
        <v>1.9</v>
      </c>
      <c r="H177" s="8">
        <f>VLOOKUP($D177,饮料价格!$B$3:$E$45,4,0)</f>
        <v>2.4</v>
      </c>
      <c r="I177" s="8">
        <f>E177*H177</f>
        <v>55.199999999999996</v>
      </c>
      <c r="J177" s="8">
        <f>(H177-G177)*E177</f>
        <v>11.5</v>
      </c>
    </row>
    <row r="178" spans="1:10" outlineLevel="2" x14ac:dyDescent="0.15">
      <c r="A178" s="7">
        <v>42736</v>
      </c>
      <c r="B178" s="8" t="s">
        <v>100</v>
      </c>
      <c r="C178" s="8" t="s">
        <v>108</v>
      </c>
      <c r="D178" s="8" t="s">
        <v>11</v>
      </c>
      <c r="E178" s="8">
        <v>9</v>
      </c>
      <c r="F178" s="8" t="str">
        <f>VLOOKUP($D178,饮料价格!$B$3:$E$45,2,0)</f>
        <v>瓶</v>
      </c>
      <c r="G178" s="8">
        <f>VLOOKUP($D178,饮料价格!$B$3:$E$45,3,0)</f>
        <v>1</v>
      </c>
      <c r="H178" s="8">
        <f>VLOOKUP($D178,饮料价格!$B$3:$E$45,4,0)</f>
        <v>1.3</v>
      </c>
      <c r="I178" s="8">
        <f>E178*H178</f>
        <v>11.700000000000001</v>
      </c>
      <c r="J178" s="8">
        <f>(H178-G178)*E178</f>
        <v>2.7</v>
      </c>
    </row>
    <row r="179" spans="1:10" outlineLevel="2" x14ac:dyDescent="0.15">
      <c r="A179" s="7">
        <v>42736</v>
      </c>
      <c r="B179" s="8" t="s">
        <v>100</v>
      </c>
      <c r="C179" s="8" t="s">
        <v>108</v>
      </c>
      <c r="D179" s="8" t="s">
        <v>27</v>
      </c>
      <c r="E179" s="8">
        <v>11</v>
      </c>
      <c r="F179" s="8" t="str">
        <f>VLOOKUP($D179,饮料价格!$B$3:$E$45,2,0)</f>
        <v>听</v>
      </c>
      <c r="G179" s="8">
        <f>VLOOKUP($D179,饮料价格!$B$3:$E$45,3,0)</f>
        <v>2.5</v>
      </c>
      <c r="H179" s="8">
        <f>VLOOKUP($D179,饮料价格!$B$3:$E$45,4,0)</f>
        <v>4</v>
      </c>
      <c r="I179" s="8">
        <f>E179*H179</f>
        <v>44</v>
      </c>
      <c r="J179" s="8">
        <f>(H179-G179)*E179</f>
        <v>16.5</v>
      </c>
    </row>
    <row r="180" spans="1:10" outlineLevel="2" x14ac:dyDescent="0.15">
      <c r="A180" s="7">
        <v>42736</v>
      </c>
      <c r="B180" s="8" t="s">
        <v>100</v>
      </c>
      <c r="C180" s="8" t="s">
        <v>108</v>
      </c>
      <c r="D180" s="8" t="s">
        <v>3</v>
      </c>
      <c r="E180" s="8">
        <v>14</v>
      </c>
      <c r="F180" s="8" t="str">
        <f>VLOOKUP($D180,饮料价格!$B$3:$E$45,2,0)</f>
        <v>听</v>
      </c>
      <c r="G180" s="8">
        <f>VLOOKUP($D180,饮料价格!$B$3:$E$45,3,0)</f>
        <v>2.5</v>
      </c>
      <c r="H180" s="8">
        <f>VLOOKUP($D180,饮料价格!$B$3:$E$45,4,0)</f>
        <v>3.5</v>
      </c>
      <c r="I180" s="8">
        <f>E180*H180</f>
        <v>49</v>
      </c>
      <c r="J180" s="8">
        <f>(H180-G180)*E180</f>
        <v>14</v>
      </c>
    </row>
    <row r="181" spans="1:10" outlineLevel="2" x14ac:dyDescent="0.15">
      <c r="A181" s="7">
        <v>42736</v>
      </c>
      <c r="B181" s="8" t="s">
        <v>100</v>
      </c>
      <c r="C181" s="8" t="s">
        <v>108</v>
      </c>
      <c r="D181" s="8" t="s">
        <v>131</v>
      </c>
      <c r="E181" s="8">
        <v>78</v>
      </c>
      <c r="F181" s="8" t="str">
        <f>VLOOKUP($D181,饮料价格!$B$3:$E$45,2,0)</f>
        <v>瓶</v>
      </c>
      <c r="G181" s="8">
        <f>VLOOKUP($D181,饮料价格!$B$3:$E$45,3,0)</f>
        <v>2</v>
      </c>
      <c r="H181" s="8">
        <f>VLOOKUP($D181,饮料价格!$B$3:$E$45,4,0)</f>
        <v>3.5</v>
      </c>
      <c r="I181" s="8">
        <f>E181*H181</f>
        <v>273</v>
      </c>
      <c r="J181" s="8">
        <f>(H181-G181)*E181</f>
        <v>117</v>
      </c>
    </row>
    <row r="182" spans="1:10" outlineLevel="2" x14ac:dyDescent="0.15">
      <c r="A182" s="7">
        <v>42736</v>
      </c>
      <c r="B182" s="8" t="s">
        <v>100</v>
      </c>
      <c r="C182" s="8" t="s">
        <v>108</v>
      </c>
      <c r="D182" s="8" t="s">
        <v>133</v>
      </c>
      <c r="E182" s="8">
        <v>7</v>
      </c>
      <c r="F182" s="8" t="str">
        <f>VLOOKUP($D182,饮料价格!$B$3:$E$45,2,0)</f>
        <v>瓶</v>
      </c>
      <c r="G182" s="8">
        <f>VLOOKUP($D182,饮料价格!$B$3:$E$45,3,0)</f>
        <v>3.5</v>
      </c>
      <c r="H182" s="8">
        <f>VLOOKUP($D182,饮料价格!$B$3:$E$45,4,0)</f>
        <v>5</v>
      </c>
      <c r="I182" s="8">
        <f>E182*H182</f>
        <v>35</v>
      </c>
      <c r="J182" s="8">
        <f>(H182-G182)*E182</f>
        <v>10.5</v>
      </c>
    </row>
    <row r="183" spans="1:10" outlineLevel="2" x14ac:dyDescent="0.15">
      <c r="A183" s="7">
        <v>42736</v>
      </c>
      <c r="B183" s="8" t="s">
        <v>100</v>
      </c>
      <c r="C183" s="8" t="s">
        <v>108</v>
      </c>
      <c r="D183" s="8" t="s">
        <v>28</v>
      </c>
      <c r="E183" s="8">
        <v>137</v>
      </c>
      <c r="F183" s="8" t="str">
        <f>VLOOKUP($D183,饮料价格!$B$3:$E$45,2,0)</f>
        <v>合</v>
      </c>
      <c r="G183" s="8">
        <f>VLOOKUP($D183,饮料价格!$B$3:$E$45,3,0)</f>
        <v>1.5</v>
      </c>
      <c r="H183" s="8">
        <f>VLOOKUP($D183,饮料价格!$B$3:$E$45,4,0)</f>
        <v>2.2000000000000002</v>
      </c>
      <c r="I183" s="8">
        <f>E183*H183</f>
        <v>301.40000000000003</v>
      </c>
      <c r="J183" s="8">
        <f>(H183-G183)*E183</f>
        <v>95.90000000000002</v>
      </c>
    </row>
    <row r="184" spans="1:10" outlineLevel="2" x14ac:dyDescent="0.15">
      <c r="A184" s="7">
        <v>42736</v>
      </c>
      <c r="B184" s="8" t="s">
        <v>100</v>
      </c>
      <c r="C184" s="8" t="s">
        <v>108</v>
      </c>
      <c r="D184" s="8" t="s">
        <v>31</v>
      </c>
      <c r="E184" s="8">
        <v>6</v>
      </c>
      <c r="F184" s="8" t="str">
        <f>VLOOKUP($D184,饮料价格!$B$3:$E$45,2,0)</f>
        <v>瓶</v>
      </c>
      <c r="G184" s="8">
        <f>VLOOKUP($D184,饮料价格!$B$3:$E$45,3,0)</f>
        <v>1.1000000000000001</v>
      </c>
      <c r="H184" s="8">
        <f>VLOOKUP($D184,饮料价格!$B$3:$E$45,4,0)</f>
        <v>1.5</v>
      </c>
      <c r="I184" s="8">
        <f>E184*H184</f>
        <v>9</v>
      </c>
      <c r="J184" s="8">
        <f>(H184-G184)*E184</f>
        <v>2.3999999999999995</v>
      </c>
    </row>
    <row r="185" spans="1:10" outlineLevel="2" x14ac:dyDescent="0.15">
      <c r="A185" s="7">
        <v>42736</v>
      </c>
      <c r="B185" s="8" t="s">
        <v>100</v>
      </c>
      <c r="C185" s="8" t="s">
        <v>108</v>
      </c>
      <c r="D185" s="8" t="s">
        <v>73</v>
      </c>
      <c r="E185" s="8">
        <v>38</v>
      </c>
      <c r="F185" s="8" t="str">
        <f>VLOOKUP($D185,饮料价格!$B$3:$E$45,2,0)</f>
        <v>瓶</v>
      </c>
      <c r="G185" s="8">
        <f>VLOOKUP($D185,饮料价格!$B$3:$E$45,3,0)</f>
        <v>1.8</v>
      </c>
      <c r="H185" s="8">
        <f>VLOOKUP($D185,饮料价格!$B$3:$E$45,4,0)</f>
        <v>2.2999999999999998</v>
      </c>
      <c r="I185" s="8">
        <f>E185*H185</f>
        <v>87.399999999999991</v>
      </c>
      <c r="J185" s="8">
        <f>(H185-G185)*E185</f>
        <v>18.999999999999993</v>
      </c>
    </row>
    <row r="186" spans="1:10" outlineLevel="2" x14ac:dyDescent="0.15">
      <c r="A186" s="7">
        <v>42736</v>
      </c>
      <c r="B186" s="8" t="s">
        <v>100</v>
      </c>
      <c r="C186" s="8" t="s">
        <v>108</v>
      </c>
      <c r="D186" s="8" t="s">
        <v>12</v>
      </c>
      <c r="E186" s="8">
        <v>6</v>
      </c>
      <c r="F186" s="8" t="str">
        <f>VLOOKUP($D186,饮料价格!$B$3:$E$45,2,0)</f>
        <v>瓶</v>
      </c>
      <c r="G186" s="8">
        <f>VLOOKUP($D186,饮料价格!$B$3:$E$45,3,0)</f>
        <v>1.3</v>
      </c>
      <c r="H186" s="8">
        <f>VLOOKUP($D186,饮料价格!$B$3:$E$45,4,0)</f>
        <v>2.8</v>
      </c>
      <c r="I186" s="8">
        <f>E186*H186</f>
        <v>16.799999999999997</v>
      </c>
      <c r="J186" s="8">
        <f>(H186-G186)*E186</f>
        <v>8.9999999999999982</v>
      </c>
    </row>
    <row r="187" spans="1:10" outlineLevel="2" x14ac:dyDescent="0.15">
      <c r="A187" s="7">
        <v>42736</v>
      </c>
      <c r="B187" s="8" t="s">
        <v>100</v>
      </c>
      <c r="C187" s="8" t="s">
        <v>108</v>
      </c>
      <c r="D187" s="8" t="s">
        <v>4</v>
      </c>
      <c r="E187" s="8">
        <v>15</v>
      </c>
      <c r="F187" s="8" t="str">
        <f>VLOOKUP($D187,饮料价格!$B$3:$E$45,2,0)</f>
        <v>合</v>
      </c>
      <c r="G187" s="8">
        <f>VLOOKUP($D187,饮料价格!$B$3:$E$45,3,0)</f>
        <v>1.3</v>
      </c>
      <c r="H187" s="8">
        <f>VLOOKUP($D187,饮料价格!$B$3:$E$45,4,0)</f>
        <v>1.9</v>
      </c>
      <c r="I187" s="8">
        <f>E187*H187</f>
        <v>28.5</v>
      </c>
      <c r="J187" s="8">
        <f>(H187-G187)*E187</f>
        <v>8.9999999999999982</v>
      </c>
    </row>
    <row r="188" spans="1:10" outlineLevel="2" x14ac:dyDescent="0.15">
      <c r="A188" s="7">
        <v>42736</v>
      </c>
      <c r="B188" s="8" t="s">
        <v>100</v>
      </c>
      <c r="C188" s="8" t="s">
        <v>108</v>
      </c>
      <c r="D188" s="8" t="s">
        <v>25</v>
      </c>
      <c r="E188" s="8">
        <v>124</v>
      </c>
      <c r="F188" s="8" t="str">
        <f>VLOOKUP($D188,饮料价格!$B$3:$E$45,2,0)</f>
        <v>听</v>
      </c>
      <c r="G188" s="8">
        <f>VLOOKUP($D188,饮料价格!$B$3:$E$45,3,0)</f>
        <v>3</v>
      </c>
      <c r="H188" s="8">
        <f>VLOOKUP($D188,饮料价格!$B$3:$E$45,4,0)</f>
        <v>4</v>
      </c>
      <c r="I188" s="8">
        <f>E188*H188</f>
        <v>496</v>
      </c>
      <c r="J188" s="8">
        <f>(H188-G188)*E188</f>
        <v>124</v>
      </c>
    </row>
    <row r="189" spans="1:10" outlineLevel="2" x14ac:dyDescent="0.15">
      <c r="A189" s="7">
        <v>42736</v>
      </c>
      <c r="B189" s="8" t="s">
        <v>100</v>
      </c>
      <c r="C189" s="8" t="s">
        <v>108</v>
      </c>
      <c r="D189" s="8" t="s">
        <v>82</v>
      </c>
      <c r="E189" s="8">
        <v>22</v>
      </c>
      <c r="F189" s="8" t="str">
        <f>VLOOKUP($D189,饮料价格!$B$3:$E$45,2,0)</f>
        <v>合</v>
      </c>
      <c r="G189" s="8">
        <f>VLOOKUP($D189,饮料价格!$B$3:$E$45,3,0)</f>
        <v>1.6</v>
      </c>
      <c r="H189" s="8">
        <f>VLOOKUP($D189,饮料价格!$B$3:$E$45,4,0)</f>
        <v>2.5</v>
      </c>
      <c r="I189" s="8">
        <f>E189*H189</f>
        <v>55</v>
      </c>
      <c r="J189" s="8">
        <f>(H189-G189)*E189</f>
        <v>19.799999999999997</v>
      </c>
    </row>
    <row r="190" spans="1:10" outlineLevel="2" x14ac:dyDescent="0.15">
      <c r="A190" s="7">
        <v>42736</v>
      </c>
      <c r="B190" s="8" t="s">
        <v>100</v>
      </c>
      <c r="C190" s="8" t="s">
        <v>108</v>
      </c>
      <c r="D190" s="8" t="s">
        <v>16</v>
      </c>
      <c r="E190" s="8">
        <v>83</v>
      </c>
      <c r="F190" s="8" t="str">
        <f>VLOOKUP($D190,饮料价格!$B$3:$E$45,2,0)</f>
        <v>瓶</v>
      </c>
      <c r="G190" s="8">
        <f>VLOOKUP($D190,饮料价格!$B$3:$E$45,3,0)</f>
        <v>1</v>
      </c>
      <c r="H190" s="8">
        <f>VLOOKUP($D190,饮料价格!$B$3:$E$45,4,0)</f>
        <v>1.5</v>
      </c>
      <c r="I190" s="8">
        <f>E190*H190</f>
        <v>124.5</v>
      </c>
      <c r="J190" s="8">
        <f>(H190-G190)*E190</f>
        <v>41.5</v>
      </c>
    </row>
    <row r="191" spans="1:10" outlineLevel="2" x14ac:dyDescent="0.15">
      <c r="A191" s="7">
        <v>42736</v>
      </c>
      <c r="B191" s="8" t="s">
        <v>100</v>
      </c>
      <c r="C191" s="8" t="s">
        <v>108</v>
      </c>
      <c r="D191" s="8" t="s">
        <v>1</v>
      </c>
      <c r="E191" s="8">
        <v>130</v>
      </c>
      <c r="F191" s="8" t="str">
        <f>VLOOKUP($D191,饮料价格!$B$3:$E$45,2,0)</f>
        <v>听</v>
      </c>
      <c r="G191" s="8">
        <f>VLOOKUP($D191,饮料价格!$B$3:$E$45,3,0)</f>
        <v>2.5</v>
      </c>
      <c r="H191" s="8">
        <f>VLOOKUP($D191,饮料价格!$B$3:$E$45,4,0)</f>
        <v>3.5</v>
      </c>
      <c r="I191" s="8">
        <f>E191*H191</f>
        <v>455</v>
      </c>
      <c r="J191" s="8">
        <f>(H191-G191)*E191</f>
        <v>130</v>
      </c>
    </row>
    <row r="192" spans="1:10" outlineLevel="2" x14ac:dyDescent="0.15">
      <c r="A192" s="7">
        <v>42736</v>
      </c>
      <c r="B192" s="8" t="s">
        <v>100</v>
      </c>
      <c r="C192" s="8" t="s">
        <v>108</v>
      </c>
      <c r="D192" s="8" t="s">
        <v>32</v>
      </c>
      <c r="E192" s="8">
        <v>58</v>
      </c>
      <c r="F192" s="8" t="str">
        <f>VLOOKUP($D192,饮料价格!$B$3:$E$45,2,0)</f>
        <v>瓶</v>
      </c>
      <c r="G192" s="8">
        <f>VLOOKUP($D192,饮料价格!$B$3:$E$45,3,0)</f>
        <v>2.4</v>
      </c>
      <c r="H192" s="8">
        <f>VLOOKUP($D192,饮料价格!$B$3:$E$45,4,0)</f>
        <v>3.5</v>
      </c>
      <c r="I192" s="8">
        <f>E192*H192</f>
        <v>203</v>
      </c>
      <c r="J192" s="8">
        <f>(H192-G192)*E192</f>
        <v>63.800000000000004</v>
      </c>
    </row>
    <row r="193" spans="1:10" outlineLevel="2" x14ac:dyDescent="0.15">
      <c r="A193" s="7">
        <v>42736</v>
      </c>
      <c r="B193" s="8" t="s">
        <v>100</v>
      </c>
      <c r="C193" s="8" t="s">
        <v>108</v>
      </c>
      <c r="D193" s="8" t="s">
        <v>8</v>
      </c>
      <c r="E193" s="8">
        <v>20</v>
      </c>
      <c r="F193" s="8" t="str">
        <f>VLOOKUP($D193,饮料价格!$B$3:$E$45,2,0)</f>
        <v>合</v>
      </c>
      <c r="G193" s="8">
        <f>VLOOKUP($D193,饮料价格!$B$3:$E$45,3,0)</f>
        <v>7.8</v>
      </c>
      <c r="H193" s="8">
        <f>VLOOKUP($D193,饮料价格!$B$3:$E$45,4,0)</f>
        <v>9.8000000000000007</v>
      </c>
      <c r="I193" s="8">
        <f>E193*H193</f>
        <v>196</v>
      </c>
      <c r="J193" s="8">
        <f>(H193-G193)*E193</f>
        <v>40.000000000000014</v>
      </c>
    </row>
    <row r="194" spans="1:10" outlineLevel="2" x14ac:dyDescent="0.15">
      <c r="A194" s="7">
        <v>42736</v>
      </c>
      <c r="B194" s="8" t="s">
        <v>100</v>
      </c>
      <c r="C194" s="8" t="s">
        <v>108</v>
      </c>
      <c r="D194" s="8" t="s">
        <v>15</v>
      </c>
      <c r="E194" s="8">
        <v>9</v>
      </c>
      <c r="F194" s="8" t="str">
        <f>VLOOKUP($D194,饮料价格!$B$3:$E$45,2,0)</f>
        <v>合</v>
      </c>
      <c r="G194" s="8">
        <f>VLOOKUP($D194,饮料价格!$B$3:$E$45,3,0)</f>
        <v>1.7</v>
      </c>
      <c r="H194" s="8">
        <f>VLOOKUP($D194,饮料价格!$B$3:$E$45,4,0)</f>
        <v>2.5</v>
      </c>
      <c r="I194" s="8">
        <f>E194*H194</f>
        <v>22.5</v>
      </c>
      <c r="J194" s="8">
        <f>(H194-G194)*E194</f>
        <v>7.2</v>
      </c>
    </row>
    <row r="195" spans="1:10" outlineLevel="2" x14ac:dyDescent="0.15">
      <c r="A195" s="7">
        <v>42736</v>
      </c>
      <c r="B195" s="8" t="s">
        <v>100</v>
      </c>
      <c r="C195" s="8" t="s">
        <v>108</v>
      </c>
      <c r="D195" s="8" t="s">
        <v>23</v>
      </c>
      <c r="E195" s="8">
        <v>18</v>
      </c>
      <c r="F195" s="8" t="str">
        <f>VLOOKUP($D195,饮料价格!$B$3:$E$45,2,0)</f>
        <v>瓶</v>
      </c>
      <c r="G195" s="8">
        <f>VLOOKUP($D195,饮料价格!$B$3:$E$45,3,0)</f>
        <v>2.4</v>
      </c>
      <c r="H195" s="8">
        <f>VLOOKUP($D195,饮料价格!$B$3:$E$45,4,0)</f>
        <v>3</v>
      </c>
      <c r="I195" s="8">
        <f>E195*H195</f>
        <v>54</v>
      </c>
      <c r="J195" s="8">
        <f>(H195-G195)*E195</f>
        <v>10.8</v>
      </c>
    </row>
    <row r="196" spans="1:10" outlineLevel="2" x14ac:dyDescent="0.15">
      <c r="A196" s="7">
        <v>42736</v>
      </c>
      <c r="B196" s="8" t="s">
        <v>100</v>
      </c>
      <c r="C196" s="8" t="s">
        <v>108</v>
      </c>
      <c r="D196" s="8" t="s">
        <v>29</v>
      </c>
      <c r="E196" s="8">
        <v>48</v>
      </c>
      <c r="F196" s="8" t="str">
        <f>VLOOKUP($D196,饮料价格!$B$3:$E$45,2,0)</f>
        <v>合</v>
      </c>
      <c r="G196" s="8">
        <f>VLOOKUP($D196,饮料价格!$B$3:$E$45,3,0)</f>
        <v>1.6</v>
      </c>
      <c r="H196" s="8">
        <f>VLOOKUP($D196,饮料价格!$B$3:$E$45,4,0)</f>
        <v>2.2999999999999998</v>
      </c>
      <c r="I196" s="8">
        <f>E196*H196</f>
        <v>110.39999999999999</v>
      </c>
      <c r="J196" s="8">
        <f>(H196-G196)*E196</f>
        <v>33.599999999999987</v>
      </c>
    </row>
    <row r="197" spans="1:10" outlineLevel="2" x14ac:dyDescent="0.15">
      <c r="A197" s="7">
        <v>42736</v>
      </c>
      <c r="B197" s="8" t="s">
        <v>100</v>
      </c>
      <c r="C197" s="8" t="s">
        <v>108</v>
      </c>
      <c r="D197" s="8" t="s">
        <v>134</v>
      </c>
      <c r="E197" s="8">
        <v>91</v>
      </c>
      <c r="F197" s="8" t="str">
        <f>VLOOKUP($D197,饮料价格!$B$3:$E$45,2,0)</f>
        <v>瓶</v>
      </c>
      <c r="G197" s="8">
        <f>VLOOKUP($D197,饮料价格!$B$3:$E$45,3,0)</f>
        <v>3.5</v>
      </c>
      <c r="H197" s="8">
        <f>VLOOKUP($D197,饮料价格!$B$3:$E$45,4,0)</f>
        <v>5</v>
      </c>
      <c r="I197" s="8">
        <f>E197*H197</f>
        <v>455</v>
      </c>
      <c r="J197" s="8">
        <f>(H197-G197)*E197</f>
        <v>136.5</v>
      </c>
    </row>
    <row r="198" spans="1:10" outlineLevel="2" x14ac:dyDescent="0.15">
      <c r="A198" s="7">
        <v>42736</v>
      </c>
      <c r="B198" s="8" t="s">
        <v>100</v>
      </c>
      <c r="C198" s="8" t="s">
        <v>108</v>
      </c>
      <c r="D198" s="8" t="s">
        <v>24</v>
      </c>
      <c r="E198" s="8">
        <v>44</v>
      </c>
      <c r="F198" s="8" t="str">
        <f>VLOOKUP($D198,饮料价格!$B$3:$E$45,2,0)</f>
        <v>瓶</v>
      </c>
      <c r="G198" s="8">
        <f>VLOOKUP($D198,饮料价格!$B$3:$E$45,3,0)</f>
        <v>2.4</v>
      </c>
      <c r="H198" s="8">
        <f>VLOOKUP($D198,饮料价格!$B$3:$E$45,4,0)</f>
        <v>3</v>
      </c>
      <c r="I198" s="8">
        <f>E198*H198</f>
        <v>132</v>
      </c>
      <c r="J198" s="8">
        <f>(H198-G198)*E198</f>
        <v>26.400000000000006</v>
      </c>
    </row>
    <row r="199" spans="1:10" outlineLevel="2" x14ac:dyDescent="0.15">
      <c r="A199" s="7">
        <v>42736</v>
      </c>
      <c r="B199" s="8" t="s">
        <v>100</v>
      </c>
      <c r="C199" s="8" t="s">
        <v>108</v>
      </c>
      <c r="D199" s="8" t="s">
        <v>7</v>
      </c>
      <c r="E199" s="8">
        <v>136</v>
      </c>
      <c r="F199" s="8" t="str">
        <f>VLOOKUP($D199,饮料价格!$B$3:$E$45,2,0)</f>
        <v>听</v>
      </c>
      <c r="G199" s="8">
        <f>VLOOKUP($D199,饮料价格!$B$3:$E$45,3,0)</f>
        <v>3.2</v>
      </c>
      <c r="H199" s="8">
        <f>VLOOKUP($D199,饮料价格!$B$3:$E$45,4,0)</f>
        <v>6</v>
      </c>
      <c r="I199" s="8">
        <f>E199*H199</f>
        <v>816</v>
      </c>
      <c r="J199" s="8">
        <f>(H199-G199)*E199</f>
        <v>380.79999999999995</v>
      </c>
    </row>
    <row r="200" spans="1:10" outlineLevel="2" x14ac:dyDescent="0.15">
      <c r="A200" s="7">
        <v>42736</v>
      </c>
      <c r="B200" s="8" t="s">
        <v>100</v>
      </c>
      <c r="C200" s="8" t="s">
        <v>108</v>
      </c>
      <c r="D200" s="8" t="s">
        <v>21</v>
      </c>
      <c r="E200" s="8">
        <v>62</v>
      </c>
      <c r="F200" s="8" t="str">
        <f>VLOOKUP($D200,饮料价格!$B$3:$E$45,2,0)</f>
        <v>瓶</v>
      </c>
      <c r="G200" s="8">
        <f>VLOOKUP($D200,饮料价格!$B$3:$E$45,3,0)</f>
        <v>1.4</v>
      </c>
      <c r="H200" s="8">
        <f>VLOOKUP($D200,饮料价格!$B$3:$E$45,4,0)</f>
        <v>3</v>
      </c>
      <c r="I200" s="8">
        <f>E200*H200</f>
        <v>186</v>
      </c>
      <c r="J200" s="8">
        <f>(H200-G200)*E200</f>
        <v>99.2</v>
      </c>
    </row>
    <row r="201" spans="1:10" outlineLevel="2" x14ac:dyDescent="0.15">
      <c r="A201" s="7">
        <v>42736</v>
      </c>
      <c r="B201" s="8" t="s">
        <v>100</v>
      </c>
      <c r="C201" s="8" t="s">
        <v>108</v>
      </c>
      <c r="D201" s="8" t="s">
        <v>26</v>
      </c>
      <c r="E201" s="8">
        <v>33</v>
      </c>
      <c r="F201" s="8" t="str">
        <f>VLOOKUP($D201,饮料价格!$B$3:$E$45,2,0)</f>
        <v>瓶</v>
      </c>
      <c r="G201" s="8">
        <f>VLOOKUP($D201,饮料价格!$B$3:$E$45,3,0)</f>
        <v>1.7</v>
      </c>
      <c r="H201" s="8">
        <f>VLOOKUP($D201,饮料价格!$B$3:$E$45,4,0)</f>
        <v>2.2000000000000002</v>
      </c>
      <c r="I201" s="8">
        <f>E201*H201</f>
        <v>72.600000000000009</v>
      </c>
      <c r="J201" s="8">
        <f>(H201-G201)*E201</f>
        <v>16.500000000000007</v>
      </c>
    </row>
    <row r="202" spans="1:10" outlineLevel="2" x14ac:dyDescent="0.15">
      <c r="A202" s="7">
        <v>42736</v>
      </c>
      <c r="B202" s="8" t="s">
        <v>100</v>
      </c>
      <c r="C202" s="8" t="s">
        <v>108</v>
      </c>
      <c r="D202" s="8" t="s">
        <v>13</v>
      </c>
      <c r="E202" s="8">
        <v>27</v>
      </c>
      <c r="F202" s="8" t="str">
        <f>VLOOKUP($D202,饮料价格!$B$3:$E$45,2,0)</f>
        <v>瓶</v>
      </c>
      <c r="G202" s="8">
        <f>VLOOKUP($D202,饮料价格!$B$3:$E$45,3,0)</f>
        <v>2</v>
      </c>
      <c r="H202" s="8">
        <f>VLOOKUP($D202,饮料价格!$B$3:$E$45,4,0)</f>
        <v>3.5</v>
      </c>
      <c r="I202" s="8">
        <f>E202*H202</f>
        <v>94.5</v>
      </c>
      <c r="J202" s="8">
        <f>(H202-G202)*E202</f>
        <v>40.5</v>
      </c>
    </row>
    <row r="203" spans="1:10" outlineLevel="2" x14ac:dyDescent="0.15">
      <c r="A203" s="7">
        <v>42736</v>
      </c>
      <c r="B203" s="8" t="s">
        <v>100</v>
      </c>
      <c r="C203" s="8" t="s">
        <v>108</v>
      </c>
      <c r="D203" s="8" t="s">
        <v>14</v>
      </c>
      <c r="E203" s="8">
        <v>35</v>
      </c>
      <c r="F203" s="8" t="str">
        <f>VLOOKUP($D203,饮料价格!$B$3:$E$45,2,0)</f>
        <v>听</v>
      </c>
      <c r="G203" s="8">
        <f>VLOOKUP($D203,饮料价格!$B$3:$E$45,3,0)</f>
        <v>2.5</v>
      </c>
      <c r="H203" s="8">
        <f>VLOOKUP($D203,饮料价格!$B$3:$E$45,4,0)</f>
        <v>4</v>
      </c>
      <c r="I203" s="8">
        <f>E203*H203</f>
        <v>140</v>
      </c>
      <c r="J203" s="8">
        <f>(H203-G203)*E203</f>
        <v>52.5</v>
      </c>
    </row>
    <row r="204" spans="1:10" outlineLevel="2" x14ac:dyDescent="0.15">
      <c r="A204" s="7">
        <v>42736</v>
      </c>
      <c r="B204" s="8" t="s">
        <v>100</v>
      </c>
      <c r="C204" s="8" t="s">
        <v>108</v>
      </c>
      <c r="D204" s="8" t="s">
        <v>30</v>
      </c>
      <c r="E204" s="8">
        <v>53</v>
      </c>
      <c r="F204" s="8" t="str">
        <f>VLOOKUP($D204,饮料价格!$B$3:$E$45,2,0)</f>
        <v>瓶</v>
      </c>
      <c r="G204" s="8">
        <f>VLOOKUP($D204,饮料价格!$B$3:$E$45,3,0)</f>
        <v>0.9</v>
      </c>
      <c r="H204" s="8">
        <f>VLOOKUP($D204,饮料价格!$B$3:$E$45,4,0)</f>
        <v>1.5</v>
      </c>
      <c r="I204" s="8">
        <f>E204*H204</f>
        <v>79.5</v>
      </c>
      <c r="J204" s="8">
        <f>(H204-G204)*E204</f>
        <v>31.799999999999997</v>
      </c>
    </row>
    <row r="205" spans="1:10" outlineLevel="2" x14ac:dyDescent="0.15">
      <c r="A205" s="7">
        <v>42736</v>
      </c>
      <c r="B205" s="8" t="s">
        <v>100</v>
      </c>
      <c r="C205" s="8" t="s">
        <v>108</v>
      </c>
      <c r="D205" s="8" t="s">
        <v>132</v>
      </c>
      <c r="E205" s="8">
        <v>17</v>
      </c>
      <c r="F205" s="8" t="str">
        <f>VLOOKUP($D205,饮料价格!$B$3:$E$45,2,0)</f>
        <v>瓶</v>
      </c>
      <c r="G205" s="8">
        <f>VLOOKUP($D205,饮料价格!$B$3:$E$45,3,0)</f>
        <v>2.5</v>
      </c>
      <c r="H205" s="8">
        <f>VLOOKUP($D205,饮料价格!$B$3:$E$45,4,0)</f>
        <v>4.5</v>
      </c>
      <c r="I205" s="8">
        <f>E205*H205</f>
        <v>76.5</v>
      </c>
      <c r="J205" s="8">
        <f>(H205-G205)*E205</f>
        <v>34</v>
      </c>
    </row>
    <row r="206" spans="1:10" outlineLevel="2" x14ac:dyDescent="0.15">
      <c r="A206" s="7">
        <v>42736</v>
      </c>
      <c r="B206" s="8" t="s">
        <v>100</v>
      </c>
      <c r="C206" s="8" t="s">
        <v>108</v>
      </c>
      <c r="D206" s="8" t="s">
        <v>2</v>
      </c>
      <c r="E206" s="8">
        <v>53</v>
      </c>
      <c r="F206" s="8" t="str">
        <f>VLOOKUP($D206,饮料价格!$B$3:$E$45,2,0)</f>
        <v>听</v>
      </c>
      <c r="G206" s="8">
        <f>VLOOKUP($D206,饮料价格!$B$3:$E$45,3,0)</f>
        <v>1.6</v>
      </c>
      <c r="H206" s="8">
        <f>VLOOKUP($D206,饮料价格!$B$3:$E$45,4,0)</f>
        <v>3.3</v>
      </c>
      <c r="I206" s="8">
        <f>E206*H206</f>
        <v>174.89999999999998</v>
      </c>
      <c r="J206" s="8">
        <f>(H206-G206)*E206</f>
        <v>90.09999999999998</v>
      </c>
    </row>
    <row r="207" spans="1:10" outlineLevel="2" x14ac:dyDescent="0.15">
      <c r="A207" s="7">
        <v>42736</v>
      </c>
      <c r="B207" s="8" t="s">
        <v>100</v>
      </c>
      <c r="C207" s="8" t="s">
        <v>108</v>
      </c>
      <c r="D207" s="8" t="s">
        <v>5</v>
      </c>
      <c r="E207" s="8">
        <v>55</v>
      </c>
      <c r="F207" s="8" t="str">
        <f>VLOOKUP($D207,饮料价格!$B$3:$E$45,2,0)</f>
        <v>合</v>
      </c>
      <c r="G207" s="8">
        <f>VLOOKUP($D207,饮料价格!$B$3:$E$45,3,0)</f>
        <v>1.5</v>
      </c>
      <c r="H207" s="8">
        <f>VLOOKUP($D207,饮料价格!$B$3:$E$45,4,0)</f>
        <v>2.2000000000000002</v>
      </c>
      <c r="I207" s="8">
        <f>E207*H207</f>
        <v>121.00000000000001</v>
      </c>
      <c r="J207" s="8">
        <f>(H207-G207)*E207</f>
        <v>38.500000000000007</v>
      </c>
    </row>
    <row r="208" spans="1:10" outlineLevel="2" x14ac:dyDescent="0.15">
      <c r="A208" s="7">
        <v>42736</v>
      </c>
      <c r="B208" s="8" t="s">
        <v>100</v>
      </c>
      <c r="C208" s="8" t="s">
        <v>108</v>
      </c>
      <c r="D208" s="8" t="s">
        <v>20</v>
      </c>
      <c r="E208" s="8">
        <v>25</v>
      </c>
      <c r="F208" s="8" t="str">
        <f>VLOOKUP($D208,饮料价格!$B$3:$E$45,2,0)</f>
        <v>瓶</v>
      </c>
      <c r="G208" s="8">
        <f>VLOOKUP($D208,饮料价格!$B$3:$E$45,3,0)</f>
        <v>1.8</v>
      </c>
      <c r="H208" s="8">
        <f>VLOOKUP($D208,饮料价格!$B$3:$E$45,4,0)</f>
        <v>2.2999999999999998</v>
      </c>
      <c r="I208" s="8">
        <f>E208*H208</f>
        <v>57.499999999999993</v>
      </c>
      <c r="J208" s="8">
        <f>(H208-G208)*E208</f>
        <v>12.499999999999995</v>
      </c>
    </row>
    <row r="209" spans="1:10" outlineLevel="2" x14ac:dyDescent="0.15">
      <c r="A209" s="7">
        <v>42736</v>
      </c>
      <c r="B209" s="8" t="s">
        <v>100</v>
      </c>
      <c r="C209" s="8" t="s">
        <v>108</v>
      </c>
      <c r="D209" s="8" t="s">
        <v>17</v>
      </c>
      <c r="E209" s="8">
        <v>34</v>
      </c>
      <c r="F209" s="8" t="str">
        <f>VLOOKUP($D209,饮料价格!$B$3:$E$45,2,0)</f>
        <v>合</v>
      </c>
      <c r="G209" s="8">
        <f>VLOOKUP($D209,饮料价格!$B$3:$E$45,3,0)</f>
        <v>4.3</v>
      </c>
      <c r="H209" s="8">
        <f>VLOOKUP($D209,饮料价格!$B$3:$E$45,4,0)</f>
        <v>6.8</v>
      </c>
      <c r="I209" s="8">
        <f>E209*H209</f>
        <v>231.2</v>
      </c>
      <c r="J209" s="8">
        <f>(H209-G209)*E209</f>
        <v>85</v>
      </c>
    </row>
    <row r="210" spans="1:10" outlineLevel="2" x14ac:dyDescent="0.15">
      <c r="A210" s="7">
        <v>42736</v>
      </c>
      <c r="B210" s="8" t="s">
        <v>100</v>
      </c>
      <c r="C210" s="8" t="s">
        <v>108</v>
      </c>
      <c r="D210" s="8" t="s">
        <v>80</v>
      </c>
      <c r="E210" s="8">
        <v>19</v>
      </c>
      <c r="F210" s="8" t="str">
        <f>VLOOKUP($D210,饮料价格!$B$3:$E$45,2,0)</f>
        <v>瓶</v>
      </c>
      <c r="G210" s="8">
        <f>VLOOKUP($D210,饮料价格!$B$3:$E$45,3,0)</f>
        <v>0.9</v>
      </c>
      <c r="H210" s="8">
        <f>VLOOKUP($D210,饮料价格!$B$3:$E$45,4,0)</f>
        <v>1.2</v>
      </c>
      <c r="I210" s="8">
        <f>E210*H210</f>
        <v>22.8</v>
      </c>
      <c r="J210" s="8">
        <f>(H210-G210)*E210</f>
        <v>5.6999999999999984</v>
      </c>
    </row>
    <row r="211" spans="1:10" outlineLevel="2" x14ac:dyDescent="0.15">
      <c r="A211" s="7">
        <v>42736</v>
      </c>
      <c r="B211" s="8" t="s">
        <v>100</v>
      </c>
      <c r="C211" s="8" t="s">
        <v>108</v>
      </c>
      <c r="D211" s="8" t="s">
        <v>19</v>
      </c>
      <c r="E211" s="8">
        <v>59</v>
      </c>
      <c r="F211" s="8" t="str">
        <f>VLOOKUP($D211,饮料价格!$B$3:$E$45,2,0)</f>
        <v>瓶</v>
      </c>
      <c r="G211" s="8">
        <f>VLOOKUP($D211,饮料价格!$B$3:$E$45,3,0)</f>
        <v>1.7</v>
      </c>
      <c r="H211" s="8">
        <f>VLOOKUP($D211,饮料价格!$B$3:$E$45,4,0)</f>
        <v>2.2000000000000002</v>
      </c>
      <c r="I211" s="8">
        <f>E211*H211</f>
        <v>129.80000000000001</v>
      </c>
      <c r="J211" s="8">
        <f>(H211-G211)*E211</f>
        <v>29.500000000000014</v>
      </c>
    </row>
    <row r="212" spans="1:10" outlineLevel="2" x14ac:dyDescent="0.15">
      <c r="A212" s="7">
        <v>42736</v>
      </c>
      <c r="B212" s="8" t="s">
        <v>100</v>
      </c>
      <c r="C212" s="8" t="s">
        <v>108</v>
      </c>
      <c r="D212" s="8" t="s">
        <v>18</v>
      </c>
      <c r="E212" s="8">
        <v>93</v>
      </c>
      <c r="F212" s="8" t="str">
        <f>VLOOKUP($D212,饮料价格!$B$3:$E$45,2,0)</f>
        <v>合</v>
      </c>
      <c r="G212" s="8">
        <f>VLOOKUP($D212,饮料价格!$B$3:$E$45,3,0)</f>
        <v>4.5</v>
      </c>
      <c r="H212" s="8">
        <f>VLOOKUP($D212,饮料价格!$B$3:$E$45,4,0)</f>
        <v>7.2</v>
      </c>
      <c r="I212" s="8">
        <f>E212*H212</f>
        <v>669.6</v>
      </c>
      <c r="J212" s="8">
        <f>(H212-G212)*E212</f>
        <v>251.10000000000002</v>
      </c>
    </row>
    <row r="213" spans="1:10" outlineLevel="2" x14ac:dyDescent="0.15">
      <c r="A213" s="7">
        <v>42736</v>
      </c>
      <c r="B213" s="8" t="s">
        <v>100</v>
      </c>
      <c r="C213" s="8" t="s">
        <v>106</v>
      </c>
      <c r="D213" s="8" t="s">
        <v>1</v>
      </c>
      <c r="E213" s="8">
        <v>11</v>
      </c>
      <c r="F213" s="8" t="str">
        <f>VLOOKUP($D213,饮料价格!$B$3:$E$45,2,0)</f>
        <v>听</v>
      </c>
      <c r="G213" s="8">
        <f>VLOOKUP($D213,饮料价格!$B$3:$E$45,3,0)</f>
        <v>2.5</v>
      </c>
      <c r="H213" s="8">
        <f>VLOOKUP($D213,饮料价格!$B$3:$E$45,4,0)</f>
        <v>3.5</v>
      </c>
      <c r="I213" s="8">
        <f>E213*H213</f>
        <v>38.5</v>
      </c>
      <c r="J213" s="8">
        <f>(H213-G213)*E213</f>
        <v>11</v>
      </c>
    </row>
    <row r="214" spans="1:10" outlineLevel="2" x14ac:dyDescent="0.15">
      <c r="A214" s="7">
        <v>42736</v>
      </c>
      <c r="B214" s="8" t="s">
        <v>100</v>
      </c>
      <c r="C214" s="8" t="s">
        <v>106</v>
      </c>
      <c r="D214" s="8" t="s">
        <v>29</v>
      </c>
      <c r="E214" s="8">
        <v>22</v>
      </c>
      <c r="F214" s="8" t="str">
        <f>VLOOKUP($D214,饮料价格!$B$3:$E$45,2,0)</f>
        <v>合</v>
      </c>
      <c r="G214" s="8">
        <f>VLOOKUP($D214,饮料价格!$B$3:$E$45,3,0)</f>
        <v>1.6</v>
      </c>
      <c r="H214" s="8">
        <f>VLOOKUP($D214,饮料价格!$B$3:$E$45,4,0)</f>
        <v>2.2999999999999998</v>
      </c>
      <c r="I214" s="8">
        <f>E214*H214</f>
        <v>50.599999999999994</v>
      </c>
      <c r="J214" s="8">
        <f>(H214-G214)*E214</f>
        <v>15.399999999999995</v>
      </c>
    </row>
    <row r="215" spans="1:10" outlineLevel="2" x14ac:dyDescent="0.15">
      <c r="A215" s="7">
        <v>42736</v>
      </c>
      <c r="B215" s="8" t="s">
        <v>100</v>
      </c>
      <c r="C215" s="8" t="s">
        <v>106</v>
      </c>
      <c r="D215" s="8" t="s">
        <v>80</v>
      </c>
      <c r="E215" s="8">
        <v>117</v>
      </c>
      <c r="F215" s="8" t="str">
        <f>VLOOKUP($D215,饮料价格!$B$3:$E$45,2,0)</f>
        <v>瓶</v>
      </c>
      <c r="G215" s="8">
        <f>VLOOKUP($D215,饮料价格!$B$3:$E$45,3,0)</f>
        <v>0.9</v>
      </c>
      <c r="H215" s="8">
        <f>VLOOKUP($D215,饮料价格!$B$3:$E$45,4,0)</f>
        <v>1.2</v>
      </c>
      <c r="I215" s="8">
        <f>E215*H215</f>
        <v>140.4</v>
      </c>
      <c r="J215" s="8">
        <f>(H215-G215)*E215</f>
        <v>35.099999999999994</v>
      </c>
    </row>
    <row r="216" spans="1:10" outlineLevel="2" x14ac:dyDescent="0.15">
      <c r="A216" s="7">
        <v>42736</v>
      </c>
      <c r="B216" s="8" t="s">
        <v>100</v>
      </c>
      <c r="C216" s="8" t="s">
        <v>106</v>
      </c>
      <c r="D216" s="8" t="s">
        <v>21</v>
      </c>
      <c r="E216" s="8">
        <v>32</v>
      </c>
      <c r="F216" s="8" t="str">
        <f>VLOOKUP($D216,饮料价格!$B$3:$E$45,2,0)</f>
        <v>瓶</v>
      </c>
      <c r="G216" s="8">
        <f>VLOOKUP($D216,饮料价格!$B$3:$E$45,3,0)</f>
        <v>1.4</v>
      </c>
      <c r="H216" s="8">
        <f>VLOOKUP($D216,饮料价格!$B$3:$E$45,4,0)</f>
        <v>3</v>
      </c>
      <c r="I216" s="8">
        <f>E216*H216</f>
        <v>96</v>
      </c>
      <c r="J216" s="8">
        <f>(H216-G216)*E216</f>
        <v>51.2</v>
      </c>
    </row>
    <row r="217" spans="1:10" outlineLevel="2" x14ac:dyDescent="0.15">
      <c r="A217" s="7">
        <v>42736</v>
      </c>
      <c r="B217" s="8" t="s">
        <v>100</v>
      </c>
      <c r="C217" s="8" t="s">
        <v>106</v>
      </c>
      <c r="D217" s="8" t="s">
        <v>134</v>
      </c>
      <c r="E217" s="8">
        <v>84</v>
      </c>
      <c r="F217" s="8" t="str">
        <f>VLOOKUP($D217,饮料价格!$B$3:$E$45,2,0)</f>
        <v>瓶</v>
      </c>
      <c r="G217" s="8">
        <f>VLOOKUP($D217,饮料价格!$B$3:$E$45,3,0)</f>
        <v>3.5</v>
      </c>
      <c r="H217" s="8">
        <f>VLOOKUP($D217,饮料价格!$B$3:$E$45,4,0)</f>
        <v>5</v>
      </c>
      <c r="I217" s="8">
        <f>E217*H217</f>
        <v>420</v>
      </c>
      <c r="J217" s="8">
        <f>(H217-G217)*E217</f>
        <v>126</v>
      </c>
    </row>
    <row r="218" spans="1:10" outlineLevel="2" x14ac:dyDescent="0.15">
      <c r="A218" s="7">
        <v>42736</v>
      </c>
      <c r="B218" s="8" t="s">
        <v>100</v>
      </c>
      <c r="C218" s="8" t="s">
        <v>106</v>
      </c>
      <c r="D218" s="8" t="s">
        <v>81</v>
      </c>
      <c r="E218" s="8">
        <v>13</v>
      </c>
      <c r="F218" s="8" t="str">
        <f>VLOOKUP($D218,饮料价格!$B$3:$E$45,2,0)</f>
        <v>听</v>
      </c>
      <c r="G218" s="8">
        <f>VLOOKUP($D218,饮料价格!$B$3:$E$45,3,0)</f>
        <v>3</v>
      </c>
      <c r="H218" s="8">
        <f>VLOOKUP($D218,饮料价格!$B$3:$E$45,4,0)</f>
        <v>4</v>
      </c>
      <c r="I218" s="8">
        <f>E218*H218</f>
        <v>52</v>
      </c>
      <c r="J218" s="8">
        <f>(H218-G218)*E218</f>
        <v>13</v>
      </c>
    </row>
    <row r="219" spans="1:10" outlineLevel="2" x14ac:dyDescent="0.15">
      <c r="A219" s="7">
        <v>42736</v>
      </c>
      <c r="B219" s="8" t="s">
        <v>100</v>
      </c>
      <c r="C219" s="8" t="s">
        <v>106</v>
      </c>
      <c r="D219" s="8" t="s">
        <v>5</v>
      </c>
      <c r="E219" s="8">
        <v>30</v>
      </c>
      <c r="F219" s="8" t="str">
        <f>VLOOKUP($D219,饮料价格!$B$3:$E$45,2,0)</f>
        <v>合</v>
      </c>
      <c r="G219" s="8">
        <f>VLOOKUP($D219,饮料价格!$B$3:$E$45,3,0)</f>
        <v>1.5</v>
      </c>
      <c r="H219" s="8">
        <f>VLOOKUP($D219,饮料价格!$B$3:$E$45,4,0)</f>
        <v>2.2000000000000002</v>
      </c>
      <c r="I219" s="8">
        <f>E219*H219</f>
        <v>66</v>
      </c>
      <c r="J219" s="8">
        <f>(H219-G219)*E219</f>
        <v>21.000000000000007</v>
      </c>
    </row>
    <row r="220" spans="1:10" outlineLevel="2" x14ac:dyDescent="0.15">
      <c r="A220" s="7">
        <v>42736</v>
      </c>
      <c r="B220" s="8" t="s">
        <v>100</v>
      </c>
      <c r="C220" s="8" t="s">
        <v>106</v>
      </c>
      <c r="D220" s="8" t="s">
        <v>73</v>
      </c>
      <c r="E220" s="8">
        <v>37</v>
      </c>
      <c r="F220" s="8" t="str">
        <f>VLOOKUP($D220,饮料价格!$B$3:$E$45,2,0)</f>
        <v>瓶</v>
      </c>
      <c r="G220" s="8">
        <f>VLOOKUP($D220,饮料价格!$B$3:$E$45,3,0)</f>
        <v>1.8</v>
      </c>
      <c r="H220" s="8">
        <f>VLOOKUP($D220,饮料价格!$B$3:$E$45,4,0)</f>
        <v>2.2999999999999998</v>
      </c>
      <c r="I220" s="8">
        <f>E220*H220</f>
        <v>85.1</v>
      </c>
      <c r="J220" s="8">
        <f>(H220-G220)*E220</f>
        <v>18.499999999999993</v>
      </c>
    </row>
    <row r="221" spans="1:10" outlineLevel="2" x14ac:dyDescent="0.15">
      <c r="A221" s="7">
        <v>42736</v>
      </c>
      <c r="B221" s="8" t="s">
        <v>100</v>
      </c>
      <c r="C221" s="8" t="s">
        <v>106</v>
      </c>
      <c r="D221" s="8" t="s">
        <v>3</v>
      </c>
      <c r="E221" s="8">
        <v>73</v>
      </c>
      <c r="F221" s="8" t="str">
        <f>VLOOKUP($D221,饮料价格!$B$3:$E$45,2,0)</f>
        <v>听</v>
      </c>
      <c r="G221" s="8">
        <f>VLOOKUP($D221,饮料价格!$B$3:$E$45,3,0)</f>
        <v>2.5</v>
      </c>
      <c r="H221" s="8">
        <f>VLOOKUP($D221,饮料价格!$B$3:$E$45,4,0)</f>
        <v>3.5</v>
      </c>
      <c r="I221" s="8">
        <f>E221*H221</f>
        <v>255.5</v>
      </c>
      <c r="J221" s="8">
        <f>(H221-G221)*E221</f>
        <v>73</v>
      </c>
    </row>
    <row r="222" spans="1:10" outlineLevel="2" x14ac:dyDescent="0.15">
      <c r="A222" s="7">
        <v>42736</v>
      </c>
      <c r="B222" s="8" t="s">
        <v>100</v>
      </c>
      <c r="C222" s="8" t="s">
        <v>106</v>
      </c>
      <c r="D222" s="8" t="s">
        <v>11</v>
      </c>
      <c r="E222" s="8">
        <v>24</v>
      </c>
      <c r="F222" s="8" t="str">
        <f>VLOOKUP($D222,饮料价格!$B$3:$E$45,2,0)</f>
        <v>瓶</v>
      </c>
      <c r="G222" s="8">
        <f>VLOOKUP($D222,饮料价格!$B$3:$E$45,3,0)</f>
        <v>1</v>
      </c>
      <c r="H222" s="8">
        <f>VLOOKUP($D222,饮料价格!$B$3:$E$45,4,0)</f>
        <v>1.3</v>
      </c>
      <c r="I222" s="8">
        <f>E222*H222</f>
        <v>31.200000000000003</v>
      </c>
      <c r="J222" s="8">
        <f>(H222-G222)*E222</f>
        <v>7.2000000000000011</v>
      </c>
    </row>
    <row r="223" spans="1:10" outlineLevel="2" x14ac:dyDescent="0.15">
      <c r="A223" s="7">
        <v>42736</v>
      </c>
      <c r="B223" s="8" t="s">
        <v>100</v>
      </c>
      <c r="C223" s="8" t="s">
        <v>106</v>
      </c>
      <c r="D223" s="8" t="s">
        <v>9</v>
      </c>
      <c r="E223" s="8">
        <v>23</v>
      </c>
      <c r="F223" s="8" t="str">
        <f>VLOOKUP($D223,饮料价格!$B$3:$E$45,2,0)</f>
        <v>听</v>
      </c>
      <c r="G223" s="8">
        <f>VLOOKUP($D223,饮料价格!$B$3:$E$45,3,0)</f>
        <v>3</v>
      </c>
      <c r="H223" s="8">
        <f>VLOOKUP($D223,饮料价格!$B$3:$E$45,4,0)</f>
        <v>4</v>
      </c>
      <c r="I223" s="8">
        <f>E223*H223</f>
        <v>92</v>
      </c>
      <c r="J223" s="8">
        <f>(H223-G223)*E223</f>
        <v>23</v>
      </c>
    </row>
    <row r="224" spans="1:10" outlineLevel="2" x14ac:dyDescent="0.15">
      <c r="A224" s="7">
        <v>42736</v>
      </c>
      <c r="B224" s="8" t="s">
        <v>100</v>
      </c>
      <c r="C224" s="8" t="s">
        <v>106</v>
      </c>
      <c r="D224" s="8" t="s">
        <v>82</v>
      </c>
      <c r="E224" s="8">
        <v>28</v>
      </c>
      <c r="F224" s="8" t="str">
        <f>VLOOKUP($D224,饮料价格!$B$3:$E$45,2,0)</f>
        <v>合</v>
      </c>
      <c r="G224" s="8">
        <f>VLOOKUP($D224,饮料价格!$B$3:$E$45,3,0)</f>
        <v>1.6</v>
      </c>
      <c r="H224" s="8">
        <f>VLOOKUP($D224,饮料价格!$B$3:$E$45,4,0)</f>
        <v>2.5</v>
      </c>
      <c r="I224" s="8">
        <f>E224*H224</f>
        <v>70</v>
      </c>
      <c r="J224" s="8">
        <f>(H224-G224)*E224</f>
        <v>25.199999999999996</v>
      </c>
    </row>
    <row r="225" spans="1:10" outlineLevel="2" x14ac:dyDescent="0.15">
      <c r="A225" s="7">
        <v>42736</v>
      </c>
      <c r="B225" s="8" t="s">
        <v>100</v>
      </c>
      <c r="C225" s="8" t="s">
        <v>106</v>
      </c>
      <c r="D225" s="8" t="s">
        <v>23</v>
      </c>
      <c r="E225" s="8">
        <v>21</v>
      </c>
      <c r="F225" s="8" t="str">
        <f>VLOOKUP($D225,饮料价格!$B$3:$E$45,2,0)</f>
        <v>瓶</v>
      </c>
      <c r="G225" s="8">
        <f>VLOOKUP($D225,饮料价格!$B$3:$E$45,3,0)</f>
        <v>2.4</v>
      </c>
      <c r="H225" s="8">
        <f>VLOOKUP($D225,饮料价格!$B$3:$E$45,4,0)</f>
        <v>3</v>
      </c>
      <c r="I225" s="8">
        <f>E225*H225</f>
        <v>63</v>
      </c>
      <c r="J225" s="8">
        <f>(H225-G225)*E225</f>
        <v>12.600000000000001</v>
      </c>
    </row>
    <row r="226" spans="1:10" outlineLevel="2" x14ac:dyDescent="0.15">
      <c r="A226" s="7">
        <v>42736</v>
      </c>
      <c r="B226" s="8" t="s">
        <v>100</v>
      </c>
      <c r="C226" s="8" t="s">
        <v>106</v>
      </c>
      <c r="D226" s="8" t="s">
        <v>12</v>
      </c>
      <c r="E226" s="8">
        <v>7</v>
      </c>
      <c r="F226" s="8" t="str">
        <f>VLOOKUP($D226,饮料价格!$B$3:$E$45,2,0)</f>
        <v>瓶</v>
      </c>
      <c r="G226" s="8">
        <f>VLOOKUP($D226,饮料价格!$B$3:$E$45,3,0)</f>
        <v>1.3</v>
      </c>
      <c r="H226" s="8">
        <f>VLOOKUP($D226,饮料价格!$B$3:$E$45,4,0)</f>
        <v>2.8</v>
      </c>
      <c r="I226" s="8">
        <f>E226*H226</f>
        <v>19.599999999999998</v>
      </c>
      <c r="J226" s="8">
        <f>(H226-G226)*E226</f>
        <v>10.499999999999998</v>
      </c>
    </row>
    <row r="227" spans="1:10" outlineLevel="2" x14ac:dyDescent="0.15">
      <c r="A227" s="7">
        <v>42736</v>
      </c>
      <c r="B227" s="8" t="s">
        <v>100</v>
      </c>
      <c r="C227" s="8" t="s">
        <v>106</v>
      </c>
      <c r="D227" s="8" t="s">
        <v>133</v>
      </c>
      <c r="E227" s="8">
        <v>23</v>
      </c>
      <c r="F227" s="8" t="str">
        <f>VLOOKUP($D227,饮料价格!$B$3:$E$45,2,0)</f>
        <v>瓶</v>
      </c>
      <c r="G227" s="8">
        <f>VLOOKUP($D227,饮料价格!$B$3:$E$45,3,0)</f>
        <v>3.5</v>
      </c>
      <c r="H227" s="8">
        <f>VLOOKUP($D227,饮料价格!$B$3:$E$45,4,0)</f>
        <v>5</v>
      </c>
      <c r="I227" s="8">
        <f>E227*H227</f>
        <v>115</v>
      </c>
      <c r="J227" s="8">
        <f>(H227-G227)*E227</f>
        <v>34.5</v>
      </c>
    </row>
    <row r="228" spans="1:10" outlineLevel="2" x14ac:dyDescent="0.15">
      <c r="A228" s="7">
        <v>42736</v>
      </c>
      <c r="B228" s="8" t="s">
        <v>100</v>
      </c>
      <c r="C228" s="8" t="s">
        <v>106</v>
      </c>
      <c r="D228" s="8" t="s">
        <v>15</v>
      </c>
      <c r="E228" s="8">
        <v>7</v>
      </c>
      <c r="F228" s="8" t="str">
        <f>VLOOKUP($D228,饮料价格!$B$3:$E$45,2,0)</f>
        <v>合</v>
      </c>
      <c r="G228" s="8">
        <f>VLOOKUP($D228,饮料价格!$B$3:$E$45,3,0)</f>
        <v>1.7</v>
      </c>
      <c r="H228" s="8">
        <f>VLOOKUP($D228,饮料价格!$B$3:$E$45,4,0)</f>
        <v>2.5</v>
      </c>
      <c r="I228" s="8">
        <f>E228*H228</f>
        <v>17.5</v>
      </c>
      <c r="J228" s="8">
        <f>(H228-G228)*E228</f>
        <v>5.6000000000000005</v>
      </c>
    </row>
    <row r="229" spans="1:10" outlineLevel="2" x14ac:dyDescent="0.15">
      <c r="A229" s="7">
        <v>42736</v>
      </c>
      <c r="B229" s="8" t="s">
        <v>100</v>
      </c>
      <c r="C229" s="8" t="s">
        <v>106</v>
      </c>
      <c r="D229" s="8" t="s">
        <v>18</v>
      </c>
      <c r="E229" s="8">
        <v>19</v>
      </c>
      <c r="F229" s="8" t="str">
        <f>VLOOKUP($D229,饮料价格!$B$3:$E$45,2,0)</f>
        <v>合</v>
      </c>
      <c r="G229" s="8">
        <f>VLOOKUP($D229,饮料价格!$B$3:$E$45,3,0)</f>
        <v>4.5</v>
      </c>
      <c r="H229" s="8">
        <f>VLOOKUP($D229,饮料价格!$B$3:$E$45,4,0)</f>
        <v>7.2</v>
      </c>
      <c r="I229" s="8">
        <f>E229*H229</f>
        <v>136.80000000000001</v>
      </c>
      <c r="J229" s="8">
        <f>(H229-G229)*E229</f>
        <v>51.300000000000004</v>
      </c>
    </row>
    <row r="230" spans="1:10" outlineLevel="2" x14ac:dyDescent="0.15">
      <c r="A230" s="7">
        <v>42736</v>
      </c>
      <c r="B230" s="8" t="s">
        <v>100</v>
      </c>
      <c r="C230" s="8" t="s">
        <v>106</v>
      </c>
      <c r="D230" s="8" t="s">
        <v>79</v>
      </c>
      <c r="E230" s="8">
        <v>15</v>
      </c>
      <c r="F230" s="8" t="str">
        <f>VLOOKUP($D230,饮料价格!$B$3:$E$45,2,0)</f>
        <v>听</v>
      </c>
      <c r="G230" s="8">
        <f>VLOOKUP($D230,饮料价格!$B$3:$E$45,3,0)</f>
        <v>1.2</v>
      </c>
      <c r="H230" s="8">
        <f>VLOOKUP($D230,饮料价格!$B$3:$E$45,4,0)</f>
        <v>2.5</v>
      </c>
      <c r="I230" s="8">
        <f>E230*H230</f>
        <v>37.5</v>
      </c>
      <c r="J230" s="8">
        <f>(H230-G230)*E230</f>
        <v>19.5</v>
      </c>
    </row>
    <row r="231" spans="1:10" outlineLevel="2" x14ac:dyDescent="0.15">
      <c r="A231" s="7">
        <v>42736</v>
      </c>
      <c r="B231" s="8" t="s">
        <v>100</v>
      </c>
      <c r="C231" s="8" t="s">
        <v>106</v>
      </c>
      <c r="D231" s="8" t="s">
        <v>78</v>
      </c>
      <c r="E231" s="8">
        <v>65</v>
      </c>
      <c r="F231" s="8" t="str">
        <f>VLOOKUP($D231,饮料价格!$B$3:$E$45,2,0)</f>
        <v>瓶</v>
      </c>
      <c r="G231" s="8">
        <f>VLOOKUP($D231,饮料价格!$B$3:$E$45,3,0)</f>
        <v>1.9</v>
      </c>
      <c r="H231" s="8">
        <f>VLOOKUP($D231,饮料价格!$B$3:$E$45,4,0)</f>
        <v>2.4</v>
      </c>
      <c r="I231" s="8">
        <f>E231*H231</f>
        <v>156</v>
      </c>
      <c r="J231" s="8">
        <f>(H231-G231)*E231</f>
        <v>32.5</v>
      </c>
    </row>
    <row r="232" spans="1:10" outlineLevel="2" x14ac:dyDescent="0.15">
      <c r="A232" s="7">
        <v>42736</v>
      </c>
      <c r="B232" s="8" t="s">
        <v>100</v>
      </c>
      <c r="C232" s="8" t="s">
        <v>106</v>
      </c>
      <c r="D232" s="8" t="s">
        <v>7</v>
      </c>
      <c r="E232" s="8">
        <v>10</v>
      </c>
      <c r="F232" s="8" t="str">
        <f>VLOOKUP($D232,饮料价格!$B$3:$E$45,2,0)</f>
        <v>听</v>
      </c>
      <c r="G232" s="8">
        <f>VLOOKUP($D232,饮料价格!$B$3:$E$45,3,0)</f>
        <v>3.2</v>
      </c>
      <c r="H232" s="8">
        <f>VLOOKUP($D232,饮料价格!$B$3:$E$45,4,0)</f>
        <v>6</v>
      </c>
      <c r="I232" s="8">
        <f>E232*H232</f>
        <v>60</v>
      </c>
      <c r="J232" s="8">
        <f>(H232-G232)*E232</f>
        <v>28</v>
      </c>
    </row>
    <row r="233" spans="1:10" outlineLevel="2" x14ac:dyDescent="0.15">
      <c r="A233" s="7">
        <v>42736</v>
      </c>
      <c r="B233" s="8" t="s">
        <v>100</v>
      </c>
      <c r="C233" s="8" t="s">
        <v>106</v>
      </c>
      <c r="D233" s="8" t="s">
        <v>6</v>
      </c>
      <c r="E233" s="8">
        <v>121</v>
      </c>
      <c r="F233" s="8" t="str">
        <f>VLOOKUP($D233,饮料价格!$B$3:$E$45,2,0)</f>
        <v>瓶</v>
      </c>
      <c r="G233" s="8">
        <f>VLOOKUP($D233,饮料价格!$B$3:$E$45,3,0)</f>
        <v>1.7</v>
      </c>
      <c r="H233" s="8">
        <f>VLOOKUP($D233,饮料价格!$B$3:$E$45,4,0)</f>
        <v>3.5</v>
      </c>
      <c r="I233" s="8">
        <f>E233*H233</f>
        <v>423.5</v>
      </c>
      <c r="J233" s="8">
        <f>(H233-G233)*E233</f>
        <v>217.8</v>
      </c>
    </row>
    <row r="234" spans="1:10" outlineLevel="2" x14ac:dyDescent="0.15">
      <c r="A234" s="7">
        <v>42736</v>
      </c>
      <c r="B234" s="8" t="s">
        <v>100</v>
      </c>
      <c r="C234" s="8" t="s">
        <v>106</v>
      </c>
      <c r="D234" s="8" t="s">
        <v>32</v>
      </c>
      <c r="E234" s="8">
        <v>22</v>
      </c>
      <c r="F234" s="8" t="str">
        <f>VLOOKUP($D234,饮料价格!$B$3:$E$45,2,0)</f>
        <v>瓶</v>
      </c>
      <c r="G234" s="8">
        <f>VLOOKUP($D234,饮料价格!$B$3:$E$45,3,0)</f>
        <v>2.4</v>
      </c>
      <c r="H234" s="8">
        <f>VLOOKUP($D234,饮料价格!$B$3:$E$45,4,0)</f>
        <v>3.5</v>
      </c>
      <c r="I234" s="8">
        <f>E234*H234</f>
        <v>77</v>
      </c>
      <c r="J234" s="8">
        <f>(H234-G234)*E234</f>
        <v>24.200000000000003</v>
      </c>
    </row>
    <row r="235" spans="1:10" outlineLevel="2" x14ac:dyDescent="0.15">
      <c r="A235" s="7">
        <v>42736</v>
      </c>
      <c r="B235" s="8" t="s">
        <v>100</v>
      </c>
      <c r="C235" s="8" t="s">
        <v>106</v>
      </c>
      <c r="D235" s="8" t="s">
        <v>14</v>
      </c>
      <c r="E235" s="8">
        <v>36</v>
      </c>
      <c r="F235" s="8" t="str">
        <f>VLOOKUP($D235,饮料价格!$B$3:$E$45,2,0)</f>
        <v>听</v>
      </c>
      <c r="G235" s="8">
        <f>VLOOKUP($D235,饮料价格!$B$3:$E$45,3,0)</f>
        <v>2.5</v>
      </c>
      <c r="H235" s="8">
        <f>VLOOKUP($D235,饮料价格!$B$3:$E$45,4,0)</f>
        <v>4</v>
      </c>
      <c r="I235" s="8">
        <f>E235*H235</f>
        <v>144</v>
      </c>
      <c r="J235" s="8">
        <f>(H235-G235)*E235</f>
        <v>54</v>
      </c>
    </row>
    <row r="236" spans="1:10" outlineLevel="2" x14ac:dyDescent="0.15">
      <c r="A236" s="7">
        <v>42736</v>
      </c>
      <c r="B236" s="8" t="s">
        <v>100</v>
      </c>
      <c r="C236" s="8" t="s">
        <v>106</v>
      </c>
      <c r="D236" s="8" t="s">
        <v>10</v>
      </c>
      <c r="E236" s="8">
        <v>123</v>
      </c>
      <c r="F236" s="8" t="str">
        <f>VLOOKUP($D236,饮料价格!$B$3:$E$45,2,0)</f>
        <v>听</v>
      </c>
      <c r="G236" s="8">
        <f>VLOOKUP($D236,饮料价格!$B$3:$E$45,3,0)</f>
        <v>2</v>
      </c>
      <c r="H236" s="8">
        <f>VLOOKUP($D236,饮料价格!$B$3:$E$45,4,0)</f>
        <v>3.5</v>
      </c>
      <c r="I236" s="8">
        <f>E236*H236</f>
        <v>430.5</v>
      </c>
      <c r="J236" s="8">
        <f>(H236-G236)*E236</f>
        <v>184.5</v>
      </c>
    </row>
    <row r="237" spans="1:10" outlineLevel="2" x14ac:dyDescent="0.15">
      <c r="A237" s="7">
        <v>42736</v>
      </c>
      <c r="B237" s="8" t="s">
        <v>100</v>
      </c>
      <c r="C237" s="8" t="s">
        <v>106</v>
      </c>
      <c r="D237" s="8" t="s">
        <v>132</v>
      </c>
      <c r="E237" s="8">
        <v>6</v>
      </c>
      <c r="F237" s="8" t="str">
        <f>VLOOKUP($D237,饮料价格!$B$3:$E$45,2,0)</f>
        <v>瓶</v>
      </c>
      <c r="G237" s="8">
        <f>VLOOKUP($D237,饮料价格!$B$3:$E$45,3,0)</f>
        <v>2.5</v>
      </c>
      <c r="H237" s="8">
        <f>VLOOKUP($D237,饮料价格!$B$3:$E$45,4,0)</f>
        <v>4.5</v>
      </c>
      <c r="I237" s="8">
        <f>E237*H237</f>
        <v>27</v>
      </c>
      <c r="J237" s="8">
        <f>(H237-G237)*E237</f>
        <v>12</v>
      </c>
    </row>
    <row r="238" spans="1:10" outlineLevel="2" x14ac:dyDescent="0.15">
      <c r="A238" s="7">
        <v>42736</v>
      </c>
      <c r="B238" s="8" t="s">
        <v>100</v>
      </c>
      <c r="C238" s="8" t="s">
        <v>106</v>
      </c>
      <c r="D238" s="8" t="s">
        <v>19</v>
      </c>
      <c r="E238" s="8">
        <v>8</v>
      </c>
      <c r="F238" s="8" t="str">
        <f>VLOOKUP($D238,饮料价格!$B$3:$E$45,2,0)</f>
        <v>瓶</v>
      </c>
      <c r="G238" s="8">
        <f>VLOOKUP($D238,饮料价格!$B$3:$E$45,3,0)</f>
        <v>1.7</v>
      </c>
      <c r="H238" s="8">
        <f>VLOOKUP($D238,饮料价格!$B$3:$E$45,4,0)</f>
        <v>2.2000000000000002</v>
      </c>
      <c r="I238" s="8">
        <f>E238*H238</f>
        <v>17.600000000000001</v>
      </c>
      <c r="J238" s="8">
        <f>(H238-G238)*E238</f>
        <v>4.0000000000000018</v>
      </c>
    </row>
    <row r="239" spans="1:10" outlineLevel="2" x14ac:dyDescent="0.15">
      <c r="A239" s="7">
        <v>42736</v>
      </c>
      <c r="B239" s="8" t="s">
        <v>100</v>
      </c>
      <c r="C239" s="8" t="s">
        <v>106</v>
      </c>
      <c r="D239" s="8" t="s">
        <v>8</v>
      </c>
      <c r="E239" s="8">
        <v>20</v>
      </c>
      <c r="F239" s="8" t="str">
        <f>VLOOKUP($D239,饮料价格!$B$3:$E$45,2,0)</f>
        <v>合</v>
      </c>
      <c r="G239" s="8">
        <f>VLOOKUP($D239,饮料价格!$B$3:$E$45,3,0)</f>
        <v>7.8</v>
      </c>
      <c r="H239" s="8">
        <f>VLOOKUP($D239,饮料价格!$B$3:$E$45,4,0)</f>
        <v>9.8000000000000007</v>
      </c>
      <c r="I239" s="8">
        <f>E239*H239</f>
        <v>196</v>
      </c>
      <c r="J239" s="8">
        <f>(H239-G239)*E239</f>
        <v>40.000000000000014</v>
      </c>
    </row>
    <row r="240" spans="1:10" outlineLevel="2" x14ac:dyDescent="0.15">
      <c r="A240" s="7">
        <v>42736</v>
      </c>
      <c r="B240" s="8" t="s">
        <v>100</v>
      </c>
      <c r="C240" s="8" t="s">
        <v>106</v>
      </c>
      <c r="D240" s="8" t="s">
        <v>20</v>
      </c>
      <c r="E240" s="8">
        <v>34</v>
      </c>
      <c r="F240" s="8" t="str">
        <f>VLOOKUP($D240,饮料价格!$B$3:$E$45,2,0)</f>
        <v>瓶</v>
      </c>
      <c r="G240" s="8">
        <f>VLOOKUP($D240,饮料价格!$B$3:$E$45,3,0)</f>
        <v>1.8</v>
      </c>
      <c r="H240" s="8">
        <f>VLOOKUP($D240,饮料价格!$B$3:$E$45,4,0)</f>
        <v>2.2999999999999998</v>
      </c>
      <c r="I240" s="8">
        <f>E240*H240</f>
        <v>78.199999999999989</v>
      </c>
      <c r="J240" s="8">
        <f>(H240-G240)*E240</f>
        <v>16.999999999999993</v>
      </c>
    </row>
    <row r="241" spans="1:10" outlineLevel="2" x14ac:dyDescent="0.15">
      <c r="A241" s="7">
        <v>42736</v>
      </c>
      <c r="B241" s="8" t="s">
        <v>100</v>
      </c>
      <c r="C241" s="8" t="s">
        <v>106</v>
      </c>
      <c r="D241" s="8" t="s">
        <v>22</v>
      </c>
      <c r="E241" s="8">
        <v>12</v>
      </c>
      <c r="F241" s="8" t="str">
        <f>VLOOKUP($D241,饮料价格!$B$3:$E$45,2,0)</f>
        <v>合</v>
      </c>
      <c r="G241" s="8">
        <f>VLOOKUP($D241,饮料价格!$B$3:$E$45,3,0)</f>
        <v>1.7</v>
      </c>
      <c r="H241" s="8">
        <f>VLOOKUP($D241,饮料价格!$B$3:$E$45,4,0)</f>
        <v>2.2000000000000002</v>
      </c>
      <c r="I241" s="8">
        <f>E241*H241</f>
        <v>26.400000000000002</v>
      </c>
      <c r="J241" s="8">
        <f>(H241-G241)*E241</f>
        <v>6.0000000000000027</v>
      </c>
    </row>
    <row r="242" spans="1:10" outlineLevel="2" x14ac:dyDescent="0.15">
      <c r="A242" s="7">
        <v>42736</v>
      </c>
      <c r="B242" s="8" t="s">
        <v>100</v>
      </c>
      <c r="C242" s="8" t="s">
        <v>106</v>
      </c>
      <c r="D242" s="8" t="s">
        <v>13</v>
      </c>
      <c r="E242" s="8">
        <v>11</v>
      </c>
      <c r="F242" s="8" t="str">
        <f>VLOOKUP($D242,饮料价格!$B$3:$E$45,2,0)</f>
        <v>瓶</v>
      </c>
      <c r="G242" s="8">
        <f>VLOOKUP($D242,饮料价格!$B$3:$E$45,3,0)</f>
        <v>2</v>
      </c>
      <c r="H242" s="8">
        <f>VLOOKUP($D242,饮料价格!$B$3:$E$45,4,0)</f>
        <v>3.5</v>
      </c>
      <c r="I242" s="8">
        <f>E242*H242</f>
        <v>38.5</v>
      </c>
      <c r="J242" s="8">
        <f>(H242-G242)*E242</f>
        <v>16.5</v>
      </c>
    </row>
    <row r="243" spans="1:10" outlineLevel="2" x14ac:dyDescent="0.15">
      <c r="A243" s="7">
        <v>42736</v>
      </c>
      <c r="B243" s="8" t="s">
        <v>100</v>
      </c>
      <c r="C243" s="8" t="s">
        <v>106</v>
      </c>
      <c r="D243" s="8" t="s">
        <v>27</v>
      </c>
      <c r="E243" s="8">
        <v>26</v>
      </c>
      <c r="F243" s="8" t="str">
        <f>VLOOKUP($D243,饮料价格!$B$3:$E$45,2,0)</f>
        <v>听</v>
      </c>
      <c r="G243" s="8">
        <f>VLOOKUP($D243,饮料价格!$B$3:$E$45,3,0)</f>
        <v>2.5</v>
      </c>
      <c r="H243" s="8">
        <f>VLOOKUP($D243,饮料价格!$B$3:$E$45,4,0)</f>
        <v>4</v>
      </c>
      <c r="I243" s="8">
        <f>E243*H243</f>
        <v>104</v>
      </c>
      <c r="J243" s="8">
        <f>(H243-G243)*E243</f>
        <v>39</v>
      </c>
    </row>
    <row r="244" spans="1:10" outlineLevel="2" x14ac:dyDescent="0.15">
      <c r="A244" s="7">
        <v>42736</v>
      </c>
      <c r="B244" s="8" t="s">
        <v>100</v>
      </c>
      <c r="C244" s="8" t="s">
        <v>106</v>
      </c>
      <c r="D244" s="8" t="s">
        <v>25</v>
      </c>
      <c r="E244" s="8">
        <v>27</v>
      </c>
      <c r="F244" s="8" t="str">
        <f>VLOOKUP($D244,饮料价格!$B$3:$E$45,2,0)</f>
        <v>听</v>
      </c>
      <c r="G244" s="8">
        <f>VLOOKUP($D244,饮料价格!$B$3:$E$45,3,0)</f>
        <v>3</v>
      </c>
      <c r="H244" s="8">
        <f>VLOOKUP($D244,饮料价格!$B$3:$E$45,4,0)</f>
        <v>4</v>
      </c>
      <c r="I244" s="8">
        <f>E244*H244</f>
        <v>108</v>
      </c>
      <c r="J244" s="8">
        <f>(H244-G244)*E244</f>
        <v>27</v>
      </c>
    </row>
    <row r="245" spans="1:10" outlineLevel="2" x14ac:dyDescent="0.15">
      <c r="A245" s="7">
        <v>42736</v>
      </c>
      <c r="B245" s="8" t="s">
        <v>100</v>
      </c>
      <c r="C245" s="8" t="s">
        <v>106</v>
      </c>
      <c r="D245" s="8" t="s">
        <v>4</v>
      </c>
      <c r="E245" s="8">
        <v>11</v>
      </c>
      <c r="F245" s="8" t="str">
        <f>VLOOKUP($D245,饮料价格!$B$3:$E$45,2,0)</f>
        <v>合</v>
      </c>
      <c r="G245" s="8">
        <f>VLOOKUP($D245,饮料价格!$B$3:$E$45,3,0)</f>
        <v>1.3</v>
      </c>
      <c r="H245" s="8">
        <f>VLOOKUP($D245,饮料价格!$B$3:$E$45,4,0)</f>
        <v>1.9</v>
      </c>
      <c r="I245" s="8">
        <f>E245*H245</f>
        <v>20.9</v>
      </c>
      <c r="J245" s="8">
        <f>(H245-G245)*E245</f>
        <v>6.5999999999999988</v>
      </c>
    </row>
    <row r="246" spans="1:10" outlineLevel="2" x14ac:dyDescent="0.15">
      <c r="A246" s="7">
        <v>42736</v>
      </c>
      <c r="B246" s="8" t="s">
        <v>100</v>
      </c>
      <c r="C246" s="8" t="s">
        <v>106</v>
      </c>
      <c r="D246" s="8" t="s">
        <v>2</v>
      </c>
      <c r="E246" s="8">
        <v>16</v>
      </c>
      <c r="F246" s="8" t="str">
        <f>VLOOKUP($D246,饮料价格!$B$3:$E$45,2,0)</f>
        <v>听</v>
      </c>
      <c r="G246" s="8">
        <f>VLOOKUP($D246,饮料价格!$B$3:$E$45,3,0)</f>
        <v>1.6</v>
      </c>
      <c r="H246" s="8">
        <f>VLOOKUP($D246,饮料价格!$B$3:$E$45,4,0)</f>
        <v>3.3</v>
      </c>
      <c r="I246" s="8">
        <f>E246*H246</f>
        <v>52.8</v>
      </c>
      <c r="J246" s="8">
        <f>(H246-G246)*E246</f>
        <v>27.199999999999996</v>
      </c>
    </row>
    <row r="247" spans="1:10" outlineLevel="2" x14ac:dyDescent="0.15">
      <c r="A247" s="7">
        <v>42736</v>
      </c>
      <c r="B247" s="8" t="s">
        <v>100</v>
      </c>
      <c r="C247" s="8" t="s">
        <v>106</v>
      </c>
      <c r="D247" s="8" t="s">
        <v>16</v>
      </c>
      <c r="E247" s="8">
        <v>57</v>
      </c>
      <c r="F247" s="8" t="str">
        <f>VLOOKUP($D247,饮料价格!$B$3:$E$45,2,0)</f>
        <v>瓶</v>
      </c>
      <c r="G247" s="8">
        <f>VLOOKUP($D247,饮料价格!$B$3:$E$45,3,0)</f>
        <v>1</v>
      </c>
      <c r="H247" s="8">
        <f>VLOOKUP($D247,饮料价格!$B$3:$E$45,4,0)</f>
        <v>1.5</v>
      </c>
      <c r="I247" s="8">
        <f>E247*H247</f>
        <v>85.5</v>
      </c>
      <c r="J247" s="8">
        <f>(H247-G247)*E247</f>
        <v>28.5</v>
      </c>
    </row>
    <row r="248" spans="1:10" outlineLevel="2" x14ac:dyDescent="0.15">
      <c r="A248" s="7">
        <v>42736</v>
      </c>
      <c r="B248" s="8" t="s">
        <v>100</v>
      </c>
      <c r="C248" s="8" t="s">
        <v>106</v>
      </c>
      <c r="D248" s="8" t="s">
        <v>31</v>
      </c>
      <c r="E248" s="8">
        <v>32</v>
      </c>
      <c r="F248" s="8" t="str">
        <f>VLOOKUP($D248,饮料价格!$B$3:$E$45,2,0)</f>
        <v>瓶</v>
      </c>
      <c r="G248" s="8">
        <f>VLOOKUP($D248,饮料价格!$B$3:$E$45,3,0)</f>
        <v>1.1000000000000001</v>
      </c>
      <c r="H248" s="8">
        <f>VLOOKUP($D248,饮料价格!$B$3:$E$45,4,0)</f>
        <v>1.5</v>
      </c>
      <c r="I248" s="8">
        <f>E248*H248</f>
        <v>48</v>
      </c>
      <c r="J248" s="8">
        <f>(H248-G248)*E248</f>
        <v>12.799999999999997</v>
      </c>
    </row>
    <row r="249" spans="1:10" outlineLevel="2" x14ac:dyDescent="0.15">
      <c r="A249" s="7">
        <v>42736</v>
      </c>
      <c r="B249" s="8" t="s">
        <v>100</v>
      </c>
      <c r="C249" s="8" t="s">
        <v>106</v>
      </c>
      <c r="D249" s="8" t="s">
        <v>30</v>
      </c>
      <c r="E249" s="8">
        <v>33</v>
      </c>
      <c r="F249" s="8" t="str">
        <f>VLOOKUP($D249,饮料价格!$B$3:$E$45,2,0)</f>
        <v>瓶</v>
      </c>
      <c r="G249" s="8">
        <f>VLOOKUP($D249,饮料价格!$B$3:$E$45,3,0)</f>
        <v>0.9</v>
      </c>
      <c r="H249" s="8">
        <f>VLOOKUP($D249,饮料价格!$B$3:$E$45,4,0)</f>
        <v>1.5</v>
      </c>
      <c r="I249" s="8">
        <f>E249*H249</f>
        <v>49.5</v>
      </c>
      <c r="J249" s="8">
        <f>(H249-G249)*E249</f>
        <v>19.8</v>
      </c>
    </row>
    <row r="250" spans="1:10" outlineLevel="2" x14ac:dyDescent="0.15">
      <c r="A250" s="7">
        <v>42736</v>
      </c>
      <c r="B250" s="8" t="s">
        <v>100</v>
      </c>
      <c r="C250" s="8" t="s">
        <v>106</v>
      </c>
      <c r="D250" s="8" t="s">
        <v>24</v>
      </c>
      <c r="E250" s="8">
        <v>10</v>
      </c>
      <c r="F250" s="8" t="str">
        <f>VLOOKUP($D250,饮料价格!$B$3:$E$45,2,0)</f>
        <v>瓶</v>
      </c>
      <c r="G250" s="8">
        <f>VLOOKUP($D250,饮料价格!$B$3:$E$45,3,0)</f>
        <v>2.4</v>
      </c>
      <c r="H250" s="8">
        <f>VLOOKUP($D250,饮料价格!$B$3:$E$45,4,0)</f>
        <v>3</v>
      </c>
      <c r="I250" s="8">
        <f>E250*H250</f>
        <v>30</v>
      </c>
      <c r="J250" s="8">
        <f>(H250-G250)*E250</f>
        <v>6.0000000000000009</v>
      </c>
    </row>
    <row r="251" spans="1:10" outlineLevel="2" x14ac:dyDescent="0.15">
      <c r="A251" s="7">
        <v>42736</v>
      </c>
      <c r="B251" s="8" t="s">
        <v>100</v>
      </c>
      <c r="C251" s="8" t="s">
        <v>106</v>
      </c>
      <c r="D251" s="8" t="s">
        <v>131</v>
      </c>
      <c r="E251" s="8">
        <v>160</v>
      </c>
      <c r="F251" s="8" t="str">
        <f>VLOOKUP($D251,饮料价格!$B$3:$E$45,2,0)</f>
        <v>瓶</v>
      </c>
      <c r="G251" s="8">
        <f>VLOOKUP($D251,饮料价格!$B$3:$E$45,3,0)</f>
        <v>2</v>
      </c>
      <c r="H251" s="8">
        <f>VLOOKUP($D251,饮料价格!$B$3:$E$45,4,0)</f>
        <v>3.5</v>
      </c>
      <c r="I251" s="8">
        <f>E251*H251</f>
        <v>560</v>
      </c>
      <c r="J251" s="8">
        <f>(H251-G251)*E251</f>
        <v>240</v>
      </c>
    </row>
    <row r="252" spans="1:10" outlineLevel="2" x14ac:dyDescent="0.15">
      <c r="A252" s="7">
        <v>42736</v>
      </c>
      <c r="B252" s="8" t="s">
        <v>100</v>
      </c>
      <c r="C252" s="8" t="s">
        <v>106</v>
      </c>
      <c r="D252" s="8" t="s">
        <v>26</v>
      </c>
      <c r="E252" s="8">
        <v>14</v>
      </c>
      <c r="F252" s="8" t="str">
        <f>VLOOKUP($D252,饮料价格!$B$3:$E$45,2,0)</f>
        <v>瓶</v>
      </c>
      <c r="G252" s="8">
        <f>VLOOKUP($D252,饮料价格!$B$3:$E$45,3,0)</f>
        <v>1.7</v>
      </c>
      <c r="H252" s="8">
        <f>VLOOKUP($D252,饮料价格!$B$3:$E$45,4,0)</f>
        <v>2.2000000000000002</v>
      </c>
      <c r="I252" s="8">
        <f>E252*H252</f>
        <v>30.800000000000004</v>
      </c>
      <c r="J252" s="8">
        <f>(H252-G252)*E252</f>
        <v>7.0000000000000036</v>
      </c>
    </row>
    <row r="253" spans="1:10" outlineLevel="2" x14ac:dyDescent="0.15">
      <c r="A253" s="7">
        <v>42736</v>
      </c>
      <c r="B253" s="8" t="s">
        <v>100</v>
      </c>
      <c r="C253" s="8" t="s">
        <v>106</v>
      </c>
      <c r="D253" s="8" t="s">
        <v>17</v>
      </c>
      <c r="E253" s="8">
        <v>19</v>
      </c>
      <c r="F253" s="8" t="str">
        <f>VLOOKUP($D253,饮料价格!$B$3:$E$45,2,0)</f>
        <v>合</v>
      </c>
      <c r="G253" s="8">
        <f>VLOOKUP($D253,饮料价格!$B$3:$E$45,3,0)</f>
        <v>4.3</v>
      </c>
      <c r="H253" s="8">
        <f>VLOOKUP($D253,饮料价格!$B$3:$E$45,4,0)</f>
        <v>6.8</v>
      </c>
      <c r="I253" s="8">
        <f>E253*H253</f>
        <v>129.19999999999999</v>
      </c>
      <c r="J253" s="8">
        <f>(H253-G253)*E253</f>
        <v>47.5</v>
      </c>
    </row>
    <row r="254" spans="1:10" outlineLevel="2" x14ac:dyDescent="0.15">
      <c r="A254" s="7">
        <v>42736</v>
      </c>
      <c r="B254" s="8" t="s">
        <v>100</v>
      </c>
      <c r="C254" s="8" t="s">
        <v>106</v>
      </c>
      <c r="D254" s="8" t="s">
        <v>28</v>
      </c>
      <c r="E254" s="8">
        <v>65</v>
      </c>
      <c r="F254" s="8" t="str">
        <f>VLOOKUP($D254,饮料价格!$B$3:$E$45,2,0)</f>
        <v>合</v>
      </c>
      <c r="G254" s="8">
        <f>VLOOKUP($D254,饮料价格!$B$3:$E$45,3,0)</f>
        <v>1.5</v>
      </c>
      <c r="H254" s="8">
        <f>VLOOKUP($D254,饮料价格!$B$3:$E$45,4,0)</f>
        <v>2.2000000000000002</v>
      </c>
      <c r="I254" s="8">
        <f>E254*H254</f>
        <v>143</v>
      </c>
      <c r="J254" s="8">
        <f>(H254-G254)*E254</f>
        <v>45.500000000000014</v>
      </c>
    </row>
    <row r="255" spans="1:10" outlineLevel="1" x14ac:dyDescent="0.15">
      <c r="A255" s="7"/>
      <c r="B255" s="23" t="s">
        <v>138</v>
      </c>
      <c r="C255" s="8"/>
      <c r="D255" s="8"/>
      <c r="E255" s="8"/>
      <c r="F255" s="8"/>
      <c r="G255" s="8"/>
      <c r="H255" s="8"/>
      <c r="I255" s="8">
        <f>SUBTOTAL(9,I3:I254)</f>
        <v>34526.1</v>
      </c>
      <c r="J255" s="8">
        <f>SUBTOTAL(9,J3:J254)</f>
        <v>12006.900000000001</v>
      </c>
    </row>
    <row r="256" spans="1:10" outlineLevel="2" x14ac:dyDescent="0.15">
      <c r="A256" s="7">
        <v>42736</v>
      </c>
      <c r="B256" s="8" t="s">
        <v>101</v>
      </c>
      <c r="C256" s="8" t="s">
        <v>109</v>
      </c>
      <c r="D256" s="8" t="s">
        <v>78</v>
      </c>
      <c r="E256" s="8">
        <v>51</v>
      </c>
      <c r="F256" s="8" t="str">
        <f>VLOOKUP($D256,饮料价格!$B$3:$E$45,2,0)</f>
        <v>瓶</v>
      </c>
      <c r="G256" s="8">
        <f>VLOOKUP($D256,饮料价格!$B$3:$E$45,3,0)</f>
        <v>1.9</v>
      </c>
      <c r="H256" s="8">
        <f>VLOOKUP($D256,饮料价格!$B$3:$E$45,4,0)</f>
        <v>2.4</v>
      </c>
      <c r="I256" s="8">
        <f>E256*H256</f>
        <v>122.39999999999999</v>
      </c>
      <c r="J256" s="8">
        <f>(H256-G256)*E256</f>
        <v>25.5</v>
      </c>
    </row>
    <row r="257" spans="1:10" outlineLevel="2" x14ac:dyDescent="0.15">
      <c r="A257" s="7">
        <v>42736</v>
      </c>
      <c r="B257" s="8" t="s">
        <v>101</v>
      </c>
      <c r="C257" s="8" t="s">
        <v>109</v>
      </c>
      <c r="D257" s="8" t="s">
        <v>7</v>
      </c>
      <c r="E257" s="8">
        <v>37</v>
      </c>
      <c r="F257" s="8" t="str">
        <f>VLOOKUP($D257,饮料价格!$B$3:$E$45,2,0)</f>
        <v>听</v>
      </c>
      <c r="G257" s="8">
        <f>VLOOKUP($D257,饮料价格!$B$3:$E$45,3,0)</f>
        <v>3.2</v>
      </c>
      <c r="H257" s="8">
        <f>VLOOKUP($D257,饮料价格!$B$3:$E$45,4,0)</f>
        <v>6</v>
      </c>
      <c r="I257" s="8">
        <f>E257*H257</f>
        <v>222</v>
      </c>
      <c r="J257" s="8">
        <f>(H257-G257)*E257</f>
        <v>103.6</v>
      </c>
    </row>
    <row r="258" spans="1:10" outlineLevel="2" x14ac:dyDescent="0.15">
      <c r="A258" s="7">
        <v>42736</v>
      </c>
      <c r="B258" s="8" t="s">
        <v>101</v>
      </c>
      <c r="C258" s="8" t="s">
        <v>109</v>
      </c>
      <c r="D258" s="8" t="s">
        <v>79</v>
      </c>
      <c r="E258" s="8">
        <v>75</v>
      </c>
      <c r="F258" s="8" t="str">
        <f>VLOOKUP($D258,饮料价格!$B$3:$E$45,2,0)</f>
        <v>听</v>
      </c>
      <c r="G258" s="8">
        <f>VLOOKUP($D258,饮料价格!$B$3:$E$45,3,0)</f>
        <v>1.2</v>
      </c>
      <c r="H258" s="8">
        <f>VLOOKUP($D258,饮料价格!$B$3:$E$45,4,0)</f>
        <v>2.5</v>
      </c>
      <c r="I258" s="8">
        <f>E258*H258</f>
        <v>187.5</v>
      </c>
      <c r="J258" s="8">
        <f>(H258-G258)*E258</f>
        <v>97.5</v>
      </c>
    </row>
    <row r="259" spans="1:10" outlineLevel="2" x14ac:dyDescent="0.15">
      <c r="A259" s="7">
        <v>42736</v>
      </c>
      <c r="B259" s="8" t="s">
        <v>101</v>
      </c>
      <c r="C259" s="8" t="s">
        <v>109</v>
      </c>
      <c r="D259" s="8" t="s">
        <v>2</v>
      </c>
      <c r="E259" s="8">
        <v>10</v>
      </c>
      <c r="F259" s="8" t="str">
        <f>VLOOKUP($D259,饮料价格!$B$3:$E$45,2,0)</f>
        <v>听</v>
      </c>
      <c r="G259" s="8">
        <f>VLOOKUP($D259,饮料价格!$B$3:$E$45,3,0)</f>
        <v>1.6</v>
      </c>
      <c r="H259" s="8">
        <f>VLOOKUP($D259,饮料价格!$B$3:$E$45,4,0)</f>
        <v>3.3</v>
      </c>
      <c r="I259" s="8">
        <f>E259*H259</f>
        <v>33</v>
      </c>
      <c r="J259" s="8">
        <f>(H259-G259)*E259</f>
        <v>16.999999999999996</v>
      </c>
    </row>
    <row r="260" spans="1:10" outlineLevel="2" x14ac:dyDescent="0.15">
      <c r="A260" s="7">
        <v>42736</v>
      </c>
      <c r="B260" s="8" t="s">
        <v>101</v>
      </c>
      <c r="C260" s="8" t="s">
        <v>109</v>
      </c>
      <c r="D260" s="8" t="s">
        <v>132</v>
      </c>
      <c r="E260" s="8">
        <v>74</v>
      </c>
      <c r="F260" s="8" t="str">
        <f>VLOOKUP($D260,饮料价格!$B$3:$E$45,2,0)</f>
        <v>瓶</v>
      </c>
      <c r="G260" s="8">
        <f>VLOOKUP($D260,饮料价格!$B$3:$E$45,3,0)</f>
        <v>2.5</v>
      </c>
      <c r="H260" s="8">
        <f>VLOOKUP($D260,饮料价格!$B$3:$E$45,4,0)</f>
        <v>4.5</v>
      </c>
      <c r="I260" s="8">
        <f>E260*H260</f>
        <v>333</v>
      </c>
      <c r="J260" s="8">
        <f>(H260-G260)*E260</f>
        <v>148</v>
      </c>
    </row>
    <row r="261" spans="1:10" outlineLevel="2" x14ac:dyDescent="0.15">
      <c r="A261" s="7">
        <v>42736</v>
      </c>
      <c r="B261" s="8" t="s">
        <v>101</v>
      </c>
      <c r="C261" s="8" t="s">
        <v>109</v>
      </c>
      <c r="D261" s="8" t="s">
        <v>21</v>
      </c>
      <c r="E261" s="8">
        <v>13</v>
      </c>
      <c r="F261" s="8" t="str">
        <f>VLOOKUP($D261,饮料价格!$B$3:$E$45,2,0)</f>
        <v>瓶</v>
      </c>
      <c r="G261" s="8">
        <f>VLOOKUP($D261,饮料价格!$B$3:$E$45,3,0)</f>
        <v>1.4</v>
      </c>
      <c r="H261" s="8">
        <f>VLOOKUP($D261,饮料价格!$B$3:$E$45,4,0)</f>
        <v>3</v>
      </c>
      <c r="I261" s="8">
        <f>E261*H261</f>
        <v>39</v>
      </c>
      <c r="J261" s="8">
        <f>(H261-G261)*E261</f>
        <v>20.8</v>
      </c>
    </row>
    <row r="262" spans="1:10" outlineLevel="2" x14ac:dyDescent="0.15">
      <c r="A262" s="7">
        <v>42736</v>
      </c>
      <c r="B262" s="8" t="s">
        <v>101</v>
      </c>
      <c r="C262" s="8" t="s">
        <v>109</v>
      </c>
      <c r="D262" s="8" t="s">
        <v>18</v>
      </c>
      <c r="E262" s="8">
        <v>134</v>
      </c>
      <c r="F262" s="8" t="str">
        <f>VLOOKUP($D262,饮料价格!$B$3:$E$45,2,0)</f>
        <v>合</v>
      </c>
      <c r="G262" s="8">
        <f>VLOOKUP($D262,饮料价格!$B$3:$E$45,3,0)</f>
        <v>4.5</v>
      </c>
      <c r="H262" s="8">
        <f>VLOOKUP($D262,饮料价格!$B$3:$E$45,4,0)</f>
        <v>7.2</v>
      </c>
      <c r="I262" s="8">
        <f>E262*H262</f>
        <v>964.80000000000007</v>
      </c>
      <c r="J262" s="8">
        <f>(H262-G262)*E262</f>
        <v>361.8</v>
      </c>
    </row>
    <row r="263" spans="1:10" outlineLevel="2" x14ac:dyDescent="0.15">
      <c r="A263" s="7">
        <v>42736</v>
      </c>
      <c r="B263" s="8" t="s">
        <v>101</v>
      </c>
      <c r="C263" s="8" t="s">
        <v>109</v>
      </c>
      <c r="D263" s="8" t="s">
        <v>27</v>
      </c>
      <c r="E263" s="8">
        <v>109</v>
      </c>
      <c r="F263" s="8" t="str">
        <f>VLOOKUP($D263,饮料价格!$B$3:$E$45,2,0)</f>
        <v>听</v>
      </c>
      <c r="G263" s="8">
        <f>VLOOKUP($D263,饮料价格!$B$3:$E$45,3,0)</f>
        <v>2.5</v>
      </c>
      <c r="H263" s="8">
        <f>VLOOKUP($D263,饮料价格!$B$3:$E$45,4,0)</f>
        <v>4</v>
      </c>
      <c r="I263" s="8">
        <f>E263*H263</f>
        <v>436</v>
      </c>
      <c r="J263" s="8">
        <f>(H263-G263)*E263</f>
        <v>163.5</v>
      </c>
    </row>
    <row r="264" spans="1:10" outlineLevel="2" x14ac:dyDescent="0.15">
      <c r="A264" s="7">
        <v>42736</v>
      </c>
      <c r="B264" s="8" t="s">
        <v>101</v>
      </c>
      <c r="C264" s="8" t="s">
        <v>109</v>
      </c>
      <c r="D264" s="8" t="s">
        <v>22</v>
      </c>
      <c r="E264" s="8">
        <v>61</v>
      </c>
      <c r="F264" s="8" t="str">
        <f>VLOOKUP($D264,饮料价格!$B$3:$E$45,2,0)</f>
        <v>合</v>
      </c>
      <c r="G264" s="8">
        <f>VLOOKUP($D264,饮料价格!$B$3:$E$45,3,0)</f>
        <v>1.7</v>
      </c>
      <c r="H264" s="8">
        <f>VLOOKUP($D264,饮料价格!$B$3:$E$45,4,0)</f>
        <v>2.2000000000000002</v>
      </c>
      <c r="I264" s="8">
        <f>E264*H264</f>
        <v>134.20000000000002</v>
      </c>
      <c r="J264" s="8">
        <f>(H264-G264)*E264</f>
        <v>30.500000000000014</v>
      </c>
    </row>
    <row r="265" spans="1:10" outlineLevel="2" x14ac:dyDescent="0.15">
      <c r="A265" s="7">
        <v>42736</v>
      </c>
      <c r="B265" s="8" t="s">
        <v>101</v>
      </c>
      <c r="C265" s="8" t="s">
        <v>109</v>
      </c>
      <c r="D265" s="8" t="s">
        <v>30</v>
      </c>
      <c r="E265" s="8">
        <v>66</v>
      </c>
      <c r="F265" s="8" t="str">
        <f>VLOOKUP($D265,饮料价格!$B$3:$E$45,2,0)</f>
        <v>瓶</v>
      </c>
      <c r="G265" s="8">
        <f>VLOOKUP($D265,饮料价格!$B$3:$E$45,3,0)</f>
        <v>0.9</v>
      </c>
      <c r="H265" s="8">
        <f>VLOOKUP($D265,饮料价格!$B$3:$E$45,4,0)</f>
        <v>1.5</v>
      </c>
      <c r="I265" s="8">
        <f>E265*H265</f>
        <v>99</v>
      </c>
      <c r="J265" s="8">
        <f>(H265-G265)*E265</f>
        <v>39.6</v>
      </c>
    </row>
    <row r="266" spans="1:10" outlineLevel="2" x14ac:dyDescent="0.15">
      <c r="A266" s="7">
        <v>42736</v>
      </c>
      <c r="B266" s="8" t="s">
        <v>101</v>
      </c>
      <c r="C266" s="8" t="s">
        <v>109</v>
      </c>
      <c r="D266" s="8" t="s">
        <v>13</v>
      </c>
      <c r="E266" s="8">
        <v>26</v>
      </c>
      <c r="F266" s="8" t="str">
        <f>VLOOKUP($D266,饮料价格!$B$3:$E$45,2,0)</f>
        <v>瓶</v>
      </c>
      <c r="G266" s="8">
        <f>VLOOKUP($D266,饮料价格!$B$3:$E$45,3,0)</f>
        <v>2</v>
      </c>
      <c r="H266" s="8">
        <f>VLOOKUP($D266,饮料价格!$B$3:$E$45,4,0)</f>
        <v>3.5</v>
      </c>
      <c r="I266" s="8">
        <f>E266*H266</f>
        <v>91</v>
      </c>
      <c r="J266" s="8">
        <f>(H266-G266)*E266</f>
        <v>39</v>
      </c>
    </row>
    <row r="267" spans="1:10" outlineLevel="2" x14ac:dyDescent="0.15">
      <c r="A267" s="7">
        <v>42736</v>
      </c>
      <c r="B267" s="8" t="s">
        <v>101</v>
      </c>
      <c r="C267" s="8" t="s">
        <v>109</v>
      </c>
      <c r="D267" s="8" t="s">
        <v>32</v>
      </c>
      <c r="E267" s="8">
        <v>87</v>
      </c>
      <c r="F267" s="8" t="str">
        <f>VLOOKUP($D267,饮料价格!$B$3:$E$45,2,0)</f>
        <v>瓶</v>
      </c>
      <c r="G267" s="8">
        <f>VLOOKUP($D267,饮料价格!$B$3:$E$45,3,0)</f>
        <v>2.4</v>
      </c>
      <c r="H267" s="8">
        <f>VLOOKUP($D267,饮料价格!$B$3:$E$45,4,0)</f>
        <v>3.5</v>
      </c>
      <c r="I267" s="8">
        <f>E267*H267</f>
        <v>304.5</v>
      </c>
      <c r="J267" s="8">
        <f>(H267-G267)*E267</f>
        <v>95.7</v>
      </c>
    </row>
    <row r="268" spans="1:10" outlineLevel="2" x14ac:dyDescent="0.15">
      <c r="A268" s="7">
        <v>42736</v>
      </c>
      <c r="B268" s="8" t="s">
        <v>101</v>
      </c>
      <c r="C268" s="8" t="s">
        <v>109</v>
      </c>
      <c r="D268" s="8" t="s">
        <v>131</v>
      </c>
      <c r="E268" s="8">
        <v>62</v>
      </c>
      <c r="F268" s="8" t="str">
        <f>VLOOKUP($D268,饮料价格!$B$3:$E$45,2,0)</f>
        <v>瓶</v>
      </c>
      <c r="G268" s="8">
        <f>VLOOKUP($D268,饮料价格!$B$3:$E$45,3,0)</f>
        <v>2</v>
      </c>
      <c r="H268" s="8">
        <f>VLOOKUP($D268,饮料价格!$B$3:$E$45,4,0)</f>
        <v>3.5</v>
      </c>
      <c r="I268" s="8">
        <f>E268*H268</f>
        <v>217</v>
      </c>
      <c r="J268" s="8">
        <f>(H268-G268)*E268</f>
        <v>93</v>
      </c>
    </row>
    <row r="269" spans="1:10" outlineLevel="2" x14ac:dyDescent="0.15">
      <c r="A269" s="7">
        <v>42736</v>
      </c>
      <c r="B269" s="8" t="s">
        <v>101</v>
      </c>
      <c r="C269" s="8" t="s">
        <v>109</v>
      </c>
      <c r="D269" s="8" t="s">
        <v>73</v>
      </c>
      <c r="E269" s="8">
        <v>38</v>
      </c>
      <c r="F269" s="8" t="str">
        <f>VLOOKUP($D269,饮料价格!$B$3:$E$45,2,0)</f>
        <v>瓶</v>
      </c>
      <c r="G269" s="8">
        <f>VLOOKUP($D269,饮料价格!$B$3:$E$45,3,0)</f>
        <v>1.8</v>
      </c>
      <c r="H269" s="8">
        <f>VLOOKUP($D269,饮料价格!$B$3:$E$45,4,0)</f>
        <v>2.2999999999999998</v>
      </c>
      <c r="I269" s="8">
        <f>E269*H269</f>
        <v>87.399999999999991</v>
      </c>
      <c r="J269" s="8">
        <f>(H269-G269)*E269</f>
        <v>18.999999999999993</v>
      </c>
    </row>
    <row r="270" spans="1:10" outlineLevel="2" x14ac:dyDescent="0.15">
      <c r="A270" s="7">
        <v>42736</v>
      </c>
      <c r="B270" s="8" t="s">
        <v>101</v>
      </c>
      <c r="C270" s="8" t="s">
        <v>109</v>
      </c>
      <c r="D270" s="8" t="s">
        <v>80</v>
      </c>
      <c r="E270" s="8">
        <v>17</v>
      </c>
      <c r="F270" s="8" t="str">
        <f>VLOOKUP($D270,饮料价格!$B$3:$E$45,2,0)</f>
        <v>瓶</v>
      </c>
      <c r="G270" s="8">
        <f>VLOOKUP($D270,饮料价格!$B$3:$E$45,3,0)</f>
        <v>0.9</v>
      </c>
      <c r="H270" s="8">
        <f>VLOOKUP($D270,饮料价格!$B$3:$E$45,4,0)</f>
        <v>1.2</v>
      </c>
      <c r="I270" s="8">
        <f>E270*H270</f>
        <v>20.399999999999999</v>
      </c>
      <c r="J270" s="8">
        <f>(H270-G270)*E270</f>
        <v>5.0999999999999988</v>
      </c>
    </row>
    <row r="271" spans="1:10" outlineLevel="2" x14ac:dyDescent="0.15">
      <c r="A271" s="7">
        <v>42736</v>
      </c>
      <c r="B271" s="8" t="s">
        <v>101</v>
      </c>
      <c r="C271" s="8" t="s">
        <v>109</v>
      </c>
      <c r="D271" s="8" t="s">
        <v>11</v>
      </c>
      <c r="E271" s="8">
        <v>15</v>
      </c>
      <c r="F271" s="8" t="str">
        <f>VLOOKUP($D271,饮料价格!$B$3:$E$45,2,0)</f>
        <v>瓶</v>
      </c>
      <c r="G271" s="8">
        <f>VLOOKUP($D271,饮料价格!$B$3:$E$45,3,0)</f>
        <v>1</v>
      </c>
      <c r="H271" s="8">
        <f>VLOOKUP($D271,饮料价格!$B$3:$E$45,4,0)</f>
        <v>1.3</v>
      </c>
      <c r="I271" s="8">
        <f>E271*H271</f>
        <v>19.5</v>
      </c>
      <c r="J271" s="8">
        <f>(H271-G271)*E271</f>
        <v>4.5000000000000009</v>
      </c>
    </row>
    <row r="272" spans="1:10" outlineLevel="2" x14ac:dyDescent="0.15">
      <c r="A272" s="7">
        <v>42736</v>
      </c>
      <c r="B272" s="8" t="s">
        <v>101</v>
      </c>
      <c r="C272" s="8" t="s">
        <v>109</v>
      </c>
      <c r="D272" s="8" t="s">
        <v>81</v>
      </c>
      <c r="E272" s="8">
        <v>16</v>
      </c>
      <c r="F272" s="8" t="str">
        <f>VLOOKUP($D272,饮料价格!$B$3:$E$45,2,0)</f>
        <v>听</v>
      </c>
      <c r="G272" s="8">
        <f>VLOOKUP($D272,饮料价格!$B$3:$E$45,3,0)</f>
        <v>3</v>
      </c>
      <c r="H272" s="8">
        <f>VLOOKUP($D272,饮料价格!$B$3:$E$45,4,0)</f>
        <v>4</v>
      </c>
      <c r="I272" s="8">
        <f>E272*H272</f>
        <v>64</v>
      </c>
      <c r="J272" s="8">
        <f>(H272-G272)*E272</f>
        <v>16</v>
      </c>
    </row>
    <row r="273" spans="1:10" outlineLevel="2" x14ac:dyDescent="0.15">
      <c r="A273" s="7">
        <v>42736</v>
      </c>
      <c r="B273" s="8" t="s">
        <v>101</v>
      </c>
      <c r="C273" s="8" t="s">
        <v>109</v>
      </c>
      <c r="D273" s="8" t="s">
        <v>134</v>
      </c>
      <c r="E273" s="8">
        <v>68</v>
      </c>
      <c r="F273" s="8" t="str">
        <f>VLOOKUP($D273,饮料价格!$B$3:$E$45,2,0)</f>
        <v>瓶</v>
      </c>
      <c r="G273" s="8">
        <f>VLOOKUP($D273,饮料价格!$B$3:$E$45,3,0)</f>
        <v>3.5</v>
      </c>
      <c r="H273" s="8">
        <f>VLOOKUP($D273,饮料价格!$B$3:$E$45,4,0)</f>
        <v>5</v>
      </c>
      <c r="I273" s="8">
        <f>E273*H273</f>
        <v>340</v>
      </c>
      <c r="J273" s="8">
        <f>(H273-G273)*E273</f>
        <v>102</v>
      </c>
    </row>
    <row r="274" spans="1:10" outlineLevel="2" x14ac:dyDescent="0.15">
      <c r="A274" s="7">
        <v>42736</v>
      </c>
      <c r="B274" s="8" t="s">
        <v>101</v>
      </c>
      <c r="C274" s="8" t="s">
        <v>109</v>
      </c>
      <c r="D274" s="8" t="s">
        <v>10</v>
      </c>
      <c r="E274" s="8">
        <v>85</v>
      </c>
      <c r="F274" s="8" t="str">
        <f>VLOOKUP($D274,饮料价格!$B$3:$E$45,2,0)</f>
        <v>听</v>
      </c>
      <c r="G274" s="8">
        <f>VLOOKUP($D274,饮料价格!$B$3:$E$45,3,0)</f>
        <v>2</v>
      </c>
      <c r="H274" s="8">
        <f>VLOOKUP($D274,饮料价格!$B$3:$E$45,4,0)</f>
        <v>3.5</v>
      </c>
      <c r="I274" s="8">
        <f>E274*H274</f>
        <v>297.5</v>
      </c>
      <c r="J274" s="8">
        <f>(H274-G274)*E274</f>
        <v>127.5</v>
      </c>
    </row>
    <row r="275" spans="1:10" outlineLevel="2" x14ac:dyDescent="0.15">
      <c r="A275" s="7">
        <v>42736</v>
      </c>
      <c r="B275" s="8" t="s">
        <v>101</v>
      </c>
      <c r="C275" s="8" t="s">
        <v>109</v>
      </c>
      <c r="D275" s="8" t="s">
        <v>25</v>
      </c>
      <c r="E275" s="8">
        <v>26</v>
      </c>
      <c r="F275" s="8" t="str">
        <f>VLOOKUP($D275,饮料价格!$B$3:$E$45,2,0)</f>
        <v>听</v>
      </c>
      <c r="G275" s="8">
        <f>VLOOKUP($D275,饮料价格!$B$3:$E$45,3,0)</f>
        <v>3</v>
      </c>
      <c r="H275" s="8">
        <f>VLOOKUP($D275,饮料价格!$B$3:$E$45,4,0)</f>
        <v>4</v>
      </c>
      <c r="I275" s="8">
        <f>E275*H275</f>
        <v>104</v>
      </c>
      <c r="J275" s="8">
        <f>(H275-G275)*E275</f>
        <v>26</v>
      </c>
    </row>
    <row r="276" spans="1:10" outlineLevel="2" x14ac:dyDescent="0.15">
      <c r="A276" s="7">
        <v>42736</v>
      </c>
      <c r="B276" s="8" t="s">
        <v>101</v>
      </c>
      <c r="C276" s="8" t="s">
        <v>109</v>
      </c>
      <c r="D276" s="8" t="s">
        <v>26</v>
      </c>
      <c r="E276" s="8">
        <v>55</v>
      </c>
      <c r="F276" s="8" t="str">
        <f>VLOOKUP($D276,饮料价格!$B$3:$E$45,2,0)</f>
        <v>瓶</v>
      </c>
      <c r="G276" s="8">
        <f>VLOOKUP($D276,饮料价格!$B$3:$E$45,3,0)</f>
        <v>1.7</v>
      </c>
      <c r="H276" s="8">
        <f>VLOOKUP($D276,饮料价格!$B$3:$E$45,4,0)</f>
        <v>2.2000000000000002</v>
      </c>
      <c r="I276" s="8">
        <f>E276*H276</f>
        <v>121.00000000000001</v>
      </c>
      <c r="J276" s="8">
        <f>(H276-G276)*E276</f>
        <v>27.500000000000011</v>
      </c>
    </row>
    <row r="277" spans="1:10" outlineLevel="2" x14ac:dyDescent="0.15">
      <c r="A277" s="7">
        <v>42736</v>
      </c>
      <c r="B277" s="8" t="s">
        <v>101</v>
      </c>
      <c r="C277" s="8" t="s">
        <v>109</v>
      </c>
      <c r="D277" s="8" t="s">
        <v>12</v>
      </c>
      <c r="E277" s="8">
        <v>68</v>
      </c>
      <c r="F277" s="8" t="str">
        <f>VLOOKUP($D277,饮料价格!$B$3:$E$45,2,0)</f>
        <v>瓶</v>
      </c>
      <c r="G277" s="8">
        <f>VLOOKUP($D277,饮料价格!$B$3:$E$45,3,0)</f>
        <v>1.3</v>
      </c>
      <c r="H277" s="8">
        <f>VLOOKUP($D277,饮料价格!$B$3:$E$45,4,0)</f>
        <v>2.8</v>
      </c>
      <c r="I277" s="8">
        <f>E277*H277</f>
        <v>190.39999999999998</v>
      </c>
      <c r="J277" s="8">
        <f>(H277-G277)*E277</f>
        <v>101.99999999999999</v>
      </c>
    </row>
    <row r="278" spans="1:10" outlineLevel="2" x14ac:dyDescent="0.15">
      <c r="A278" s="7">
        <v>42736</v>
      </c>
      <c r="B278" s="8" t="s">
        <v>101</v>
      </c>
      <c r="C278" s="8" t="s">
        <v>109</v>
      </c>
      <c r="D278" s="8" t="s">
        <v>3</v>
      </c>
      <c r="E278" s="8">
        <v>32</v>
      </c>
      <c r="F278" s="8" t="str">
        <f>VLOOKUP($D278,饮料价格!$B$3:$E$45,2,0)</f>
        <v>听</v>
      </c>
      <c r="G278" s="8">
        <f>VLOOKUP($D278,饮料价格!$B$3:$E$45,3,0)</f>
        <v>2.5</v>
      </c>
      <c r="H278" s="8">
        <f>VLOOKUP($D278,饮料价格!$B$3:$E$45,4,0)</f>
        <v>3.5</v>
      </c>
      <c r="I278" s="8">
        <f>E278*H278</f>
        <v>112</v>
      </c>
      <c r="J278" s="8">
        <f>(H278-G278)*E278</f>
        <v>32</v>
      </c>
    </row>
    <row r="279" spans="1:10" outlineLevel="2" x14ac:dyDescent="0.15">
      <c r="A279" s="7">
        <v>42736</v>
      </c>
      <c r="B279" s="8" t="s">
        <v>101</v>
      </c>
      <c r="C279" s="8" t="s">
        <v>109</v>
      </c>
      <c r="D279" s="8" t="s">
        <v>1</v>
      </c>
      <c r="E279" s="8">
        <v>64</v>
      </c>
      <c r="F279" s="8" t="str">
        <f>VLOOKUP($D279,饮料价格!$B$3:$E$45,2,0)</f>
        <v>听</v>
      </c>
      <c r="G279" s="8">
        <f>VLOOKUP($D279,饮料价格!$B$3:$E$45,3,0)</f>
        <v>2.5</v>
      </c>
      <c r="H279" s="8">
        <f>VLOOKUP($D279,饮料价格!$B$3:$E$45,4,0)</f>
        <v>3.5</v>
      </c>
      <c r="I279" s="8">
        <f>E279*H279</f>
        <v>224</v>
      </c>
      <c r="J279" s="8">
        <f>(H279-G279)*E279</f>
        <v>64</v>
      </c>
    </row>
    <row r="280" spans="1:10" outlineLevel="2" x14ac:dyDescent="0.15">
      <c r="A280" s="7">
        <v>42736</v>
      </c>
      <c r="B280" s="8" t="s">
        <v>101</v>
      </c>
      <c r="C280" s="8" t="s">
        <v>109</v>
      </c>
      <c r="D280" s="8" t="s">
        <v>20</v>
      </c>
      <c r="E280" s="8">
        <v>14</v>
      </c>
      <c r="F280" s="8" t="str">
        <f>VLOOKUP($D280,饮料价格!$B$3:$E$45,2,0)</f>
        <v>瓶</v>
      </c>
      <c r="G280" s="8">
        <f>VLOOKUP($D280,饮料价格!$B$3:$E$45,3,0)</f>
        <v>1.8</v>
      </c>
      <c r="H280" s="8">
        <f>VLOOKUP($D280,饮料价格!$B$3:$E$45,4,0)</f>
        <v>2.2999999999999998</v>
      </c>
      <c r="I280" s="8">
        <f>E280*H280</f>
        <v>32.199999999999996</v>
      </c>
      <c r="J280" s="8">
        <f>(H280-G280)*E280</f>
        <v>6.9999999999999964</v>
      </c>
    </row>
    <row r="281" spans="1:10" outlineLevel="2" x14ac:dyDescent="0.15">
      <c r="A281" s="7">
        <v>42736</v>
      </c>
      <c r="B281" s="8" t="s">
        <v>101</v>
      </c>
      <c r="C281" s="8" t="s">
        <v>109</v>
      </c>
      <c r="D281" s="8" t="s">
        <v>29</v>
      </c>
      <c r="E281" s="8">
        <v>83</v>
      </c>
      <c r="F281" s="8" t="str">
        <f>VLOOKUP($D281,饮料价格!$B$3:$E$45,2,0)</f>
        <v>合</v>
      </c>
      <c r="G281" s="8">
        <f>VLOOKUP($D281,饮料价格!$B$3:$E$45,3,0)</f>
        <v>1.6</v>
      </c>
      <c r="H281" s="8">
        <f>VLOOKUP($D281,饮料价格!$B$3:$E$45,4,0)</f>
        <v>2.2999999999999998</v>
      </c>
      <c r="I281" s="8">
        <f>E281*H281</f>
        <v>190.89999999999998</v>
      </c>
      <c r="J281" s="8">
        <f>(H281-G281)*E281</f>
        <v>58.09999999999998</v>
      </c>
    </row>
    <row r="282" spans="1:10" outlineLevel="2" x14ac:dyDescent="0.15">
      <c r="A282" s="7">
        <v>42736</v>
      </c>
      <c r="B282" s="8" t="s">
        <v>101</v>
      </c>
      <c r="C282" s="8" t="s">
        <v>109</v>
      </c>
      <c r="D282" s="8" t="s">
        <v>14</v>
      </c>
      <c r="E282" s="8">
        <v>17</v>
      </c>
      <c r="F282" s="8" t="str">
        <f>VLOOKUP($D282,饮料价格!$B$3:$E$45,2,0)</f>
        <v>听</v>
      </c>
      <c r="G282" s="8">
        <f>VLOOKUP($D282,饮料价格!$B$3:$E$45,3,0)</f>
        <v>2.5</v>
      </c>
      <c r="H282" s="8">
        <f>VLOOKUP($D282,饮料价格!$B$3:$E$45,4,0)</f>
        <v>4</v>
      </c>
      <c r="I282" s="8">
        <f>E282*H282</f>
        <v>68</v>
      </c>
      <c r="J282" s="8">
        <f>(H282-G282)*E282</f>
        <v>25.5</v>
      </c>
    </row>
    <row r="283" spans="1:10" outlineLevel="2" x14ac:dyDescent="0.15">
      <c r="A283" s="7">
        <v>42736</v>
      </c>
      <c r="B283" s="8" t="s">
        <v>101</v>
      </c>
      <c r="C283" s="8" t="s">
        <v>109</v>
      </c>
      <c r="D283" s="8" t="s">
        <v>17</v>
      </c>
      <c r="E283" s="8">
        <v>22</v>
      </c>
      <c r="F283" s="8" t="str">
        <f>VLOOKUP($D283,饮料价格!$B$3:$E$45,2,0)</f>
        <v>合</v>
      </c>
      <c r="G283" s="8">
        <f>VLOOKUP($D283,饮料价格!$B$3:$E$45,3,0)</f>
        <v>4.3</v>
      </c>
      <c r="H283" s="8">
        <f>VLOOKUP($D283,饮料价格!$B$3:$E$45,4,0)</f>
        <v>6.8</v>
      </c>
      <c r="I283" s="8">
        <f>E283*H283</f>
        <v>149.6</v>
      </c>
      <c r="J283" s="8">
        <f>(H283-G283)*E283</f>
        <v>55</v>
      </c>
    </row>
    <row r="284" spans="1:10" outlineLevel="2" x14ac:dyDescent="0.15">
      <c r="A284" s="7">
        <v>42736</v>
      </c>
      <c r="B284" s="8" t="s">
        <v>101</v>
      </c>
      <c r="C284" s="8" t="s">
        <v>109</v>
      </c>
      <c r="D284" s="8" t="s">
        <v>15</v>
      </c>
      <c r="E284" s="8">
        <v>18</v>
      </c>
      <c r="F284" s="8" t="str">
        <f>VLOOKUP($D284,饮料价格!$B$3:$E$45,2,0)</f>
        <v>合</v>
      </c>
      <c r="G284" s="8">
        <f>VLOOKUP($D284,饮料价格!$B$3:$E$45,3,0)</f>
        <v>1.7</v>
      </c>
      <c r="H284" s="8">
        <f>VLOOKUP($D284,饮料价格!$B$3:$E$45,4,0)</f>
        <v>2.5</v>
      </c>
      <c r="I284" s="8">
        <f>E284*H284</f>
        <v>45</v>
      </c>
      <c r="J284" s="8">
        <f>(H284-G284)*E284</f>
        <v>14.4</v>
      </c>
    </row>
    <row r="285" spans="1:10" outlineLevel="2" x14ac:dyDescent="0.15">
      <c r="A285" s="7">
        <v>42736</v>
      </c>
      <c r="B285" s="8" t="s">
        <v>101</v>
      </c>
      <c r="C285" s="8" t="s">
        <v>109</v>
      </c>
      <c r="D285" s="8" t="s">
        <v>16</v>
      </c>
      <c r="E285" s="8">
        <v>17</v>
      </c>
      <c r="F285" s="8" t="str">
        <f>VLOOKUP($D285,饮料价格!$B$3:$E$45,2,0)</f>
        <v>瓶</v>
      </c>
      <c r="G285" s="8">
        <f>VLOOKUP($D285,饮料价格!$B$3:$E$45,3,0)</f>
        <v>1</v>
      </c>
      <c r="H285" s="8">
        <f>VLOOKUP($D285,饮料价格!$B$3:$E$45,4,0)</f>
        <v>1.5</v>
      </c>
      <c r="I285" s="8">
        <f>E285*H285</f>
        <v>25.5</v>
      </c>
      <c r="J285" s="8">
        <f>(H285-G285)*E285</f>
        <v>8.5</v>
      </c>
    </row>
    <row r="286" spans="1:10" outlineLevel="2" x14ac:dyDescent="0.15">
      <c r="A286" s="7">
        <v>42736</v>
      </c>
      <c r="B286" s="8" t="s">
        <v>101</v>
      </c>
      <c r="C286" s="8" t="s">
        <v>109</v>
      </c>
      <c r="D286" s="8" t="s">
        <v>82</v>
      </c>
      <c r="E286" s="8">
        <v>11</v>
      </c>
      <c r="F286" s="8" t="str">
        <f>VLOOKUP($D286,饮料价格!$B$3:$E$45,2,0)</f>
        <v>合</v>
      </c>
      <c r="G286" s="8">
        <f>VLOOKUP($D286,饮料价格!$B$3:$E$45,3,0)</f>
        <v>1.6</v>
      </c>
      <c r="H286" s="8">
        <f>VLOOKUP($D286,饮料价格!$B$3:$E$45,4,0)</f>
        <v>2.5</v>
      </c>
      <c r="I286" s="8">
        <f>E286*H286</f>
        <v>27.5</v>
      </c>
      <c r="J286" s="8">
        <f>(H286-G286)*E286</f>
        <v>9.8999999999999986</v>
      </c>
    </row>
    <row r="287" spans="1:10" outlineLevel="2" x14ac:dyDescent="0.15">
      <c r="A287" s="7">
        <v>42736</v>
      </c>
      <c r="B287" s="8" t="s">
        <v>101</v>
      </c>
      <c r="C287" s="8" t="s">
        <v>109</v>
      </c>
      <c r="D287" s="8" t="s">
        <v>31</v>
      </c>
      <c r="E287" s="8">
        <v>15</v>
      </c>
      <c r="F287" s="8" t="str">
        <f>VLOOKUP($D287,饮料价格!$B$3:$E$45,2,0)</f>
        <v>瓶</v>
      </c>
      <c r="G287" s="8">
        <f>VLOOKUP($D287,饮料价格!$B$3:$E$45,3,0)</f>
        <v>1.1000000000000001</v>
      </c>
      <c r="H287" s="8">
        <f>VLOOKUP($D287,饮料价格!$B$3:$E$45,4,0)</f>
        <v>1.5</v>
      </c>
      <c r="I287" s="8">
        <f>E287*H287</f>
        <v>22.5</v>
      </c>
      <c r="J287" s="8">
        <f>(H287-G287)*E287</f>
        <v>5.9999999999999982</v>
      </c>
    </row>
    <row r="288" spans="1:10" outlineLevel="2" x14ac:dyDescent="0.15">
      <c r="A288" s="7">
        <v>42736</v>
      </c>
      <c r="B288" s="8" t="s">
        <v>101</v>
      </c>
      <c r="C288" s="8" t="s">
        <v>109</v>
      </c>
      <c r="D288" s="8" t="s">
        <v>8</v>
      </c>
      <c r="E288" s="8">
        <v>13</v>
      </c>
      <c r="F288" s="8" t="str">
        <f>VLOOKUP($D288,饮料价格!$B$3:$E$45,2,0)</f>
        <v>合</v>
      </c>
      <c r="G288" s="8">
        <f>VLOOKUP($D288,饮料价格!$B$3:$E$45,3,0)</f>
        <v>7.8</v>
      </c>
      <c r="H288" s="8">
        <f>VLOOKUP($D288,饮料价格!$B$3:$E$45,4,0)</f>
        <v>9.8000000000000007</v>
      </c>
      <c r="I288" s="8">
        <f>E288*H288</f>
        <v>127.4</v>
      </c>
      <c r="J288" s="8">
        <f>(H288-G288)*E288</f>
        <v>26.000000000000011</v>
      </c>
    </row>
    <row r="289" spans="1:10" outlineLevel="2" x14ac:dyDescent="0.15">
      <c r="A289" s="7">
        <v>42736</v>
      </c>
      <c r="B289" s="8" t="s">
        <v>101</v>
      </c>
      <c r="C289" s="8" t="s">
        <v>109</v>
      </c>
      <c r="D289" s="8" t="s">
        <v>6</v>
      </c>
      <c r="E289" s="8">
        <v>12</v>
      </c>
      <c r="F289" s="8" t="str">
        <f>VLOOKUP($D289,饮料价格!$B$3:$E$45,2,0)</f>
        <v>瓶</v>
      </c>
      <c r="G289" s="8">
        <f>VLOOKUP($D289,饮料价格!$B$3:$E$45,3,0)</f>
        <v>1.7</v>
      </c>
      <c r="H289" s="8">
        <f>VLOOKUP($D289,饮料价格!$B$3:$E$45,4,0)</f>
        <v>3.5</v>
      </c>
      <c r="I289" s="8">
        <f>E289*H289</f>
        <v>42</v>
      </c>
      <c r="J289" s="8">
        <f>(H289-G289)*E289</f>
        <v>21.6</v>
      </c>
    </row>
    <row r="290" spans="1:10" outlineLevel="2" x14ac:dyDescent="0.15">
      <c r="A290" s="7">
        <v>42736</v>
      </c>
      <c r="B290" s="8" t="s">
        <v>101</v>
      </c>
      <c r="C290" s="8" t="s">
        <v>109</v>
      </c>
      <c r="D290" s="8" t="s">
        <v>9</v>
      </c>
      <c r="E290" s="8">
        <v>25</v>
      </c>
      <c r="F290" s="8" t="str">
        <f>VLOOKUP($D290,饮料价格!$B$3:$E$45,2,0)</f>
        <v>听</v>
      </c>
      <c r="G290" s="8">
        <f>VLOOKUP($D290,饮料价格!$B$3:$E$45,3,0)</f>
        <v>3</v>
      </c>
      <c r="H290" s="8">
        <f>VLOOKUP($D290,饮料价格!$B$3:$E$45,4,0)</f>
        <v>4</v>
      </c>
      <c r="I290" s="8">
        <f>E290*H290</f>
        <v>100</v>
      </c>
      <c r="J290" s="8">
        <f>(H290-G290)*E290</f>
        <v>25</v>
      </c>
    </row>
    <row r="291" spans="1:10" outlineLevel="2" x14ac:dyDescent="0.15">
      <c r="A291" s="7">
        <v>42736</v>
      </c>
      <c r="B291" s="8" t="s">
        <v>101</v>
      </c>
      <c r="C291" s="8" t="s">
        <v>109</v>
      </c>
      <c r="D291" s="8" t="s">
        <v>23</v>
      </c>
      <c r="E291" s="8">
        <v>19</v>
      </c>
      <c r="F291" s="8" t="str">
        <f>VLOOKUP($D291,饮料价格!$B$3:$E$45,2,0)</f>
        <v>瓶</v>
      </c>
      <c r="G291" s="8">
        <f>VLOOKUP($D291,饮料价格!$B$3:$E$45,3,0)</f>
        <v>2.4</v>
      </c>
      <c r="H291" s="8">
        <f>VLOOKUP($D291,饮料价格!$B$3:$E$45,4,0)</f>
        <v>3</v>
      </c>
      <c r="I291" s="8">
        <f>E291*H291</f>
        <v>57</v>
      </c>
      <c r="J291" s="8">
        <f>(H291-G291)*E291</f>
        <v>11.400000000000002</v>
      </c>
    </row>
    <row r="292" spans="1:10" outlineLevel="2" x14ac:dyDescent="0.15">
      <c r="A292" s="7">
        <v>42736</v>
      </c>
      <c r="B292" s="8" t="s">
        <v>101</v>
      </c>
      <c r="C292" s="8" t="s">
        <v>109</v>
      </c>
      <c r="D292" s="8" t="s">
        <v>19</v>
      </c>
      <c r="E292" s="8">
        <v>7</v>
      </c>
      <c r="F292" s="8" t="str">
        <f>VLOOKUP($D292,饮料价格!$B$3:$E$45,2,0)</f>
        <v>瓶</v>
      </c>
      <c r="G292" s="8">
        <f>VLOOKUP($D292,饮料价格!$B$3:$E$45,3,0)</f>
        <v>1.7</v>
      </c>
      <c r="H292" s="8">
        <f>VLOOKUP($D292,饮料价格!$B$3:$E$45,4,0)</f>
        <v>2.2000000000000002</v>
      </c>
      <c r="I292" s="8">
        <f>E292*H292</f>
        <v>15.400000000000002</v>
      </c>
      <c r="J292" s="8">
        <f>(H292-G292)*E292</f>
        <v>3.5000000000000018</v>
      </c>
    </row>
    <row r="293" spans="1:10" outlineLevel="2" x14ac:dyDescent="0.15">
      <c r="A293" s="7">
        <v>42736</v>
      </c>
      <c r="B293" s="8" t="s">
        <v>101</v>
      </c>
      <c r="C293" s="8" t="s">
        <v>109</v>
      </c>
      <c r="D293" s="8" t="s">
        <v>4</v>
      </c>
      <c r="E293" s="8">
        <v>123</v>
      </c>
      <c r="F293" s="8" t="str">
        <f>VLOOKUP($D293,饮料价格!$B$3:$E$45,2,0)</f>
        <v>合</v>
      </c>
      <c r="G293" s="8">
        <f>VLOOKUP($D293,饮料价格!$B$3:$E$45,3,0)</f>
        <v>1.3</v>
      </c>
      <c r="H293" s="8">
        <f>VLOOKUP($D293,饮料价格!$B$3:$E$45,4,0)</f>
        <v>1.9</v>
      </c>
      <c r="I293" s="8">
        <f>E293*H293</f>
        <v>233.7</v>
      </c>
      <c r="J293" s="8">
        <f>(H293-G293)*E293</f>
        <v>73.799999999999983</v>
      </c>
    </row>
    <row r="294" spans="1:10" outlineLevel="2" x14ac:dyDescent="0.15">
      <c r="A294" s="7">
        <v>42736</v>
      </c>
      <c r="B294" s="8" t="s">
        <v>101</v>
      </c>
      <c r="C294" s="8" t="s">
        <v>109</v>
      </c>
      <c r="D294" s="8" t="s">
        <v>28</v>
      </c>
      <c r="E294" s="8">
        <v>42</v>
      </c>
      <c r="F294" s="8" t="str">
        <f>VLOOKUP($D294,饮料价格!$B$3:$E$45,2,0)</f>
        <v>合</v>
      </c>
      <c r="G294" s="8">
        <f>VLOOKUP($D294,饮料价格!$B$3:$E$45,3,0)</f>
        <v>1.5</v>
      </c>
      <c r="H294" s="8">
        <f>VLOOKUP($D294,饮料价格!$B$3:$E$45,4,0)</f>
        <v>2.2000000000000002</v>
      </c>
      <c r="I294" s="8">
        <f>E294*H294</f>
        <v>92.4</v>
      </c>
      <c r="J294" s="8">
        <f>(H294-G294)*E294</f>
        <v>29.400000000000006</v>
      </c>
    </row>
    <row r="295" spans="1:10" outlineLevel="2" x14ac:dyDescent="0.15">
      <c r="A295" s="7">
        <v>42736</v>
      </c>
      <c r="B295" s="8" t="s">
        <v>101</v>
      </c>
      <c r="C295" s="8" t="s">
        <v>109</v>
      </c>
      <c r="D295" s="8" t="s">
        <v>5</v>
      </c>
      <c r="E295" s="8">
        <v>57</v>
      </c>
      <c r="F295" s="8" t="str">
        <f>VLOOKUP($D295,饮料价格!$B$3:$E$45,2,0)</f>
        <v>合</v>
      </c>
      <c r="G295" s="8">
        <f>VLOOKUP($D295,饮料价格!$B$3:$E$45,3,0)</f>
        <v>1.5</v>
      </c>
      <c r="H295" s="8">
        <f>VLOOKUP($D295,饮料价格!$B$3:$E$45,4,0)</f>
        <v>2.2000000000000002</v>
      </c>
      <c r="I295" s="8">
        <f>E295*H295</f>
        <v>125.4</v>
      </c>
      <c r="J295" s="8">
        <f>(H295-G295)*E295</f>
        <v>39.900000000000013</v>
      </c>
    </row>
    <row r="296" spans="1:10" outlineLevel="2" x14ac:dyDescent="0.15">
      <c r="A296" s="7">
        <v>42736</v>
      </c>
      <c r="B296" s="8" t="s">
        <v>101</v>
      </c>
      <c r="C296" s="8" t="s">
        <v>109</v>
      </c>
      <c r="D296" s="8" t="s">
        <v>133</v>
      </c>
      <c r="E296" s="8">
        <v>28</v>
      </c>
      <c r="F296" s="8" t="str">
        <f>VLOOKUP($D296,饮料价格!$B$3:$E$45,2,0)</f>
        <v>瓶</v>
      </c>
      <c r="G296" s="8">
        <f>VLOOKUP($D296,饮料价格!$B$3:$E$45,3,0)</f>
        <v>3.5</v>
      </c>
      <c r="H296" s="8">
        <f>VLOOKUP($D296,饮料价格!$B$3:$E$45,4,0)</f>
        <v>5</v>
      </c>
      <c r="I296" s="8">
        <f>E296*H296</f>
        <v>140</v>
      </c>
      <c r="J296" s="8">
        <f>(H296-G296)*E296</f>
        <v>42</v>
      </c>
    </row>
    <row r="297" spans="1:10" outlineLevel="2" x14ac:dyDescent="0.15">
      <c r="A297" s="7">
        <v>42736</v>
      </c>
      <c r="B297" s="8" t="s">
        <v>101</v>
      </c>
      <c r="C297" s="8" t="s">
        <v>109</v>
      </c>
      <c r="D297" s="8" t="s">
        <v>24</v>
      </c>
      <c r="E297" s="8">
        <v>16</v>
      </c>
      <c r="F297" s="8" t="str">
        <f>VLOOKUP($D297,饮料价格!$B$3:$E$45,2,0)</f>
        <v>瓶</v>
      </c>
      <c r="G297" s="8">
        <f>VLOOKUP($D297,饮料价格!$B$3:$E$45,3,0)</f>
        <v>2.4</v>
      </c>
      <c r="H297" s="8">
        <f>VLOOKUP($D297,饮料价格!$B$3:$E$45,4,0)</f>
        <v>3</v>
      </c>
      <c r="I297" s="8">
        <f>E297*H297</f>
        <v>48</v>
      </c>
      <c r="J297" s="8">
        <f>(H297-G297)*E297</f>
        <v>9.6000000000000014</v>
      </c>
    </row>
    <row r="298" spans="1:10" outlineLevel="2" x14ac:dyDescent="0.15">
      <c r="A298" s="7">
        <v>42736</v>
      </c>
      <c r="B298" s="8" t="s">
        <v>101</v>
      </c>
      <c r="C298" s="8" t="s">
        <v>113</v>
      </c>
      <c r="D298" s="8" t="s">
        <v>17</v>
      </c>
      <c r="E298" s="8">
        <v>134</v>
      </c>
      <c r="F298" s="8" t="str">
        <f>VLOOKUP($D298,饮料价格!$B$3:$E$45,2,0)</f>
        <v>合</v>
      </c>
      <c r="G298" s="8">
        <f>VLOOKUP($D298,饮料价格!$B$3:$E$45,3,0)</f>
        <v>4.3</v>
      </c>
      <c r="H298" s="8">
        <f>VLOOKUP($D298,饮料价格!$B$3:$E$45,4,0)</f>
        <v>6.8</v>
      </c>
      <c r="I298" s="8">
        <f>E298*H298</f>
        <v>911.19999999999993</v>
      </c>
      <c r="J298" s="8">
        <f>(H298-G298)*E298</f>
        <v>335</v>
      </c>
    </row>
    <row r="299" spans="1:10" outlineLevel="2" x14ac:dyDescent="0.15">
      <c r="A299" s="7">
        <v>42736</v>
      </c>
      <c r="B299" s="8" t="s">
        <v>101</v>
      </c>
      <c r="C299" s="8" t="s">
        <v>113</v>
      </c>
      <c r="D299" s="8" t="s">
        <v>131</v>
      </c>
      <c r="E299" s="8">
        <v>15</v>
      </c>
      <c r="F299" s="8" t="str">
        <f>VLOOKUP($D299,饮料价格!$B$3:$E$45,2,0)</f>
        <v>瓶</v>
      </c>
      <c r="G299" s="8">
        <f>VLOOKUP($D299,饮料价格!$B$3:$E$45,3,0)</f>
        <v>2</v>
      </c>
      <c r="H299" s="8">
        <f>VLOOKUP($D299,饮料价格!$B$3:$E$45,4,0)</f>
        <v>3.5</v>
      </c>
      <c r="I299" s="8">
        <f>E299*H299</f>
        <v>52.5</v>
      </c>
      <c r="J299" s="8">
        <f>(H299-G299)*E299</f>
        <v>22.5</v>
      </c>
    </row>
    <row r="300" spans="1:10" outlineLevel="2" x14ac:dyDescent="0.15">
      <c r="A300" s="7">
        <v>42736</v>
      </c>
      <c r="B300" s="8" t="s">
        <v>101</v>
      </c>
      <c r="C300" s="8" t="s">
        <v>113</v>
      </c>
      <c r="D300" s="8" t="s">
        <v>10</v>
      </c>
      <c r="E300" s="8">
        <v>97</v>
      </c>
      <c r="F300" s="8" t="str">
        <f>VLOOKUP($D300,饮料价格!$B$3:$E$45,2,0)</f>
        <v>听</v>
      </c>
      <c r="G300" s="8">
        <f>VLOOKUP($D300,饮料价格!$B$3:$E$45,3,0)</f>
        <v>2</v>
      </c>
      <c r="H300" s="8">
        <f>VLOOKUP($D300,饮料价格!$B$3:$E$45,4,0)</f>
        <v>3.5</v>
      </c>
      <c r="I300" s="8">
        <f>E300*H300</f>
        <v>339.5</v>
      </c>
      <c r="J300" s="8">
        <f>(H300-G300)*E300</f>
        <v>145.5</v>
      </c>
    </row>
    <row r="301" spans="1:10" outlineLevel="2" x14ac:dyDescent="0.15">
      <c r="A301" s="7">
        <v>42736</v>
      </c>
      <c r="B301" s="8" t="s">
        <v>101</v>
      </c>
      <c r="C301" s="8" t="s">
        <v>113</v>
      </c>
      <c r="D301" s="8" t="s">
        <v>20</v>
      </c>
      <c r="E301" s="8">
        <v>19</v>
      </c>
      <c r="F301" s="8" t="str">
        <f>VLOOKUP($D301,饮料价格!$B$3:$E$45,2,0)</f>
        <v>瓶</v>
      </c>
      <c r="G301" s="8">
        <f>VLOOKUP($D301,饮料价格!$B$3:$E$45,3,0)</f>
        <v>1.8</v>
      </c>
      <c r="H301" s="8">
        <f>VLOOKUP($D301,饮料价格!$B$3:$E$45,4,0)</f>
        <v>2.2999999999999998</v>
      </c>
      <c r="I301" s="8">
        <f>E301*H301</f>
        <v>43.699999999999996</v>
      </c>
      <c r="J301" s="8">
        <f>(H301-G301)*E301</f>
        <v>9.4999999999999964</v>
      </c>
    </row>
    <row r="302" spans="1:10" outlineLevel="2" x14ac:dyDescent="0.15">
      <c r="A302" s="7">
        <v>42736</v>
      </c>
      <c r="B302" s="8" t="s">
        <v>101</v>
      </c>
      <c r="C302" s="8" t="s">
        <v>113</v>
      </c>
      <c r="D302" s="8" t="s">
        <v>21</v>
      </c>
      <c r="E302" s="8">
        <v>47</v>
      </c>
      <c r="F302" s="8" t="str">
        <f>VLOOKUP($D302,饮料价格!$B$3:$E$45,2,0)</f>
        <v>瓶</v>
      </c>
      <c r="G302" s="8">
        <f>VLOOKUP($D302,饮料价格!$B$3:$E$45,3,0)</f>
        <v>1.4</v>
      </c>
      <c r="H302" s="8">
        <f>VLOOKUP($D302,饮料价格!$B$3:$E$45,4,0)</f>
        <v>3</v>
      </c>
      <c r="I302" s="8">
        <f>E302*H302</f>
        <v>141</v>
      </c>
      <c r="J302" s="8">
        <f>(H302-G302)*E302</f>
        <v>75.2</v>
      </c>
    </row>
    <row r="303" spans="1:10" outlineLevel="2" x14ac:dyDescent="0.15">
      <c r="A303" s="7">
        <v>42736</v>
      </c>
      <c r="B303" s="8" t="s">
        <v>101</v>
      </c>
      <c r="C303" s="8" t="s">
        <v>113</v>
      </c>
      <c r="D303" s="8" t="s">
        <v>134</v>
      </c>
      <c r="E303" s="8">
        <v>104</v>
      </c>
      <c r="F303" s="8" t="str">
        <f>VLOOKUP($D303,饮料价格!$B$3:$E$45,2,0)</f>
        <v>瓶</v>
      </c>
      <c r="G303" s="8">
        <f>VLOOKUP($D303,饮料价格!$B$3:$E$45,3,0)</f>
        <v>3.5</v>
      </c>
      <c r="H303" s="8">
        <f>VLOOKUP($D303,饮料价格!$B$3:$E$45,4,0)</f>
        <v>5</v>
      </c>
      <c r="I303" s="8">
        <f>E303*H303</f>
        <v>520</v>
      </c>
      <c r="J303" s="8">
        <f>(H303-G303)*E303</f>
        <v>156</v>
      </c>
    </row>
    <row r="304" spans="1:10" outlineLevel="2" x14ac:dyDescent="0.15">
      <c r="A304" s="7">
        <v>42736</v>
      </c>
      <c r="B304" s="8" t="s">
        <v>101</v>
      </c>
      <c r="C304" s="8" t="s">
        <v>113</v>
      </c>
      <c r="D304" s="8" t="s">
        <v>78</v>
      </c>
      <c r="E304" s="8">
        <v>20</v>
      </c>
      <c r="F304" s="8" t="str">
        <f>VLOOKUP($D304,饮料价格!$B$3:$E$45,2,0)</f>
        <v>瓶</v>
      </c>
      <c r="G304" s="8">
        <f>VLOOKUP($D304,饮料价格!$B$3:$E$45,3,0)</f>
        <v>1.9</v>
      </c>
      <c r="H304" s="8">
        <f>VLOOKUP($D304,饮料价格!$B$3:$E$45,4,0)</f>
        <v>2.4</v>
      </c>
      <c r="I304" s="8">
        <f>E304*H304</f>
        <v>48</v>
      </c>
      <c r="J304" s="8">
        <f>(H304-G304)*E304</f>
        <v>10</v>
      </c>
    </row>
    <row r="305" spans="1:10" outlineLevel="2" x14ac:dyDescent="0.15">
      <c r="A305" s="7">
        <v>42736</v>
      </c>
      <c r="B305" s="8" t="s">
        <v>101</v>
      </c>
      <c r="C305" s="8" t="s">
        <v>113</v>
      </c>
      <c r="D305" s="8" t="s">
        <v>31</v>
      </c>
      <c r="E305" s="8">
        <v>94</v>
      </c>
      <c r="F305" s="8" t="str">
        <f>VLOOKUP($D305,饮料价格!$B$3:$E$45,2,0)</f>
        <v>瓶</v>
      </c>
      <c r="G305" s="8">
        <f>VLOOKUP($D305,饮料价格!$B$3:$E$45,3,0)</f>
        <v>1.1000000000000001</v>
      </c>
      <c r="H305" s="8">
        <f>VLOOKUP($D305,饮料价格!$B$3:$E$45,4,0)</f>
        <v>1.5</v>
      </c>
      <c r="I305" s="8">
        <f>E305*H305</f>
        <v>141</v>
      </c>
      <c r="J305" s="8">
        <f>(H305-G305)*E305</f>
        <v>37.599999999999994</v>
      </c>
    </row>
    <row r="306" spans="1:10" outlineLevel="2" x14ac:dyDescent="0.15">
      <c r="A306" s="7">
        <v>42736</v>
      </c>
      <c r="B306" s="8" t="s">
        <v>101</v>
      </c>
      <c r="C306" s="8" t="s">
        <v>113</v>
      </c>
      <c r="D306" s="8" t="s">
        <v>9</v>
      </c>
      <c r="E306" s="8">
        <v>11</v>
      </c>
      <c r="F306" s="8" t="str">
        <f>VLOOKUP($D306,饮料价格!$B$3:$E$45,2,0)</f>
        <v>听</v>
      </c>
      <c r="G306" s="8">
        <f>VLOOKUP($D306,饮料价格!$B$3:$E$45,3,0)</f>
        <v>3</v>
      </c>
      <c r="H306" s="8">
        <f>VLOOKUP($D306,饮料价格!$B$3:$E$45,4,0)</f>
        <v>4</v>
      </c>
      <c r="I306" s="8">
        <f>E306*H306</f>
        <v>44</v>
      </c>
      <c r="J306" s="8">
        <f>(H306-G306)*E306</f>
        <v>11</v>
      </c>
    </row>
    <row r="307" spans="1:10" outlineLevel="2" x14ac:dyDescent="0.15">
      <c r="A307" s="7">
        <v>42736</v>
      </c>
      <c r="B307" s="8" t="s">
        <v>101</v>
      </c>
      <c r="C307" s="8" t="s">
        <v>113</v>
      </c>
      <c r="D307" s="8" t="s">
        <v>22</v>
      </c>
      <c r="E307" s="8">
        <v>21</v>
      </c>
      <c r="F307" s="8" t="str">
        <f>VLOOKUP($D307,饮料价格!$B$3:$E$45,2,0)</f>
        <v>合</v>
      </c>
      <c r="G307" s="8">
        <f>VLOOKUP($D307,饮料价格!$B$3:$E$45,3,0)</f>
        <v>1.7</v>
      </c>
      <c r="H307" s="8">
        <f>VLOOKUP($D307,饮料价格!$B$3:$E$45,4,0)</f>
        <v>2.2000000000000002</v>
      </c>
      <c r="I307" s="8">
        <f>E307*H307</f>
        <v>46.2</v>
      </c>
      <c r="J307" s="8">
        <f>(H307-G307)*E307</f>
        <v>10.500000000000005</v>
      </c>
    </row>
    <row r="308" spans="1:10" outlineLevel="2" x14ac:dyDescent="0.15">
      <c r="A308" s="7">
        <v>42736</v>
      </c>
      <c r="B308" s="8" t="s">
        <v>101</v>
      </c>
      <c r="C308" s="8" t="s">
        <v>113</v>
      </c>
      <c r="D308" s="8" t="s">
        <v>19</v>
      </c>
      <c r="E308" s="8">
        <v>81</v>
      </c>
      <c r="F308" s="8" t="str">
        <f>VLOOKUP($D308,饮料价格!$B$3:$E$45,2,0)</f>
        <v>瓶</v>
      </c>
      <c r="G308" s="8">
        <f>VLOOKUP($D308,饮料价格!$B$3:$E$45,3,0)</f>
        <v>1.7</v>
      </c>
      <c r="H308" s="8">
        <f>VLOOKUP($D308,饮料价格!$B$3:$E$45,4,0)</f>
        <v>2.2000000000000002</v>
      </c>
      <c r="I308" s="8">
        <f>E308*H308</f>
        <v>178.20000000000002</v>
      </c>
      <c r="J308" s="8">
        <f>(H308-G308)*E308</f>
        <v>40.500000000000021</v>
      </c>
    </row>
    <row r="309" spans="1:10" outlineLevel="2" x14ac:dyDescent="0.15">
      <c r="A309" s="7">
        <v>42736</v>
      </c>
      <c r="B309" s="8" t="s">
        <v>101</v>
      </c>
      <c r="C309" s="8" t="s">
        <v>113</v>
      </c>
      <c r="D309" s="8" t="s">
        <v>14</v>
      </c>
      <c r="E309" s="8">
        <v>15</v>
      </c>
      <c r="F309" s="8" t="str">
        <f>VLOOKUP($D309,饮料价格!$B$3:$E$45,2,0)</f>
        <v>听</v>
      </c>
      <c r="G309" s="8">
        <f>VLOOKUP($D309,饮料价格!$B$3:$E$45,3,0)</f>
        <v>2.5</v>
      </c>
      <c r="H309" s="8">
        <f>VLOOKUP($D309,饮料价格!$B$3:$E$45,4,0)</f>
        <v>4</v>
      </c>
      <c r="I309" s="8">
        <f>E309*H309</f>
        <v>60</v>
      </c>
      <c r="J309" s="8">
        <f>(H309-G309)*E309</f>
        <v>22.5</v>
      </c>
    </row>
    <row r="310" spans="1:10" outlineLevel="2" x14ac:dyDescent="0.15">
      <c r="A310" s="7">
        <v>42736</v>
      </c>
      <c r="B310" s="8" t="s">
        <v>101</v>
      </c>
      <c r="C310" s="8" t="s">
        <v>113</v>
      </c>
      <c r="D310" s="8" t="s">
        <v>18</v>
      </c>
      <c r="E310" s="8">
        <v>26</v>
      </c>
      <c r="F310" s="8" t="str">
        <f>VLOOKUP($D310,饮料价格!$B$3:$E$45,2,0)</f>
        <v>合</v>
      </c>
      <c r="G310" s="8">
        <f>VLOOKUP($D310,饮料价格!$B$3:$E$45,3,0)</f>
        <v>4.5</v>
      </c>
      <c r="H310" s="8">
        <f>VLOOKUP($D310,饮料价格!$B$3:$E$45,4,0)</f>
        <v>7.2</v>
      </c>
      <c r="I310" s="8">
        <f>E310*H310</f>
        <v>187.20000000000002</v>
      </c>
      <c r="J310" s="8">
        <f>(H310-G310)*E310</f>
        <v>70.2</v>
      </c>
    </row>
    <row r="311" spans="1:10" outlineLevel="2" x14ac:dyDescent="0.15">
      <c r="A311" s="7">
        <v>42736</v>
      </c>
      <c r="B311" s="8" t="s">
        <v>101</v>
      </c>
      <c r="C311" s="8" t="s">
        <v>113</v>
      </c>
      <c r="D311" s="8" t="s">
        <v>81</v>
      </c>
      <c r="E311" s="8">
        <v>14</v>
      </c>
      <c r="F311" s="8" t="str">
        <f>VLOOKUP($D311,饮料价格!$B$3:$E$45,2,0)</f>
        <v>听</v>
      </c>
      <c r="G311" s="8">
        <f>VLOOKUP($D311,饮料价格!$B$3:$E$45,3,0)</f>
        <v>3</v>
      </c>
      <c r="H311" s="8">
        <f>VLOOKUP($D311,饮料价格!$B$3:$E$45,4,0)</f>
        <v>4</v>
      </c>
      <c r="I311" s="8">
        <f>E311*H311</f>
        <v>56</v>
      </c>
      <c r="J311" s="8">
        <f>(H311-G311)*E311</f>
        <v>14</v>
      </c>
    </row>
    <row r="312" spans="1:10" outlineLevel="2" x14ac:dyDescent="0.15">
      <c r="A312" s="7">
        <v>42736</v>
      </c>
      <c r="B312" s="8" t="s">
        <v>101</v>
      </c>
      <c r="C312" s="8" t="s">
        <v>113</v>
      </c>
      <c r="D312" s="8" t="s">
        <v>80</v>
      </c>
      <c r="E312" s="8">
        <v>16</v>
      </c>
      <c r="F312" s="8" t="str">
        <f>VLOOKUP($D312,饮料价格!$B$3:$E$45,2,0)</f>
        <v>瓶</v>
      </c>
      <c r="G312" s="8">
        <f>VLOOKUP($D312,饮料价格!$B$3:$E$45,3,0)</f>
        <v>0.9</v>
      </c>
      <c r="H312" s="8">
        <f>VLOOKUP($D312,饮料价格!$B$3:$E$45,4,0)</f>
        <v>1.2</v>
      </c>
      <c r="I312" s="8">
        <f>E312*H312</f>
        <v>19.2</v>
      </c>
      <c r="J312" s="8">
        <f>(H312-G312)*E312</f>
        <v>4.7999999999999989</v>
      </c>
    </row>
    <row r="313" spans="1:10" outlineLevel="2" x14ac:dyDescent="0.15">
      <c r="A313" s="7">
        <v>42736</v>
      </c>
      <c r="B313" s="8" t="s">
        <v>101</v>
      </c>
      <c r="C313" s="8" t="s">
        <v>113</v>
      </c>
      <c r="D313" s="8" t="s">
        <v>11</v>
      </c>
      <c r="E313" s="8">
        <v>14</v>
      </c>
      <c r="F313" s="8" t="str">
        <f>VLOOKUP($D313,饮料价格!$B$3:$E$45,2,0)</f>
        <v>瓶</v>
      </c>
      <c r="G313" s="8">
        <f>VLOOKUP($D313,饮料价格!$B$3:$E$45,3,0)</f>
        <v>1</v>
      </c>
      <c r="H313" s="8">
        <f>VLOOKUP($D313,饮料价格!$B$3:$E$45,4,0)</f>
        <v>1.3</v>
      </c>
      <c r="I313" s="8">
        <f>E313*H313</f>
        <v>18.2</v>
      </c>
      <c r="J313" s="8">
        <f>(H313-G313)*E313</f>
        <v>4.2000000000000011</v>
      </c>
    </row>
    <row r="314" spans="1:10" outlineLevel="2" x14ac:dyDescent="0.15">
      <c r="A314" s="7">
        <v>42736</v>
      </c>
      <c r="B314" s="8" t="s">
        <v>101</v>
      </c>
      <c r="C314" s="8" t="s">
        <v>113</v>
      </c>
      <c r="D314" s="8" t="s">
        <v>132</v>
      </c>
      <c r="E314" s="8">
        <v>14</v>
      </c>
      <c r="F314" s="8" t="str">
        <f>VLOOKUP($D314,饮料价格!$B$3:$E$45,2,0)</f>
        <v>瓶</v>
      </c>
      <c r="G314" s="8">
        <f>VLOOKUP($D314,饮料价格!$B$3:$E$45,3,0)</f>
        <v>2.5</v>
      </c>
      <c r="H314" s="8">
        <f>VLOOKUP($D314,饮料价格!$B$3:$E$45,4,0)</f>
        <v>4.5</v>
      </c>
      <c r="I314" s="8">
        <f>E314*H314</f>
        <v>63</v>
      </c>
      <c r="J314" s="8">
        <f>(H314-G314)*E314</f>
        <v>28</v>
      </c>
    </row>
    <row r="315" spans="1:10" outlineLevel="2" x14ac:dyDescent="0.15">
      <c r="A315" s="7">
        <v>42736</v>
      </c>
      <c r="B315" s="8" t="s">
        <v>101</v>
      </c>
      <c r="C315" s="8" t="s">
        <v>113</v>
      </c>
      <c r="D315" s="8" t="s">
        <v>1</v>
      </c>
      <c r="E315" s="8">
        <v>6</v>
      </c>
      <c r="F315" s="8" t="str">
        <f>VLOOKUP($D315,饮料价格!$B$3:$E$45,2,0)</f>
        <v>听</v>
      </c>
      <c r="G315" s="8">
        <f>VLOOKUP($D315,饮料价格!$B$3:$E$45,3,0)</f>
        <v>2.5</v>
      </c>
      <c r="H315" s="8">
        <f>VLOOKUP($D315,饮料价格!$B$3:$E$45,4,0)</f>
        <v>3.5</v>
      </c>
      <c r="I315" s="8">
        <f>E315*H315</f>
        <v>21</v>
      </c>
      <c r="J315" s="8">
        <f>(H315-G315)*E315</f>
        <v>6</v>
      </c>
    </row>
    <row r="316" spans="1:10" outlineLevel="2" x14ac:dyDescent="0.15">
      <c r="A316" s="7">
        <v>42736</v>
      </c>
      <c r="B316" s="8" t="s">
        <v>101</v>
      </c>
      <c r="C316" s="8" t="s">
        <v>113</v>
      </c>
      <c r="D316" s="8" t="s">
        <v>3</v>
      </c>
      <c r="E316" s="8">
        <v>78</v>
      </c>
      <c r="F316" s="8" t="str">
        <f>VLOOKUP($D316,饮料价格!$B$3:$E$45,2,0)</f>
        <v>听</v>
      </c>
      <c r="G316" s="8">
        <f>VLOOKUP($D316,饮料价格!$B$3:$E$45,3,0)</f>
        <v>2.5</v>
      </c>
      <c r="H316" s="8">
        <f>VLOOKUP($D316,饮料价格!$B$3:$E$45,4,0)</f>
        <v>3.5</v>
      </c>
      <c r="I316" s="8">
        <f>E316*H316</f>
        <v>273</v>
      </c>
      <c r="J316" s="8">
        <f>(H316-G316)*E316</f>
        <v>78</v>
      </c>
    </row>
    <row r="317" spans="1:10" outlineLevel="2" x14ac:dyDescent="0.15">
      <c r="A317" s="7">
        <v>42736</v>
      </c>
      <c r="B317" s="8" t="s">
        <v>101</v>
      </c>
      <c r="C317" s="8" t="s">
        <v>113</v>
      </c>
      <c r="D317" s="8" t="s">
        <v>28</v>
      </c>
      <c r="E317" s="8">
        <v>35</v>
      </c>
      <c r="F317" s="8" t="str">
        <f>VLOOKUP($D317,饮料价格!$B$3:$E$45,2,0)</f>
        <v>合</v>
      </c>
      <c r="G317" s="8">
        <f>VLOOKUP($D317,饮料价格!$B$3:$E$45,3,0)</f>
        <v>1.5</v>
      </c>
      <c r="H317" s="8">
        <f>VLOOKUP($D317,饮料价格!$B$3:$E$45,4,0)</f>
        <v>2.2000000000000002</v>
      </c>
      <c r="I317" s="8">
        <f>E317*H317</f>
        <v>77</v>
      </c>
      <c r="J317" s="8">
        <f>(H317-G317)*E317</f>
        <v>24.500000000000007</v>
      </c>
    </row>
    <row r="318" spans="1:10" outlineLevel="2" x14ac:dyDescent="0.15">
      <c r="A318" s="7">
        <v>42736</v>
      </c>
      <c r="B318" s="8" t="s">
        <v>101</v>
      </c>
      <c r="C318" s="8" t="s">
        <v>113</v>
      </c>
      <c r="D318" s="8" t="s">
        <v>82</v>
      </c>
      <c r="E318" s="8">
        <v>61</v>
      </c>
      <c r="F318" s="8" t="str">
        <f>VLOOKUP($D318,饮料价格!$B$3:$E$45,2,0)</f>
        <v>合</v>
      </c>
      <c r="G318" s="8">
        <f>VLOOKUP($D318,饮料价格!$B$3:$E$45,3,0)</f>
        <v>1.6</v>
      </c>
      <c r="H318" s="8">
        <f>VLOOKUP($D318,饮料价格!$B$3:$E$45,4,0)</f>
        <v>2.5</v>
      </c>
      <c r="I318" s="8">
        <f>E318*H318</f>
        <v>152.5</v>
      </c>
      <c r="J318" s="8">
        <f>(H318-G318)*E318</f>
        <v>54.899999999999991</v>
      </c>
    </row>
    <row r="319" spans="1:10" outlineLevel="2" x14ac:dyDescent="0.15">
      <c r="A319" s="7">
        <v>42736</v>
      </c>
      <c r="B319" s="8" t="s">
        <v>101</v>
      </c>
      <c r="C319" s="8" t="s">
        <v>113</v>
      </c>
      <c r="D319" s="8" t="s">
        <v>27</v>
      </c>
      <c r="E319" s="8">
        <v>19</v>
      </c>
      <c r="F319" s="8" t="str">
        <f>VLOOKUP($D319,饮料价格!$B$3:$E$45,2,0)</f>
        <v>听</v>
      </c>
      <c r="G319" s="8">
        <f>VLOOKUP($D319,饮料价格!$B$3:$E$45,3,0)</f>
        <v>2.5</v>
      </c>
      <c r="H319" s="8">
        <f>VLOOKUP($D319,饮料价格!$B$3:$E$45,4,0)</f>
        <v>4</v>
      </c>
      <c r="I319" s="8">
        <f>E319*H319</f>
        <v>76</v>
      </c>
      <c r="J319" s="8">
        <f>(H319-G319)*E319</f>
        <v>28.5</v>
      </c>
    </row>
    <row r="320" spans="1:10" outlineLevel="2" x14ac:dyDescent="0.15">
      <c r="A320" s="7">
        <v>42736</v>
      </c>
      <c r="B320" s="8" t="s">
        <v>101</v>
      </c>
      <c r="C320" s="8" t="s">
        <v>113</v>
      </c>
      <c r="D320" s="8" t="s">
        <v>4</v>
      </c>
      <c r="E320" s="8">
        <v>39</v>
      </c>
      <c r="F320" s="8" t="str">
        <f>VLOOKUP($D320,饮料价格!$B$3:$E$45,2,0)</f>
        <v>合</v>
      </c>
      <c r="G320" s="8">
        <f>VLOOKUP($D320,饮料价格!$B$3:$E$45,3,0)</f>
        <v>1.3</v>
      </c>
      <c r="H320" s="8">
        <f>VLOOKUP($D320,饮料价格!$B$3:$E$45,4,0)</f>
        <v>1.9</v>
      </c>
      <c r="I320" s="8">
        <f>E320*H320</f>
        <v>74.099999999999994</v>
      </c>
      <c r="J320" s="8">
        <f>(H320-G320)*E320</f>
        <v>23.399999999999995</v>
      </c>
    </row>
    <row r="321" spans="1:10" outlineLevel="2" x14ac:dyDescent="0.15">
      <c r="A321" s="7">
        <v>42736</v>
      </c>
      <c r="B321" s="8" t="s">
        <v>101</v>
      </c>
      <c r="C321" s="8" t="s">
        <v>113</v>
      </c>
      <c r="D321" s="8" t="s">
        <v>2</v>
      </c>
      <c r="E321" s="8">
        <v>12</v>
      </c>
      <c r="F321" s="8" t="str">
        <f>VLOOKUP($D321,饮料价格!$B$3:$E$45,2,0)</f>
        <v>听</v>
      </c>
      <c r="G321" s="8">
        <f>VLOOKUP($D321,饮料价格!$B$3:$E$45,3,0)</f>
        <v>1.6</v>
      </c>
      <c r="H321" s="8">
        <f>VLOOKUP($D321,饮料价格!$B$3:$E$45,4,0)</f>
        <v>3.3</v>
      </c>
      <c r="I321" s="8">
        <f>E321*H321</f>
        <v>39.599999999999994</v>
      </c>
      <c r="J321" s="8">
        <f>(H321-G321)*E321</f>
        <v>20.399999999999999</v>
      </c>
    </row>
    <row r="322" spans="1:10" outlineLevel="2" x14ac:dyDescent="0.15">
      <c r="A322" s="7">
        <v>42736</v>
      </c>
      <c r="B322" s="8" t="s">
        <v>101</v>
      </c>
      <c r="C322" s="8" t="s">
        <v>113</v>
      </c>
      <c r="D322" s="8" t="s">
        <v>30</v>
      </c>
      <c r="E322" s="8">
        <v>83</v>
      </c>
      <c r="F322" s="8" t="str">
        <f>VLOOKUP($D322,饮料价格!$B$3:$E$45,2,0)</f>
        <v>瓶</v>
      </c>
      <c r="G322" s="8">
        <f>VLOOKUP($D322,饮料价格!$B$3:$E$45,3,0)</f>
        <v>0.9</v>
      </c>
      <c r="H322" s="8">
        <f>VLOOKUP($D322,饮料价格!$B$3:$E$45,4,0)</f>
        <v>1.5</v>
      </c>
      <c r="I322" s="8">
        <f>E322*H322</f>
        <v>124.5</v>
      </c>
      <c r="J322" s="8">
        <f>(H322-G322)*E322</f>
        <v>49.8</v>
      </c>
    </row>
    <row r="323" spans="1:10" outlineLevel="2" x14ac:dyDescent="0.15">
      <c r="A323" s="7">
        <v>42736</v>
      </c>
      <c r="B323" s="8" t="s">
        <v>101</v>
      </c>
      <c r="C323" s="8" t="s">
        <v>113</v>
      </c>
      <c r="D323" s="8" t="s">
        <v>29</v>
      </c>
      <c r="E323" s="8">
        <v>16</v>
      </c>
      <c r="F323" s="8" t="str">
        <f>VLOOKUP($D323,饮料价格!$B$3:$E$45,2,0)</f>
        <v>合</v>
      </c>
      <c r="G323" s="8">
        <f>VLOOKUP($D323,饮料价格!$B$3:$E$45,3,0)</f>
        <v>1.6</v>
      </c>
      <c r="H323" s="8">
        <f>VLOOKUP($D323,饮料价格!$B$3:$E$45,4,0)</f>
        <v>2.2999999999999998</v>
      </c>
      <c r="I323" s="8">
        <f>E323*H323</f>
        <v>36.799999999999997</v>
      </c>
      <c r="J323" s="8">
        <f>(H323-G323)*E323</f>
        <v>11.199999999999996</v>
      </c>
    </row>
    <row r="324" spans="1:10" outlineLevel="2" x14ac:dyDescent="0.15">
      <c r="A324" s="7">
        <v>42736</v>
      </c>
      <c r="B324" s="8" t="s">
        <v>101</v>
      </c>
      <c r="C324" s="8" t="s">
        <v>113</v>
      </c>
      <c r="D324" s="8" t="s">
        <v>79</v>
      </c>
      <c r="E324" s="8">
        <v>118</v>
      </c>
      <c r="F324" s="8" t="str">
        <f>VLOOKUP($D324,饮料价格!$B$3:$E$45,2,0)</f>
        <v>听</v>
      </c>
      <c r="G324" s="8">
        <f>VLOOKUP($D324,饮料价格!$B$3:$E$45,3,0)</f>
        <v>1.2</v>
      </c>
      <c r="H324" s="8">
        <f>VLOOKUP($D324,饮料价格!$B$3:$E$45,4,0)</f>
        <v>2.5</v>
      </c>
      <c r="I324" s="8">
        <f>E324*H324</f>
        <v>295</v>
      </c>
      <c r="J324" s="8">
        <f>(H324-G324)*E324</f>
        <v>153.4</v>
      </c>
    </row>
    <row r="325" spans="1:10" outlineLevel="2" x14ac:dyDescent="0.15">
      <c r="A325" s="7">
        <v>42736</v>
      </c>
      <c r="B325" s="8" t="s">
        <v>101</v>
      </c>
      <c r="C325" s="8" t="s">
        <v>113</v>
      </c>
      <c r="D325" s="8" t="s">
        <v>7</v>
      </c>
      <c r="E325" s="8">
        <v>23</v>
      </c>
      <c r="F325" s="8" t="str">
        <f>VLOOKUP($D325,饮料价格!$B$3:$E$45,2,0)</f>
        <v>听</v>
      </c>
      <c r="G325" s="8">
        <f>VLOOKUP($D325,饮料价格!$B$3:$E$45,3,0)</f>
        <v>3.2</v>
      </c>
      <c r="H325" s="8">
        <f>VLOOKUP($D325,饮料价格!$B$3:$E$45,4,0)</f>
        <v>6</v>
      </c>
      <c r="I325" s="8">
        <f>E325*H325</f>
        <v>138</v>
      </c>
      <c r="J325" s="8">
        <f>(H325-G325)*E325</f>
        <v>64.399999999999991</v>
      </c>
    </row>
    <row r="326" spans="1:10" outlineLevel="2" x14ac:dyDescent="0.15">
      <c r="A326" s="7">
        <v>42736</v>
      </c>
      <c r="B326" s="8" t="s">
        <v>101</v>
      </c>
      <c r="C326" s="8" t="s">
        <v>113</v>
      </c>
      <c r="D326" s="8" t="s">
        <v>24</v>
      </c>
      <c r="E326" s="8">
        <v>8</v>
      </c>
      <c r="F326" s="8" t="str">
        <f>VLOOKUP($D326,饮料价格!$B$3:$E$45,2,0)</f>
        <v>瓶</v>
      </c>
      <c r="G326" s="8">
        <f>VLOOKUP($D326,饮料价格!$B$3:$E$45,3,0)</f>
        <v>2.4</v>
      </c>
      <c r="H326" s="8">
        <f>VLOOKUP($D326,饮料价格!$B$3:$E$45,4,0)</f>
        <v>3</v>
      </c>
      <c r="I326" s="8">
        <f>E326*H326</f>
        <v>24</v>
      </c>
      <c r="J326" s="8">
        <f>(H326-G326)*E326</f>
        <v>4.8000000000000007</v>
      </c>
    </row>
    <row r="327" spans="1:10" outlineLevel="2" x14ac:dyDescent="0.15">
      <c r="A327" s="7">
        <v>42736</v>
      </c>
      <c r="B327" s="8" t="s">
        <v>101</v>
      </c>
      <c r="C327" s="8" t="s">
        <v>113</v>
      </c>
      <c r="D327" s="8" t="s">
        <v>32</v>
      </c>
      <c r="E327" s="8">
        <v>89</v>
      </c>
      <c r="F327" s="8" t="str">
        <f>VLOOKUP($D327,饮料价格!$B$3:$E$45,2,0)</f>
        <v>瓶</v>
      </c>
      <c r="G327" s="8">
        <f>VLOOKUP($D327,饮料价格!$B$3:$E$45,3,0)</f>
        <v>2.4</v>
      </c>
      <c r="H327" s="8">
        <f>VLOOKUP($D327,饮料价格!$B$3:$E$45,4,0)</f>
        <v>3.5</v>
      </c>
      <c r="I327" s="8">
        <f>E327*H327</f>
        <v>311.5</v>
      </c>
      <c r="J327" s="8">
        <f>(H327-G327)*E327</f>
        <v>97.9</v>
      </c>
    </row>
    <row r="328" spans="1:10" outlineLevel="2" x14ac:dyDescent="0.15">
      <c r="A328" s="7">
        <v>42736</v>
      </c>
      <c r="B328" s="8" t="s">
        <v>101</v>
      </c>
      <c r="C328" s="8" t="s">
        <v>113</v>
      </c>
      <c r="D328" s="8" t="s">
        <v>73</v>
      </c>
      <c r="E328" s="8">
        <v>20</v>
      </c>
      <c r="F328" s="8" t="str">
        <f>VLOOKUP($D328,饮料价格!$B$3:$E$45,2,0)</f>
        <v>瓶</v>
      </c>
      <c r="G328" s="8">
        <f>VLOOKUP($D328,饮料价格!$B$3:$E$45,3,0)</f>
        <v>1.8</v>
      </c>
      <c r="H328" s="8">
        <f>VLOOKUP($D328,饮料价格!$B$3:$E$45,4,0)</f>
        <v>2.2999999999999998</v>
      </c>
      <c r="I328" s="8">
        <f>E328*H328</f>
        <v>46</v>
      </c>
      <c r="J328" s="8">
        <f>(H328-G328)*E328</f>
        <v>9.9999999999999964</v>
      </c>
    </row>
    <row r="329" spans="1:10" outlineLevel="2" x14ac:dyDescent="0.15">
      <c r="A329" s="7">
        <v>42736</v>
      </c>
      <c r="B329" s="8" t="s">
        <v>101</v>
      </c>
      <c r="C329" s="8" t="s">
        <v>113</v>
      </c>
      <c r="D329" s="8" t="s">
        <v>6</v>
      </c>
      <c r="E329" s="8">
        <v>51</v>
      </c>
      <c r="F329" s="8" t="str">
        <f>VLOOKUP($D329,饮料价格!$B$3:$E$45,2,0)</f>
        <v>瓶</v>
      </c>
      <c r="G329" s="8">
        <f>VLOOKUP($D329,饮料价格!$B$3:$E$45,3,0)</f>
        <v>1.7</v>
      </c>
      <c r="H329" s="8">
        <f>VLOOKUP($D329,饮料价格!$B$3:$E$45,4,0)</f>
        <v>3.5</v>
      </c>
      <c r="I329" s="8">
        <f>E329*H329</f>
        <v>178.5</v>
      </c>
      <c r="J329" s="8">
        <f>(H329-G329)*E329</f>
        <v>91.8</v>
      </c>
    </row>
    <row r="330" spans="1:10" outlineLevel="2" x14ac:dyDescent="0.15">
      <c r="A330" s="7">
        <v>42736</v>
      </c>
      <c r="B330" s="8" t="s">
        <v>101</v>
      </c>
      <c r="C330" s="8" t="s">
        <v>113</v>
      </c>
      <c r="D330" s="8" t="s">
        <v>8</v>
      </c>
      <c r="E330" s="8">
        <v>18</v>
      </c>
      <c r="F330" s="8" t="str">
        <f>VLOOKUP($D330,饮料价格!$B$3:$E$45,2,0)</f>
        <v>合</v>
      </c>
      <c r="G330" s="8">
        <f>VLOOKUP($D330,饮料价格!$B$3:$E$45,3,0)</f>
        <v>7.8</v>
      </c>
      <c r="H330" s="8">
        <f>VLOOKUP($D330,饮料价格!$B$3:$E$45,4,0)</f>
        <v>9.8000000000000007</v>
      </c>
      <c r="I330" s="8">
        <f>E330*H330</f>
        <v>176.4</v>
      </c>
      <c r="J330" s="8">
        <f>(H330-G330)*E330</f>
        <v>36.000000000000014</v>
      </c>
    </row>
    <row r="331" spans="1:10" outlineLevel="2" x14ac:dyDescent="0.15">
      <c r="A331" s="7">
        <v>42736</v>
      </c>
      <c r="B331" s="8" t="s">
        <v>101</v>
      </c>
      <c r="C331" s="8" t="s">
        <v>113</v>
      </c>
      <c r="D331" s="8" t="s">
        <v>25</v>
      </c>
      <c r="E331" s="8">
        <v>76</v>
      </c>
      <c r="F331" s="8" t="str">
        <f>VLOOKUP($D331,饮料价格!$B$3:$E$45,2,0)</f>
        <v>听</v>
      </c>
      <c r="G331" s="8">
        <f>VLOOKUP($D331,饮料价格!$B$3:$E$45,3,0)</f>
        <v>3</v>
      </c>
      <c r="H331" s="8">
        <f>VLOOKUP($D331,饮料价格!$B$3:$E$45,4,0)</f>
        <v>4</v>
      </c>
      <c r="I331" s="8">
        <f>E331*H331</f>
        <v>304</v>
      </c>
      <c r="J331" s="8">
        <f>(H331-G331)*E331</f>
        <v>76</v>
      </c>
    </row>
    <row r="332" spans="1:10" outlineLevel="2" x14ac:dyDescent="0.15">
      <c r="A332" s="7">
        <v>42736</v>
      </c>
      <c r="B332" s="8" t="s">
        <v>101</v>
      </c>
      <c r="C332" s="8" t="s">
        <v>113</v>
      </c>
      <c r="D332" s="8" t="s">
        <v>23</v>
      </c>
      <c r="E332" s="8">
        <v>20</v>
      </c>
      <c r="F332" s="8" t="str">
        <f>VLOOKUP($D332,饮料价格!$B$3:$E$45,2,0)</f>
        <v>瓶</v>
      </c>
      <c r="G332" s="8">
        <f>VLOOKUP($D332,饮料价格!$B$3:$E$45,3,0)</f>
        <v>2.4</v>
      </c>
      <c r="H332" s="8">
        <f>VLOOKUP($D332,饮料价格!$B$3:$E$45,4,0)</f>
        <v>3</v>
      </c>
      <c r="I332" s="8">
        <f>E332*H332</f>
        <v>60</v>
      </c>
      <c r="J332" s="8">
        <f>(H332-G332)*E332</f>
        <v>12.000000000000002</v>
      </c>
    </row>
    <row r="333" spans="1:10" outlineLevel="2" x14ac:dyDescent="0.15">
      <c r="A333" s="7">
        <v>42736</v>
      </c>
      <c r="B333" s="8" t="s">
        <v>101</v>
      </c>
      <c r="C333" s="8" t="s">
        <v>113</v>
      </c>
      <c r="D333" s="8" t="s">
        <v>13</v>
      </c>
      <c r="E333" s="8">
        <v>38</v>
      </c>
      <c r="F333" s="8" t="str">
        <f>VLOOKUP($D333,饮料价格!$B$3:$E$45,2,0)</f>
        <v>瓶</v>
      </c>
      <c r="G333" s="8">
        <f>VLOOKUP($D333,饮料价格!$B$3:$E$45,3,0)</f>
        <v>2</v>
      </c>
      <c r="H333" s="8">
        <f>VLOOKUP($D333,饮料价格!$B$3:$E$45,4,0)</f>
        <v>3.5</v>
      </c>
      <c r="I333" s="8">
        <f>E333*H333</f>
        <v>133</v>
      </c>
      <c r="J333" s="8">
        <f>(H333-G333)*E333</f>
        <v>57</v>
      </c>
    </row>
    <row r="334" spans="1:10" outlineLevel="2" x14ac:dyDescent="0.15">
      <c r="A334" s="7">
        <v>42736</v>
      </c>
      <c r="B334" s="8" t="s">
        <v>101</v>
      </c>
      <c r="C334" s="8" t="s">
        <v>113</v>
      </c>
      <c r="D334" s="8" t="s">
        <v>16</v>
      </c>
      <c r="E334" s="8">
        <v>25</v>
      </c>
      <c r="F334" s="8" t="str">
        <f>VLOOKUP($D334,饮料价格!$B$3:$E$45,2,0)</f>
        <v>瓶</v>
      </c>
      <c r="G334" s="8">
        <f>VLOOKUP($D334,饮料价格!$B$3:$E$45,3,0)</f>
        <v>1</v>
      </c>
      <c r="H334" s="8">
        <f>VLOOKUP($D334,饮料价格!$B$3:$E$45,4,0)</f>
        <v>1.5</v>
      </c>
      <c r="I334" s="8">
        <f>E334*H334</f>
        <v>37.5</v>
      </c>
      <c r="J334" s="8">
        <f>(H334-G334)*E334</f>
        <v>12.5</v>
      </c>
    </row>
    <row r="335" spans="1:10" outlineLevel="2" x14ac:dyDescent="0.15">
      <c r="A335" s="7">
        <v>42736</v>
      </c>
      <c r="B335" s="8" t="s">
        <v>101</v>
      </c>
      <c r="C335" s="8" t="s">
        <v>113</v>
      </c>
      <c r="D335" s="8" t="s">
        <v>12</v>
      </c>
      <c r="E335" s="8">
        <v>66</v>
      </c>
      <c r="F335" s="8" t="str">
        <f>VLOOKUP($D335,饮料价格!$B$3:$E$45,2,0)</f>
        <v>瓶</v>
      </c>
      <c r="G335" s="8">
        <f>VLOOKUP($D335,饮料价格!$B$3:$E$45,3,0)</f>
        <v>1.3</v>
      </c>
      <c r="H335" s="8">
        <f>VLOOKUP($D335,饮料价格!$B$3:$E$45,4,0)</f>
        <v>2.8</v>
      </c>
      <c r="I335" s="8">
        <f>E335*H335</f>
        <v>184.79999999999998</v>
      </c>
      <c r="J335" s="8">
        <f>(H335-G335)*E335</f>
        <v>98.999999999999986</v>
      </c>
    </row>
    <row r="336" spans="1:10" outlineLevel="2" x14ac:dyDescent="0.15">
      <c r="A336" s="7">
        <v>42736</v>
      </c>
      <c r="B336" s="8" t="s">
        <v>101</v>
      </c>
      <c r="C336" s="8" t="s">
        <v>113</v>
      </c>
      <c r="D336" s="8" t="s">
        <v>26</v>
      </c>
      <c r="E336" s="8">
        <v>10</v>
      </c>
      <c r="F336" s="8" t="str">
        <f>VLOOKUP($D336,饮料价格!$B$3:$E$45,2,0)</f>
        <v>瓶</v>
      </c>
      <c r="G336" s="8">
        <f>VLOOKUP($D336,饮料价格!$B$3:$E$45,3,0)</f>
        <v>1.7</v>
      </c>
      <c r="H336" s="8">
        <f>VLOOKUP($D336,饮料价格!$B$3:$E$45,4,0)</f>
        <v>2.2000000000000002</v>
      </c>
      <c r="I336" s="8">
        <f>E336*H336</f>
        <v>22</v>
      </c>
      <c r="J336" s="8">
        <f>(H336-G336)*E336</f>
        <v>5.0000000000000018</v>
      </c>
    </row>
    <row r="337" spans="1:10" outlineLevel="2" x14ac:dyDescent="0.15">
      <c r="A337" s="7">
        <v>42736</v>
      </c>
      <c r="B337" s="8" t="s">
        <v>101</v>
      </c>
      <c r="C337" s="8" t="s">
        <v>113</v>
      </c>
      <c r="D337" s="8" t="s">
        <v>15</v>
      </c>
      <c r="E337" s="8">
        <v>26</v>
      </c>
      <c r="F337" s="8" t="str">
        <f>VLOOKUP($D337,饮料价格!$B$3:$E$45,2,0)</f>
        <v>合</v>
      </c>
      <c r="G337" s="8">
        <f>VLOOKUP($D337,饮料价格!$B$3:$E$45,3,0)</f>
        <v>1.7</v>
      </c>
      <c r="H337" s="8">
        <f>VLOOKUP($D337,饮料价格!$B$3:$E$45,4,0)</f>
        <v>2.5</v>
      </c>
      <c r="I337" s="8">
        <f>E337*H337</f>
        <v>65</v>
      </c>
      <c r="J337" s="8">
        <f>(H337-G337)*E337</f>
        <v>20.8</v>
      </c>
    </row>
    <row r="338" spans="1:10" outlineLevel="2" x14ac:dyDescent="0.15">
      <c r="A338" s="7">
        <v>42736</v>
      </c>
      <c r="B338" s="8" t="s">
        <v>101</v>
      </c>
      <c r="C338" s="8" t="s">
        <v>113</v>
      </c>
      <c r="D338" s="8" t="s">
        <v>5</v>
      </c>
      <c r="E338" s="8">
        <v>29</v>
      </c>
      <c r="F338" s="8" t="str">
        <f>VLOOKUP($D338,饮料价格!$B$3:$E$45,2,0)</f>
        <v>合</v>
      </c>
      <c r="G338" s="8">
        <f>VLOOKUP($D338,饮料价格!$B$3:$E$45,3,0)</f>
        <v>1.5</v>
      </c>
      <c r="H338" s="8">
        <f>VLOOKUP($D338,饮料价格!$B$3:$E$45,4,0)</f>
        <v>2.2000000000000002</v>
      </c>
      <c r="I338" s="8">
        <f>E338*H338</f>
        <v>63.800000000000004</v>
      </c>
      <c r="J338" s="8">
        <f>(H338-G338)*E338</f>
        <v>20.300000000000004</v>
      </c>
    </row>
    <row r="339" spans="1:10" outlineLevel="2" x14ac:dyDescent="0.15">
      <c r="A339" s="7">
        <v>42736</v>
      </c>
      <c r="B339" s="8" t="s">
        <v>101</v>
      </c>
      <c r="C339" s="8" t="s">
        <v>113</v>
      </c>
      <c r="D339" s="8" t="s">
        <v>133</v>
      </c>
      <c r="E339" s="8">
        <v>75</v>
      </c>
      <c r="F339" s="8" t="str">
        <f>VLOOKUP($D339,饮料价格!$B$3:$E$45,2,0)</f>
        <v>瓶</v>
      </c>
      <c r="G339" s="8">
        <f>VLOOKUP($D339,饮料价格!$B$3:$E$45,3,0)</f>
        <v>3.5</v>
      </c>
      <c r="H339" s="8">
        <f>VLOOKUP($D339,饮料价格!$B$3:$E$45,4,0)</f>
        <v>5</v>
      </c>
      <c r="I339" s="8">
        <f>E339*H339</f>
        <v>375</v>
      </c>
      <c r="J339" s="8">
        <f>(H339-G339)*E339</f>
        <v>112.5</v>
      </c>
    </row>
    <row r="340" spans="1:10" outlineLevel="2" x14ac:dyDescent="0.15">
      <c r="A340" s="7">
        <v>42736</v>
      </c>
      <c r="B340" s="8" t="s">
        <v>101</v>
      </c>
      <c r="C340" s="8" t="s">
        <v>111</v>
      </c>
      <c r="D340" s="8" t="s">
        <v>20</v>
      </c>
      <c r="E340" s="8">
        <v>11</v>
      </c>
      <c r="F340" s="8" t="str">
        <f>VLOOKUP($D340,饮料价格!$B$3:$E$45,2,0)</f>
        <v>瓶</v>
      </c>
      <c r="G340" s="8">
        <f>VLOOKUP($D340,饮料价格!$B$3:$E$45,3,0)</f>
        <v>1.8</v>
      </c>
      <c r="H340" s="8">
        <f>VLOOKUP($D340,饮料价格!$B$3:$E$45,4,0)</f>
        <v>2.2999999999999998</v>
      </c>
      <c r="I340" s="8">
        <f>E340*H340</f>
        <v>25.299999999999997</v>
      </c>
      <c r="J340" s="8">
        <f>(H340-G340)*E340</f>
        <v>5.4999999999999973</v>
      </c>
    </row>
    <row r="341" spans="1:10" outlineLevel="2" x14ac:dyDescent="0.15">
      <c r="A341" s="7">
        <v>42736</v>
      </c>
      <c r="B341" s="8" t="s">
        <v>101</v>
      </c>
      <c r="C341" s="8" t="s">
        <v>111</v>
      </c>
      <c r="D341" s="8" t="s">
        <v>9</v>
      </c>
      <c r="E341" s="8">
        <v>17</v>
      </c>
      <c r="F341" s="8" t="str">
        <f>VLOOKUP($D341,饮料价格!$B$3:$E$45,2,0)</f>
        <v>听</v>
      </c>
      <c r="G341" s="8">
        <f>VLOOKUP($D341,饮料价格!$B$3:$E$45,3,0)</f>
        <v>3</v>
      </c>
      <c r="H341" s="8">
        <f>VLOOKUP($D341,饮料价格!$B$3:$E$45,4,0)</f>
        <v>4</v>
      </c>
      <c r="I341" s="8">
        <f>E341*H341</f>
        <v>68</v>
      </c>
      <c r="J341" s="8">
        <f>(H341-G341)*E341</f>
        <v>17</v>
      </c>
    </row>
    <row r="342" spans="1:10" outlineLevel="2" x14ac:dyDescent="0.15">
      <c r="A342" s="7">
        <v>42736</v>
      </c>
      <c r="B342" s="8" t="s">
        <v>101</v>
      </c>
      <c r="C342" s="8" t="s">
        <v>111</v>
      </c>
      <c r="D342" s="8" t="s">
        <v>6</v>
      </c>
      <c r="E342" s="8">
        <v>20</v>
      </c>
      <c r="F342" s="8" t="str">
        <f>VLOOKUP($D342,饮料价格!$B$3:$E$45,2,0)</f>
        <v>瓶</v>
      </c>
      <c r="G342" s="8">
        <f>VLOOKUP($D342,饮料价格!$B$3:$E$45,3,0)</f>
        <v>1.7</v>
      </c>
      <c r="H342" s="8">
        <f>VLOOKUP($D342,饮料价格!$B$3:$E$45,4,0)</f>
        <v>3.5</v>
      </c>
      <c r="I342" s="8">
        <f>E342*H342</f>
        <v>70</v>
      </c>
      <c r="J342" s="8">
        <f>(H342-G342)*E342</f>
        <v>36</v>
      </c>
    </row>
    <row r="343" spans="1:10" outlineLevel="2" x14ac:dyDescent="0.15">
      <c r="A343" s="7">
        <v>42736</v>
      </c>
      <c r="B343" s="8" t="s">
        <v>101</v>
      </c>
      <c r="C343" s="8" t="s">
        <v>111</v>
      </c>
      <c r="D343" s="8" t="s">
        <v>31</v>
      </c>
      <c r="E343" s="8">
        <v>20</v>
      </c>
      <c r="F343" s="8" t="str">
        <f>VLOOKUP($D343,饮料价格!$B$3:$E$45,2,0)</f>
        <v>瓶</v>
      </c>
      <c r="G343" s="8">
        <f>VLOOKUP($D343,饮料价格!$B$3:$E$45,3,0)</f>
        <v>1.1000000000000001</v>
      </c>
      <c r="H343" s="8">
        <f>VLOOKUP($D343,饮料价格!$B$3:$E$45,4,0)</f>
        <v>1.5</v>
      </c>
      <c r="I343" s="8">
        <f>E343*H343</f>
        <v>30</v>
      </c>
      <c r="J343" s="8">
        <f>(H343-G343)*E343</f>
        <v>7.9999999999999982</v>
      </c>
    </row>
    <row r="344" spans="1:10" outlineLevel="2" x14ac:dyDescent="0.15">
      <c r="A344" s="7">
        <v>42736</v>
      </c>
      <c r="B344" s="8" t="s">
        <v>101</v>
      </c>
      <c r="C344" s="8" t="s">
        <v>111</v>
      </c>
      <c r="D344" s="8" t="s">
        <v>22</v>
      </c>
      <c r="E344" s="8">
        <v>35</v>
      </c>
      <c r="F344" s="8" t="str">
        <f>VLOOKUP($D344,饮料价格!$B$3:$E$45,2,0)</f>
        <v>合</v>
      </c>
      <c r="G344" s="8">
        <f>VLOOKUP($D344,饮料价格!$B$3:$E$45,3,0)</f>
        <v>1.7</v>
      </c>
      <c r="H344" s="8">
        <f>VLOOKUP($D344,饮料价格!$B$3:$E$45,4,0)</f>
        <v>2.2000000000000002</v>
      </c>
      <c r="I344" s="8">
        <f>E344*H344</f>
        <v>77</v>
      </c>
      <c r="J344" s="8">
        <f>(H344-G344)*E344</f>
        <v>17.500000000000007</v>
      </c>
    </row>
    <row r="345" spans="1:10" outlineLevel="2" x14ac:dyDescent="0.15">
      <c r="A345" s="7">
        <v>42736</v>
      </c>
      <c r="B345" s="8" t="s">
        <v>101</v>
      </c>
      <c r="C345" s="8" t="s">
        <v>111</v>
      </c>
      <c r="D345" s="8" t="s">
        <v>12</v>
      </c>
      <c r="E345" s="8">
        <v>39</v>
      </c>
      <c r="F345" s="8" t="str">
        <f>VLOOKUP($D345,饮料价格!$B$3:$E$45,2,0)</f>
        <v>瓶</v>
      </c>
      <c r="G345" s="8">
        <f>VLOOKUP($D345,饮料价格!$B$3:$E$45,3,0)</f>
        <v>1.3</v>
      </c>
      <c r="H345" s="8">
        <f>VLOOKUP($D345,饮料价格!$B$3:$E$45,4,0)</f>
        <v>2.8</v>
      </c>
      <c r="I345" s="8">
        <f>E345*H345</f>
        <v>109.19999999999999</v>
      </c>
      <c r="J345" s="8">
        <f>(H345-G345)*E345</f>
        <v>58.499999999999993</v>
      </c>
    </row>
    <row r="346" spans="1:10" outlineLevel="2" x14ac:dyDescent="0.15">
      <c r="A346" s="7">
        <v>42736</v>
      </c>
      <c r="B346" s="8" t="s">
        <v>101</v>
      </c>
      <c r="C346" s="8" t="s">
        <v>111</v>
      </c>
      <c r="D346" s="8" t="s">
        <v>134</v>
      </c>
      <c r="E346" s="8">
        <v>27</v>
      </c>
      <c r="F346" s="8" t="str">
        <f>VLOOKUP($D346,饮料价格!$B$3:$E$45,2,0)</f>
        <v>瓶</v>
      </c>
      <c r="G346" s="8">
        <f>VLOOKUP($D346,饮料价格!$B$3:$E$45,3,0)</f>
        <v>3.5</v>
      </c>
      <c r="H346" s="8">
        <f>VLOOKUP($D346,饮料价格!$B$3:$E$45,4,0)</f>
        <v>5</v>
      </c>
      <c r="I346" s="8">
        <f>E346*H346</f>
        <v>135</v>
      </c>
      <c r="J346" s="8">
        <f>(H346-G346)*E346</f>
        <v>40.5</v>
      </c>
    </row>
    <row r="347" spans="1:10" outlineLevel="2" x14ac:dyDescent="0.15">
      <c r="A347" s="7">
        <v>42736</v>
      </c>
      <c r="B347" s="8" t="s">
        <v>101</v>
      </c>
      <c r="C347" s="8" t="s">
        <v>111</v>
      </c>
      <c r="D347" s="8" t="s">
        <v>4</v>
      </c>
      <c r="E347" s="8">
        <v>81</v>
      </c>
      <c r="F347" s="8" t="str">
        <f>VLOOKUP($D347,饮料价格!$B$3:$E$45,2,0)</f>
        <v>合</v>
      </c>
      <c r="G347" s="8">
        <f>VLOOKUP($D347,饮料价格!$B$3:$E$45,3,0)</f>
        <v>1.3</v>
      </c>
      <c r="H347" s="8">
        <f>VLOOKUP($D347,饮料价格!$B$3:$E$45,4,0)</f>
        <v>1.9</v>
      </c>
      <c r="I347" s="8">
        <f>E347*H347</f>
        <v>153.9</v>
      </c>
      <c r="J347" s="8">
        <f>(H347-G347)*E347</f>
        <v>48.599999999999987</v>
      </c>
    </row>
    <row r="348" spans="1:10" outlineLevel="2" x14ac:dyDescent="0.15">
      <c r="A348" s="7">
        <v>42736</v>
      </c>
      <c r="B348" s="8" t="s">
        <v>101</v>
      </c>
      <c r="C348" s="8" t="s">
        <v>111</v>
      </c>
      <c r="D348" s="8" t="s">
        <v>21</v>
      </c>
      <c r="E348" s="8">
        <v>102</v>
      </c>
      <c r="F348" s="8" t="str">
        <f>VLOOKUP($D348,饮料价格!$B$3:$E$45,2,0)</f>
        <v>瓶</v>
      </c>
      <c r="G348" s="8">
        <f>VLOOKUP($D348,饮料价格!$B$3:$E$45,3,0)</f>
        <v>1.4</v>
      </c>
      <c r="H348" s="8">
        <f>VLOOKUP($D348,饮料价格!$B$3:$E$45,4,0)</f>
        <v>3</v>
      </c>
      <c r="I348" s="8">
        <f>E348*H348</f>
        <v>306</v>
      </c>
      <c r="J348" s="8">
        <f>(H348-G348)*E348</f>
        <v>163.20000000000002</v>
      </c>
    </row>
    <row r="349" spans="1:10" outlineLevel="2" x14ac:dyDescent="0.15">
      <c r="A349" s="7">
        <v>42736</v>
      </c>
      <c r="B349" s="8" t="s">
        <v>101</v>
      </c>
      <c r="C349" s="8" t="s">
        <v>111</v>
      </c>
      <c r="D349" s="8" t="s">
        <v>5</v>
      </c>
      <c r="E349" s="8">
        <v>24</v>
      </c>
      <c r="F349" s="8" t="str">
        <f>VLOOKUP($D349,饮料价格!$B$3:$E$45,2,0)</f>
        <v>合</v>
      </c>
      <c r="G349" s="8">
        <f>VLOOKUP($D349,饮料价格!$B$3:$E$45,3,0)</f>
        <v>1.5</v>
      </c>
      <c r="H349" s="8">
        <f>VLOOKUP($D349,饮料价格!$B$3:$E$45,4,0)</f>
        <v>2.2000000000000002</v>
      </c>
      <c r="I349" s="8">
        <f>E349*H349</f>
        <v>52.800000000000004</v>
      </c>
      <c r="J349" s="8">
        <f>(H349-G349)*E349</f>
        <v>16.800000000000004</v>
      </c>
    </row>
    <row r="350" spans="1:10" outlineLevel="2" x14ac:dyDescent="0.15">
      <c r="A350" s="7">
        <v>42736</v>
      </c>
      <c r="B350" s="8" t="s">
        <v>101</v>
      </c>
      <c r="C350" s="8" t="s">
        <v>111</v>
      </c>
      <c r="D350" s="8" t="s">
        <v>10</v>
      </c>
      <c r="E350" s="8">
        <v>79</v>
      </c>
      <c r="F350" s="8" t="str">
        <f>VLOOKUP($D350,饮料价格!$B$3:$E$45,2,0)</f>
        <v>听</v>
      </c>
      <c r="G350" s="8">
        <f>VLOOKUP($D350,饮料价格!$B$3:$E$45,3,0)</f>
        <v>2</v>
      </c>
      <c r="H350" s="8">
        <f>VLOOKUP($D350,饮料价格!$B$3:$E$45,4,0)</f>
        <v>3.5</v>
      </c>
      <c r="I350" s="8">
        <f>E350*H350</f>
        <v>276.5</v>
      </c>
      <c r="J350" s="8">
        <f>(H350-G350)*E350</f>
        <v>118.5</v>
      </c>
    </row>
    <row r="351" spans="1:10" outlineLevel="2" x14ac:dyDescent="0.15">
      <c r="A351" s="7">
        <v>42736</v>
      </c>
      <c r="B351" s="8" t="s">
        <v>101</v>
      </c>
      <c r="C351" s="8" t="s">
        <v>111</v>
      </c>
      <c r="D351" s="8" t="s">
        <v>3</v>
      </c>
      <c r="E351" s="8">
        <v>12</v>
      </c>
      <c r="F351" s="8" t="str">
        <f>VLOOKUP($D351,饮料价格!$B$3:$E$45,2,0)</f>
        <v>听</v>
      </c>
      <c r="G351" s="8">
        <f>VLOOKUP($D351,饮料价格!$B$3:$E$45,3,0)</f>
        <v>2.5</v>
      </c>
      <c r="H351" s="8">
        <f>VLOOKUP($D351,饮料价格!$B$3:$E$45,4,0)</f>
        <v>3.5</v>
      </c>
      <c r="I351" s="8">
        <f>E351*H351</f>
        <v>42</v>
      </c>
      <c r="J351" s="8">
        <f>(H351-G351)*E351</f>
        <v>12</v>
      </c>
    </row>
    <row r="352" spans="1:10" outlineLevel="2" x14ac:dyDescent="0.15">
      <c r="A352" s="7">
        <v>42736</v>
      </c>
      <c r="B352" s="8" t="s">
        <v>101</v>
      </c>
      <c r="C352" s="8" t="s">
        <v>111</v>
      </c>
      <c r="D352" s="8" t="s">
        <v>79</v>
      </c>
      <c r="E352" s="8">
        <v>34</v>
      </c>
      <c r="F352" s="8" t="str">
        <f>VLOOKUP($D352,饮料价格!$B$3:$E$45,2,0)</f>
        <v>听</v>
      </c>
      <c r="G352" s="8">
        <f>VLOOKUP($D352,饮料价格!$B$3:$E$45,3,0)</f>
        <v>1.2</v>
      </c>
      <c r="H352" s="8">
        <f>VLOOKUP($D352,饮料价格!$B$3:$E$45,4,0)</f>
        <v>2.5</v>
      </c>
      <c r="I352" s="8">
        <f>E352*H352</f>
        <v>85</v>
      </c>
      <c r="J352" s="8">
        <f>(H352-G352)*E352</f>
        <v>44.2</v>
      </c>
    </row>
    <row r="353" spans="1:10" outlineLevel="2" x14ac:dyDescent="0.15">
      <c r="A353" s="7">
        <v>42736</v>
      </c>
      <c r="B353" s="8" t="s">
        <v>101</v>
      </c>
      <c r="C353" s="8" t="s">
        <v>111</v>
      </c>
      <c r="D353" s="8" t="s">
        <v>24</v>
      </c>
      <c r="E353" s="8">
        <v>77</v>
      </c>
      <c r="F353" s="8" t="str">
        <f>VLOOKUP($D353,饮料价格!$B$3:$E$45,2,0)</f>
        <v>瓶</v>
      </c>
      <c r="G353" s="8">
        <f>VLOOKUP($D353,饮料价格!$B$3:$E$45,3,0)</f>
        <v>2.4</v>
      </c>
      <c r="H353" s="8">
        <f>VLOOKUP($D353,饮料价格!$B$3:$E$45,4,0)</f>
        <v>3</v>
      </c>
      <c r="I353" s="8">
        <f>E353*H353</f>
        <v>231</v>
      </c>
      <c r="J353" s="8">
        <f>(H353-G353)*E353</f>
        <v>46.20000000000001</v>
      </c>
    </row>
    <row r="354" spans="1:10" outlineLevel="2" x14ac:dyDescent="0.15">
      <c r="A354" s="7">
        <v>42736</v>
      </c>
      <c r="B354" s="8" t="s">
        <v>101</v>
      </c>
      <c r="C354" s="8" t="s">
        <v>111</v>
      </c>
      <c r="D354" s="8" t="s">
        <v>1</v>
      </c>
      <c r="E354" s="8">
        <v>26</v>
      </c>
      <c r="F354" s="8" t="str">
        <f>VLOOKUP($D354,饮料价格!$B$3:$E$45,2,0)</f>
        <v>听</v>
      </c>
      <c r="G354" s="8">
        <f>VLOOKUP($D354,饮料价格!$B$3:$E$45,3,0)</f>
        <v>2.5</v>
      </c>
      <c r="H354" s="8">
        <f>VLOOKUP($D354,饮料价格!$B$3:$E$45,4,0)</f>
        <v>3.5</v>
      </c>
      <c r="I354" s="8">
        <f>E354*H354</f>
        <v>91</v>
      </c>
      <c r="J354" s="8">
        <f>(H354-G354)*E354</f>
        <v>26</v>
      </c>
    </row>
    <row r="355" spans="1:10" outlineLevel="2" x14ac:dyDescent="0.15">
      <c r="A355" s="7">
        <v>42736</v>
      </c>
      <c r="B355" s="8" t="s">
        <v>101</v>
      </c>
      <c r="C355" s="8" t="s">
        <v>111</v>
      </c>
      <c r="D355" s="8" t="s">
        <v>13</v>
      </c>
      <c r="E355" s="8">
        <v>25</v>
      </c>
      <c r="F355" s="8" t="str">
        <f>VLOOKUP($D355,饮料价格!$B$3:$E$45,2,0)</f>
        <v>瓶</v>
      </c>
      <c r="G355" s="8">
        <f>VLOOKUP($D355,饮料价格!$B$3:$E$45,3,0)</f>
        <v>2</v>
      </c>
      <c r="H355" s="8">
        <f>VLOOKUP($D355,饮料价格!$B$3:$E$45,4,0)</f>
        <v>3.5</v>
      </c>
      <c r="I355" s="8">
        <f>E355*H355</f>
        <v>87.5</v>
      </c>
      <c r="J355" s="8">
        <f>(H355-G355)*E355</f>
        <v>37.5</v>
      </c>
    </row>
    <row r="356" spans="1:10" outlineLevel="2" x14ac:dyDescent="0.15">
      <c r="A356" s="7">
        <v>42736</v>
      </c>
      <c r="B356" s="8" t="s">
        <v>101</v>
      </c>
      <c r="C356" s="8" t="s">
        <v>111</v>
      </c>
      <c r="D356" s="8" t="s">
        <v>18</v>
      </c>
      <c r="E356" s="8">
        <v>31</v>
      </c>
      <c r="F356" s="8" t="str">
        <f>VLOOKUP($D356,饮料价格!$B$3:$E$45,2,0)</f>
        <v>合</v>
      </c>
      <c r="G356" s="8">
        <f>VLOOKUP($D356,饮料价格!$B$3:$E$45,3,0)</f>
        <v>4.5</v>
      </c>
      <c r="H356" s="8">
        <f>VLOOKUP($D356,饮料价格!$B$3:$E$45,4,0)</f>
        <v>7.2</v>
      </c>
      <c r="I356" s="8">
        <f>E356*H356</f>
        <v>223.20000000000002</v>
      </c>
      <c r="J356" s="8">
        <f>(H356-G356)*E356</f>
        <v>83.7</v>
      </c>
    </row>
    <row r="357" spans="1:10" outlineLevel="2" x14ac:dyDescent="0.15">
      <c r="A357" s="7">
        <v>42736</v>
      </c>
      <c r="B357" s="8" t="s">
        <v>101</v>
      </c>
      <c r="C357" s="8" t="s">
        <v>111</v>
      </c>
      <c r="D357" s="8" t="s">
        <v>28</v>
      </c>
      <c r="E357" s="8">
        <v>78</v>
      </c>
      <c r="F357" s="8" t="str">
        <f>VLOOKUP($D357,饮料价格!$B$3:$E$45,2,0)</f>
        <v>合</v>
      </c>
      <c r="G357" s="8">
        <f>VLOOKUP($D357,饮料价格!$B$3:$E$45,3,0)</f>
        <v>1.5</v>
      </c>
      <c r="H357" s="8">
        <f>VLOOKUP($D357,饮料价格!$B$3:$E$45,4,0)</f>
        <v>2.2000000000000002</v>
      </c>
      <c r="I357" s="8">
        <f>E357*H357</f>
        <v>171.60000000000002</v>
      </c>
      <c r="J357" s="8">
        <f>(H357-G357)*E357</f>
        <v>54.600000000000016</v>
      </c>
    </row>
    <row r="358" spans="1:10" outlineLevel="2" x14ac:dyDescent="0.15">
      <c r="A358" s="7">
        <v>42736</v>
      </c>
      <c r="B358" s="8" t="s">
        <v>101</v>
      </c>
      <c r="C358" s="8" t="s">
        <v>111</v>
      </c>
      <c r="D358" s="8" t="s">
        <v>14</v>
      </c>
      <c r="E358" s="8">
        <v>16</v>
      </c>
      <c r="F358" s="8" t="str">
        <f>VLOOKUP($D358,饮料价格!$B$3:$E$45,2,0)</f>
        <v>听</v>
      </c>
      <c r="G358" s="8">
        <f>VLOOKUP($D358,饮料价格!$B$3:$E$45,3,0)</f>
        <v>2.5</v>
      </c>
      <c r="H358" s="8">
        <f>VLOOKUP($D358,饮料价格!$B$3:$E$45,4,0)</f>
        <v>4</v>
      </c>
      <c r="I358" s="8">
        <f>E358*H358</f>
        <v>64</v>
      </c>
      <c r="J358" s="8">
        <f>(H358-G358)*E358</f>
        <v>24</v>
      </c>
    </row>
    <row r="359" spans="1:10" outlineLevel="2" x14ac:dyDescent="0.15">
      <c r="A359" s="7">
        <v>42736</v>
      </c>
      <c r="B359" s="8" t="s">
        <v>101</v>
      </c>
      <c r="C359" s="8" t="s">
        <v>111</v>
      </c>
      <c r="D359" s="8" t="s">
        <v>78</v>
      </c>
      <c r="E359" s="8">
        <v>14</v>
      </c>
      <c r="F359" s="8" t="str">
        <f>VLOOKUP($D359,饮料价格!$B$3:$E$45,2,0)</f>
        <v>瓶</v>
      </c>
      <c r="G359" s="8">
        <f>VLOOKUP($D359,饮料价格!$B$3:$E$45,3,0)</f>
        <v>1.9</v>
      </c>
      <c r="H359" s="8">
        <f>VLOOKUP($D359,饮料价格!$B$3:$E$45,4,0)</f>
        <v>2.4</v>
      </c>
      <c r="I359" s="8">
        <f>E359*H359</f>
        <v>33.6</v>
      </c>
      <c r="J359" s="8">
        <f>(H359-G359)*E359</f>
        <v>7</v>
      </c>
    </row>
    <row r="360" spans="1:10" outlineLevel="2" x14ac:dyDescent="0.15">
      <c r="A360" s="7">
        <v>42736</v>
      </c>
      <c r="B360" s="8" t="s">
        <v>101</v>
      </c>
      <c r="C360" s="8" t="s">
        <v>111</v>
      </c>
      <c r="D360" s="8" t="s">
        <v>8</v>
      </c>
      <c r="E360" s="8">
        <v>67</v>
      </c>
      <c r="F360" s="8" t="str">
        <f>VLOOKUP($D360,饮料价格!$B$3:$E$45,2,0)</f>
        <v>合</v>
      </c>
      <c r="G360" s="8">
        <f>VLOOKUP($D360,饮料价格!$B$3:$E$45,3,0)</f>
        <v>7.8</v>
      </c>
      <c r="H360" s="8">
        <f>VLOOKUP($D360,饮料价格!$B$3:$E$45,4,0)</f>
        <v>9.8000000000000007</v>
      </c>
      <c r="I360" s="8">
        <f>E360*H360</f>
        <v>656.6</v>
      </c>
      <c r="J360" s="8">
        <f>(H360-G360)*E360</f>
        <v>134.00000000000006</v>
      </c>
    </row>
    <row r="361" spans="1:10" outlineLevel="2" x14ac:dyDescent="0.15">
      <c r="A361" s="7">
        <v>42736</v>
      </c>
      <c r="B361" s="8" t="s">
        <v>101</v>
      </c>
      <c r="C361" s="8" t="s">
        <v>111</v>
      </c>
      <c r="D361" s="8" t="s">
        <v>25</v>
      </c>
      <c r="E361" s="8">
        <v>18</v>
      </c>
      <c r="F361" s="8" t="str">
        <f>VLOOKUP($D361,饮料价格!$B$3:$E$45,2,0)</f>
        <v>听</v>
      </c>
      <c r="G361" s="8">
        <f>VLOOKUP($D361,饮料价格!$B$3:$E$45,3,0)</f>
        <v>3</v>
      </c>
      <c r="H361" s="8">
        <f>VLOOKUP($D361,饮料价格!$B$3:$E$45,4,0)</f>
        <v>4</v>
      </c>
      <c r="I361" s="8">
        <f>E361*H361</f>
        <v>72</v>
      </c>
      <c r="J361" s="8">
        <f>(H361-G361)*E361</f>
        <v>18</v>
      </c>
    </row>
    <row r="362" spans="1:10" outlineLevel="2" x14ac:dyDescent="0.15">
      <c r="A362" s="7">
        <v>42736</v>
      </c>
      <c r="B362" s="8" t="s">
        <v>101</v>
      </c>
      <c r="C362" s="8" t="s">
        <v>111</v>
      </c>
      <c r="D362" s="8" t="s">
        <v>16</v>
      </c>
      <c r="E362" s="8">
        <v>14</v>
      </c>
      <c r="F362" s="8" t="str">
        <f>VLOOKUP($D362,饮料价格!$B$3:$E$45,2,0)</f>
        <v>瓶</v>
      </c>
      <c r="G362" s="8">
        <f>VLOOKUP($D362,饮料价格!$B$3:$E$45,3,0)</f>
        <v>1</v>
      </c>
      <c r="H362" s="8">
        <f>VLOOKUP($D362,饮料价格!$B$3:$E$45,4,0)</f>
        <v>1.5</v>
      </c>
      <c r="I362" s="8">
        <f>E362*H362</f>
        <v>21</v>
      </c>
      <c r="J362" s="8">
        <f>(H362-G362)*E362</f>
        <v>7</v>
      </c>
    </row>
    <row r="363" spans="1:10" outlineLevel="2" x14ac:dyDescent="0.15">
      <c r="A363" s="7">
        <v>42736</v>
      </c>
      <c r="B363" s="8" t="s">
        <v>101</v>
      </c>
      <c r="C363" s="8" t="s">
        <v>111</v>
      </c>
      <c r="D363" s="8" t="s">
        <v>80</v>
      </c>
      <c r="E363" s="8">
        <v>7</v>
      </c>
      <c r="F363" s="8" t="str">
        <f>VLOOKUP($D363,饮料价格!$B$3:$E$45,2,0)</f>
        <v>瓶</v>
      </c>
      <c r="G363" s="8">
        <f>VLOOKUP($D363,饮料价格!$B$3:$E$45,3,0)</f>
        <v>0.9</v>
      </c>
      <c r="H363" s="8">
        <f>VLOOKUP($D363,饮料价格!$B$3:$E$45,4,0)</f>
        <v>1.2</v>
      </c>
      <c r="I363" s="8">
        <f>E363*H363</f>
        <v>8.4</v>
      </c>
      <c r="J363" s="8">
        <f>(H363-G363)*E363</f>
        <v>2.0999999999999996</v>
      </c>
    </row>
    <row r="364" spans="1:10" outlineLevel="2" x14ac:dyDescent="0.15">
      <c r="A364" s="7">
        <v>42736</v>
      </c>
      <c r="B364" s="8" t="s">
        <v>101</v>
      </c>
      <c r="C364" s="8" t="s">
        <v>111</v>
      </c>
      <c r="D364" s="8" t="s">
        <v>132</v>
      </c>
      <c r="E364" s="8">
        <v>42</v>
      </c>
      <c r="F364" s="8" t="str">
        <f>VLOOKUP($D364,饮料价格!$B$3:$E$45,2,0)</f>
        <v>瓶</v>
      </c>
      <c r="G364" s="8">
        <f>VLOOKUP($D364,饮料价格!$B$3:$E$45,3,0)</f>
        <v>2.5</v>
      </c>
      <c r="H364" s="8">
        <f>VLOOKUP($D364,饮料价格!$B$3:$E$45,4,0)</f>
        <v>4.5</v>
      </c>
      <c r="I364" s="8">
        <f>E364*H364</f>
        <v>189</v>
      </c>
      <c r="J364" s="8">
        <f>(H364-G364)*E364</f>
        <v>84</v>
      </c>
    </row>
    <row r="365" spans="1:10" outlineLevel="2" x14ac:dyDescent="0.15">
      <c r="A365" s="7">
        <v>42736</v>
      </c>
      <c r="B365" s="8" t="s">
        <v>101</v>
      </c>
      <c r="C365" s="8" t="s">
        <v>111</v>
      </c>
      <c r="D365" s="8" t="s">
        <v>7</v>
      </c>
      <c r="E365" s="8">
        <v>11</v>
      </c>
      <c r="F365" s="8" t="str">
        <f>VLOOKUP($D365,饮料价格!$B$3:$E$45,2,0)</f>
        <v>听</v>
      </c>
      <c r="G365" s="8">
        <f>VLOOKUP($D365,饮料价格!$B$3:$E$45,3,0)</f>
        <v>3.2</v>
      </c>
      <c r="H365" s="8">
        <f>VLOOKUP($D365,饮料价格!$B$3:$E$45,4,0)</f>
        <v>6</v>
      </c>
      <c r="I365" s="8">
        <f>E365*H365</f>
        <v>66</v>
      </c>
      <c r="J365" s="8">
        <f>(H365-G365)*E365</f>
        <v>30.799999999999997</v>
      </c>
    </row>
    <row r="366" spans="1:10" outlineLevel="2" x14ac:dyDescent="0.15">
      <c r="A366" s="7">
        <v>42736</v>
      </c>
      <c r="B366" s="8" t="s">
        <v>101</v>
      </c>
      <c r="C366" s="8" t="s">
        <v>111</v>
      </c>
      <c r="D366" s="8" t="s">
        <v>26</v>
      </c>
      <c r="E366" s="8">
        <v>60</v>
      </c>
      <c r="F366" s="8" t="str">
        <f>VLOOKUP($D366,饮料价格!$B$3:$E$45,2,0)</f>
        <v>瓶</v>
      </c>
      <c r="G366" s="8">
        <f>VLOOKUP($D366,饮料价格!$B$3:$E$45,3,0)</f>
        <v>1.7</v>
      </c>
      <c r="H366" s="8">
        <f>VLOOKUP($D366,饮料价格!$B$3:$E$45,4,0)</f>
        <v>2.2000000000000002</v>
      </c>
      <c r="I366" s="8">
        <f>E366*H366</f>
        <v>132</v>
      </c>
      <c r="J366" s="8">
        <f>(H366-G366)*E366</f>
        <v>30.000000000000014</v>
      </c>
    </row>
    <row r="367" spans="1:10" outlineLevel="2" x14ac:dyDescent="0.15">
      <c r="A367" s="7">
        <v>42736</v>
      </c>
      <c r="B367" s="8" t="s">
        <v>101</v>
      </c>
      <c r="C367" s="8" t="s">
        <v>111</v>
      </c>
      <c r="D367" s="8" t="s">
        <v>15</v>
      </c>
      <c r="E367" s="8">
        <v>18</v>
      </c>
      <c r="F367" s="8" t="str">
        <f>VLOOKUP($D367,饮料价格!$B$3:$E$45,2,0)</f>
        <v>合</v>
      </c>
      <c r="G367" s="8">
        <f>VLOOKUP($D367,饮料价格!$B$3:$E$45,3,0)</f>
        <v>1.7</v>
      </c>
      <c r="H367" s="8">
        <f>VLOOKUP($D367,饮料价格!$B$3:$E$45,4,0)</f>
        <v>2.5</v>
      </c>
      <c r="I367" s="8">
        <f>E367*H367</f>
        <v>45</v>
      </c>
      <c r="J367" s="8">
        <f>(H367-G367)*E367</f>
        <v>14.4</v>
      </c>
    </row>
    <row r="368" spans="1:10" outlineLevel="2" x14ac:dyDescent="0.15">
      <c r="A368" s="7">
        <v>42736</v>
      </c>
      <c r="B368" s="8" t="s">
        <v>101</v>
      </c>
      <c r="C368" s="8" t="s">
        <v>111</v>
      </c>
      <c r="D368" s="8" t="s">
        <v>131</v>
      </c>
      <c r="E368" s="8">
        <v>21</v>
      </c>
      <c r="F368" s="8" t="str">
        <f>VLOOKUP($D368,饮料价格!$B$3:$E$45,2,0)</f>
        <v>瓶</v>
      </c>
      <c r="G368" s="8">
        <f>VLOOKUP($D368,饮料价格!$B$3:$E$45,3,0)</f>
        <v>2</v>
      </c>
      <c r="H368" s="8">
        <f>VLOOKUP($D368,饮料价格!$B$3:$E$45,4,0)</f>
        <v>3.5</v>
      </c>
      <c r="I368" s="8">
        <f>E368*H368</f>
        <v>73.5</v>
      </c>
      <c r="J368" s="8">
        <f>(H368-G368)*E368</f>
        <v>31.5</v>
      </c>
    </row>
    <row r="369" spans="1:10" outlineLevel="2" x14ac:dyDescent="0.15">
      <c r="A369" s="7">
        <v>42736</v>
      </c>
      <c r="B369" s="8" t="s">
        <v>101</v>
      </c>
      <c r="C369" s="8" t="s">
        <v>111</v>
      </c>
      <c r="D369" s="8" t="s">
        <v>73</v>
      </c>
      <c r="E369" s="8">
        <v>51</v>
      </c>
      <c r="F369" s="8" t="str">
        <f>VLOOKUP($D369,饮料价格!$B$3:$E$45,2,0)</f>
        <v>瓶</v>
      </c>
      <c r="G369" s="8">
        <f>VLOOKUP($D369,饮料价格!$B$3:$E$45,3,0)</f>
        <v>1.8</v>
      </c>
      <c r="H369" s="8">
        <f>VLOOKUP($D369,饮料价格!$B$3:$E$45,4,0)</f>
        <v>2.2999999999999998</v>
      </c>
      <c r="I369" s="8">
        <f>E369*H369</f>
        <v>117.3</v>
      </c>
      <c r="J369" s="8">
        <f>(H369-G369)*E369</f>
        <v>25.499999999999989</v>
      </c>
    </row>
    <row r="370" spans="1:10" outlineLevel="2" x14ac:dyDescent="0.15">
      <c r="A370" s="7">
        <v>42736</v>
      </c>
      <c r="B370" s="8" t="s">
        <v>101</v>
      </c>
      <c r="C370" s="8" t="s">
        <v>111</v>
      </c>
      <c r="D370" s="8" t="s">
        <v>82</v>
      </c>
      <c r="E370" s="8">
        <v>19</v>
      </c>
      <c r="F370" s="8" t="str">
        <f>VLOOKUP($D370,饮料价格!$B$3:$E$45,2,0)</f>
        <v>合</v>
      </c>
      <c r="G370" s="8">
        <f>VLOOKUP($D370,饮料价格!$B$3:$E$45,3,0)</f>
        <v>1.6</v>
      </c>
      <c r="H370" s="8">
        <f>VLOOKUP($D370,饮料价格!$B$3:$E$45,4,0)</f>
        <v>2.5</v>
      </c>
      <c r="I370" s="8">
        <f>E370*H370</f>
        <v>47.5</v>
      </c>
      <c r="J370" s="8">
        <f>(H370-G370)*E370</f>
        <v>17.099999999999998</v>
      </c>
    </row>
    <row r="371" spans="1:10" outlineLevel="2" x14ac:dyDescent="0.15">
      <c r="A371" s="7">
        <v>42736</v>
      </c>
      <c r="B371" s="8" t="s">
        <v>101</v>
      </c>
      <c r="C371" s="8" t="s">
        <v>111</v>
      </c>
      <c r="D371" s="8" t="s">
        <v>27</v>
      </c>
      <c r="E371" s="8">
        <v>8</v>
      </c>
      <c r="F371" s="8" t="str">
        <f>VLOOKUP($D371,饮料价格!$B$3:$E$45,2,0)</f>
        <v>听</v>
      </c>
      <c r="G371" s="8">
        <f>VLOOKUP($D371,饮料价格!$B$3:$E$45,3,0)</f>
        <v>2.5</v>
      </c>
      <c r="H371" s="8">
        <f>VLOOKUP($D371,饮料价格!$B$3:$E$45,4,0)</f>
        <v>4</v>
      </c>
      <c r="I371" s="8">
        <f>E371*H371</f>
        <v>32</v>
      </c>
      <c r="J371" s="8">
        <f>(H371-G371)*E371</f>
        <v>12</v>
      </c>
    </row>
    <row r="372" spans="1:10" outlineLevel="2" x14ac:dyDescent="0.15">
      <c r="A372" s="7">
        <v>42736</v>
      </c>
      <c r="B372" s="8" t="s">
        <v>101</v>
      </c>
      <c r="C372" s="8" t="s">
        <v>111</v>
      </c>
      <c r="D372" s="8" t="s">
        <v>32</v>
      </c>
      <c r="E372" s="8">
        <v>79</v>
      </c>
      <c r="F372" s="8" t="str">
        <f>VLOOKUP($D372,饮料价格!$B$3:$E$45,2,0)</f>
        <v>瓶</v>
      </c>
      <c r="G372" s="8">
        <f>VLOOKUP($D372,饮料价格!$B$3:$E$45,3,0)</f>
        <v>2.4</v>
      </c>
      <c r="H372" s="8">
        <f>VLOOKUP($D372,饮料价格!$B$3:$E$45,4,0)</f>
        <v>3.5</v>
      </c>
      <c r="I372" s="8">
        <f>E372*H372</f>
        <v>276.5</v>
      </c>
      <c r="J372" s="8">
        <f>(H372-G372)*E372</f>
        <v>86.9</v>
      </c>
    </row>
    <row r="373" spans="1:10" outlineLevel="2" x14ac:dyDescent="0.15">
      <c r="A373" s="7">
        <v>42736</v>
      </c>
      <c r="B373" s="8" t="s">
        <v>101</v>
      </c>
      <c r="C373" s="8" t="s">
        <v>111</v>
      </c>
      <c r="D373" s="8" t="s">
        <v>81</v>
      </c>
      <c r="E373" s="8">
        <v>129</v>
      </c>
      <c r="F373" s="8" t="str">
        <f>VLOOKUP($D373,饮料价格!$B$3:$E$45,2,0)</f>
        <v>听</v>
      </c>
      <c r="G373" s="8">
        <f>VLOOKUP($D373,饮料价格!$B$3:$E$45,3,0)</f>
        <v>3</v>
      </c>
      <c r="H373" s="8">
        <f>VLOOKUP($D373,饮料价格!$B$3:$E$45,4,0)</f>
        <v>4</v>
      </c>
      <c r="I373" s="8">
        <f>E373*H373</f>
        <v>516</v>
      </c>
      <c r="J373" s="8">
        <f>(H373-G373)*E373</f>
        <v>129</v>
      </c>
    </row>
    <row r="374" spans="1:10" outlineLevel="2" x14ac:dyDescent="0.15">
      <c r="A374" s="7">
        <v>42736</v>
      </c>
      <c r="B374" s="8" t="s">
        <v>101</v>
      </c>
      <c r="C374" s="8" t="s">
        <v>111</v>
      </c>
      <c r="D374" s="8" t="s">
        <v>11</v>
      </c>
      <c r="E374" s="8">
        <v>11</v>
      </c>
      <c r="F374" s="8" t="str">
        <f>VLOOKUP($D374,饮料价格!$B$3:$E$45,2,0)</f>
        <v>瓶</v>
      </c>
      <c r="G374" s="8">
        <f>VLOOKUP($D374,饮料价格!$B$3:$E$45,3,0)</f>
        <v>1</v>
      </c>
      <c r="H374" s="8">
        <f>VLOOKUP($D374,饮料价格!$B$3:$E$45,4,0)</f>
        <v>1.3</v>
      </c>
      <c r="I374" s="8">
        <f>E374*H374</f>
        <v>14.3</v>
      </c>
      <c r="J374" s="8">
        <f>(H374-G374)*E374</f>
        <v>3.3000000000000007</v>
      </c>
    </row>
    <row r="375" spans="1:10" outlineLevel="2" x14ac:dyDescent="0.15">
      <c r="A375" s="7">
        <v>42736</v>
      </c>
      <c r="B375" s="8" t="s">
        <v>101</v>
      </c>
      <c r="C375" s="8" t="s">
        <v>111</v>
      </c>
      <c r="D375" s="8" t="s">
        <v>2</v>
      </c>
      <c r="E375" s="8">
        <v>38</v>
      </c>
      <c r="F375" s="8" t="str">
        <f>VLOOKUP($D375,饮料价格!$B$3:$E$45,2,0)</f>
        <v>听</v>
      </c>
      <c r="G375" s="8">
        <f>VLOOKUP($D375,饮料价格!$B$3:$E$45,3,0)</f>
        <v>1.6</v>
      </c>
      <c r="H375" s="8">
        <f>VLOOKUP($D375,饮料价格!$B$3:$E$45,4,0)</f>
        <v>3.3</v>
      </c>
      <c r="I375" s="8">
        <f>E375*H375</f>
        <v>125.39999999999999</v>
      </c>
      <c r="J375" s="8">
        <f>(H375-G375)*E375</f>
        <v>64.599999999999994</v>
      </c>
    </row>
    <row r="376" spans="1:10" outlineLevel="2" x14ac:dyDescent="0.15">
      <c r="A376" s="7">
        <v>42736</v>
      </c>
      <c r="B376" s="8" t="s">
        <v>101</v>
      </c>
      <c r="C376" s="8" t="s">
        <v>111</v>
      </c>
      <c r="D376" s="8" t="s">
        <v>19</v>
      </c>
      <c r="E376" s="8">
        <v>17</v>
      </c>
      <c r="F376" s="8" t="str">
        <f>VLOOKUP($D376,饮料价格!$B$3:$E$45,2,0)</f>
        <v>瓶</v>
      </c>
      <c r="G376" s="8">
        <f>VLOOKUP($D376,饮料价格!$B$3:$E$45,3,0)</f>
        <v>1.7</v>
      </c>
      <c r="H376" s="8">
        <f>VLOOKUP($D376,饮料价格!$B$3:$E$45,4,0)</f>
        <v>2.2000000000000002</v>
      </c>
      <c r="I376" s="8">
        <f>E376*H376</f>
        <v>37.400000000000006</v>
      </c>
      <c r="J376" s="8">
        <f>(H376-G376)*E376</f>
        <v>8.5000000000000036</v>
      </c>
    </row>
    <row r="377" spans="1:10" outlineLevel="2" x14ac:dyDescent="0.15">
      <c r="A377" s="7">
        <v>42736</v>
      </c>
      <c r="B377" s="8" t="s">
        <v>101</v>
      </c>
      <c r="C377" s="8" t="s">
        <v>111</v>
      </c>
      <c r="D377" s="8" t="s">
        <v>23</v>
      </c>
      <c r="E377" s="8">
        <v>29</v>
      </c>
      <c r="F377" s="8" t="str">
        <f>VLOOKUP($D377,饮料价格!$B$3:$E$45,2,0)</f>
        <v>瓶</v>
      </c>
      <c r="G377" s="8">
        <f>VLOOKUP($D377,饮料价格!$B$3:$E$45,3,0)</f>
        <v>2.4</v>
      </c>
      <c r="H377" s="8">
        <f>VLOOKUP($D377,饮料价格!$B$3:$E$45,4,0)</f>
        <v>3</v>
      </c>
      <c r="I377" s="8">
        <f>E377*H377</f>
        <v>87</v>
      </c>
      <c r="J377" s="8">
        <f>(H377-G377)*E377</f>
        <v>17.400000000000002</v>
      </c>
    </row>
    <row r="378" spans="1:10" outlineLevel="2" x14ac:dyDescent="0.15">
      <c r="A378" s="7">
        <v>42736</v>
      </c>
      <c r="B378" s="8" t="s">
        <v>101</v>
      </c>
      <c r="C378" s="8" t="s">
        <v>111</v>
      </c>
      <c r="D378" s="8" t="s">
        <v>17</v>
      </c>
      <c r="E378" s="8">
        <v>88</v>
      </c>
      <c r="F378" s="8" t="str">
        <f>VLOOKUP($D378,饮料价格!$B$3:$E$45,2,0)</f>
        <v>合</v>
      </c>
      <c r="G378" s="8">
        <f>VLOOKUP($D378,饮料价格!$B$3:$E$45,3,0)</f>
        <v>4.3</v>
      </c>
      <c r="H378" s="8">
        <f>VLOOKUP($D378,饮料价格!$B$3:$E$45,4,0)</f>
        <v>6.8</v>
      </c>
      <c r="I378" s="8">
        <f>E378*H378</f>
        <v>598.4</v>
      </c>
      <c r="J378" s="8">
        <f>(H378-G378)*E378</f>
        <v>220</v>
      </c>
    </row>
    <row r="379" spans="1:10" outlineLevel="2" x14ac:dyDescent="0.15">
      <c r="A379" s="7">
        <v>42736</v>
      </c>
      <c r="B379" s="8" t="s">
        <v>101</v>
      </c>
      <c r="C379" s="8" t="s">
        <v>111</v>
      </c>
      <c r="D379" s="8" t="s">
        <v>29</v>
      </c>
      <c r="E379" s="8">
        <v>82</v>
      </c>
      <c r="F379" s="8" t="str">
        <f>VLOOKUP($D379,饮料价格!$B$3:$E$45,2,0)</f>
        <v>合</v>
      </c>
      <c r="G379" s="8">
        <f>VLOOKUP($D379,饮料价格!$B$3:$E$45,3,0)</f>
        <v>1.6</v>
      </c>
      <c r="H379" s="8">
        <f>VLOOKUP($D379,饮料价格!$B$3:$E$45,4,0)</f>
        <v>2.2999999999999998</v>
      </c>
      <c r="I379" s="8">
        <f>E379*H379</f>
        <v>188.6</v>
      </c>
      <c r="J379" s="8">
        <f>(H379-G379)*E379</f>
        <v>57.399999999999977</v>
      </c>
    </row>
    <row r="380" spans="1:10" outlineLevel="2" x14ac:dyDescent="0.15">
      <c r="A380" s="7">
        <v>42736</v>
      </c>
      <c r="B380" s="8" t="s">
        <v>101</v>
      </c>
      <c r="C380" s="8" t="s">
        <v>111</v>
      </c>
      <c r="D380" s="8" t="s">
        <v>133</v>
      </c>
      <c r="E380" s="8">
        <v>13</v>
      </c>
      <c r="F380" s="8" t="str">
        <f>VLOOKUP($D380,饮料价格!$B$3:$E$45,2,0)</f>
        <v>瓶</v>
      </c>
      <c r="G380" s="8">
        <f>VLOOKUP($D380,饮料价格!$B$3:$E$45,3,0)</f>
        <v>3.5</v>
      </c>
      <c r="H380" s="8">
        <f>VLOOKUP($D380,饮料价格!$B$3:$E$45,4,0)</f>
        <v>5</v>
      </c>
      <c r="I380" s="8">
        <f>E380*H380</f>
        <v>65</v>
      </c>
      <c r="J380" s="8">
        <f>(H380-G380)*E380</f>
        <v>19.5</v>
      </c>
    </row>
    <row r="381" spans="1:10" outlineLevel="2" x14ac:dyDescent="0.15">
      <c r="A381" s="7">
        <v>42736</v>
      </c>
      <c r="B381" s="8" t="s">
        <v>101</v>
      </c>
      <c r="C381" s="8" t="s">
        <v>111</v>
      </c>
      <c r="D381" s="8" t="s">
        <v>30</v>
      </c>
      <c r="E381" s="8">
        <v>45</v>
      </c>
      <c r="F381" s="8" t="str">
        <f>VLOOKUP($D381,饮料价格!$B$3:$E$45,2,0)</f>
        <v>瓶</v>
      </c>
      <c r="G381" s="8">
        <f>VLOOKUP($D381,饮料价格!$B$3:$E$45,3,0)</f>
        <v>0.9</v>
      </c>
      <c r="H381" s="8">
        <f>VLOOKUP($D381,饮料价格!$B$3:$E$45,4,0)</f>
        <v>1.5</v>
      </c>
      <c r="I381" s="8">
        <f>E381*H381</f>
        <v>67.5</v>
      </c>
      <c r="J381" s="8">
        <f>(H381-G381)*E381</f>
        <v>27</v>
      </c>
    </row>
    <row r="382" spans="1:10" outlineLevel="2" x14ac:dyDescent="0.15">
      <c r="A382" s="7">
        <v>42736</v>
      </c>
      <c r="B382" s="8" t="s">
        <v>101</v>
      </c>
      <c r="C382" s="8" t="s">
        <v>114</v>
      </c>
      <c r="D382" s="8" t="s">
        <v>20</v>
      </c>
      <c r="E382" s="8">
        <v>58</v>
      </c>
      <c r="F382" s="8" t="str">
        <f>VLOOKUP($D382,饮料价格!$B$3:$E$45,2,0)</f>
        <v>瓶</v>
      </c>
      <c r="G382" s="8">
        <f>VLOOKUP($D382,饮料价格!$B$3:$E$45,3,0)</f>
        <v>1.8</v>
      </c>
      <c r="H382" s="8">
        <f>VLOOKUP($D382,饮料价格!$B$3:$E$45,4,0)</f>
        <v>2.2999999999999998</v>
      </c>
      <c r="I382" s="8">
        <f>E382*H382</f>
        <v>133.39999999999998</v>
      </c>
      <c r="J382" s="8">
        <f>(H382-G382)*E382</f>
        <v>28.999999999999986</v>
      </c>
    </row>
    <row r="383" spans="1:10" outlineLevel="2" x14ac:dyDescent="0.15">
      <c r="A383" s="7">
        <v>42736</v>
      </c>
      <c r="B383" s="8" t="s">
        <v>101</v>
      </c>
      <c r="C383" s="8" t="s">
        <v>114</v>
      </c>
      <c r="D383" s="8" t="s">
        <v>9</v>
      </c>
      <c r="E383" s="8">
        <v>8</v>
      </c>
      <c r="F383" s="8" t="str">
        <f>VLOOKUP($D383,饮料价格!$B$3:$E$45,2,0)</f>
        <v>听</v>
      </c>
      <c r="G383" s="8">
        <f>VLOOKUP($D383,饮料价格!$B$3:$E$45,3,0)</f>
        <v>3</v>
      </c>
      <c r="H383" s="8">
        <f>VLOOKUP($D383,饮料价格!$B$3:$E$45,4,0)</f>
        <v>4</v>
      </c>
      <c r="I383" s="8">
        <f>E383*H383</f>
        <v>32</v>
      </c>
      <c r="J383" s="8">
        <f>(H383-G383)*E383</f>
        <v>8</v>
      </c>
    </row>
    <row r="384" spans="1:10" outlineLevel="2" x14ac:dyDescent="0.15">
      <c r="A384" s="7">
        <v>42736</v>
      </c>
      <c r="B384" s="8" t="s">
        <v>101</v>
      </c>
      <c r="C384" s="8" t="s">
        <v>114</v>
      </c>
      <c r="D384" s="8" t="s">
        <v>6</v>
      </c>
      <c r="E384" s="8">
        <v>134</v>
      </c>
      <c r="F384" s="8" t="str">
        <f>VLOOKUP($D384,饮料价格!$B$3:$E$45,2,0)</f>
        <v>瓶</v>
      </c>
      <c r="G384" s="8">
        <f>VLOOKUP($D384,饮料价格!$B$3:$E$45,3,0)</f>
        <v>1.7</v>
      </c>
      <c r="H384" s="8">
        <f>VLOOKUP($D384,饮料价格!$B$3:$E$45,4,0)</f>
        <v>3.5</v>
      </c>
      <c r="I384" s="8">
        <f>E384*H384</f>
        <v>469</v>
      </c>
      <c r="J384" s="8">
        <f>(H384-G384)*E384</f>
        <v>241.20000000000002</v>
      </c>
    </row>
    <row r="385" spans="1:10" outlineLevel="2" x14ac:dyDescent="0.15">
      <c r="A385" s="7">
        <v>42736</v>
      </c>
      <c r="B385" s="8" t="s">
        <v>101</v>
      </c>
      <c r="C385" s="8" t="s">
        <v>114</v>
      </c>
      <c r="D385" s="8" t="s">
        <v>31</v>
      </c>
      <c r="E385" s="8">
        <v>28</v>
      </c>
      <c r="F385" s="8" t="str">
        <f>VLOOKUP($D385,饮料价格!$B$3:$E$45,2,0)</f>
        <v>瓶</v>
      </c>
      <c r="G385" s="8">
        <f>VLOOKUP($D385,饮料价格!$B$3:$E$45,3,0)</f>
        <v>1.1000000000000001</v>
      </c>
      <c r="H385" s="8">
        <f>VLOOKUP($D385,饮料价格!$B$3:$E$45,4,0)</f>
        <v>1.5</v>
      </c>
      <c r="I385" s="8">
        <f>E385*H385</f>
        <v>42</v>
      </c>
      <c r="J385" s="8">
        <f>(H385-G385)*E385</f>
        <v>11.199999999999998</v>
      </c>
    </row>
    <row r="386" spans="1:10" outlineLevel="2" x14ac:dyDescent="0.15">
      <c r="A386" s="7">
        <v>42736</v>
      </c>
      <c r="B386" s="8" t="s">
        <v>101</v>
      </c>
      <c r="C386" s="8" t="s">
        <v>114</v>
      </c>
      <c r="D386" s="8" t="s">
        <v>22</v>
      </c>
      <c r="E386" s="8">
        <v>49</v>
      </c>
      <c r="F386" s="8" t="str">
        <f>VLOOKUP($D386,饮料价格!$B$3:$E$45,2,0)</f>
        <v>合</v>
      </c>
      <c r="G386" s="8">
        <f>VLOOKUP($D386,饮料价格!$B$3:$E$45,3,0)</f>
        <v>1.7</v>
      </c>
      <c r="H386" s="8">
        <f>VLOOKUP($D386,饮料价格!$B$3:$E$45,4,0)</f>
        <v>2.2000000000000002</v>
      </c>
      <c r="I386" s="8">
        <f>E386*H386</f>
        <v>107.80000000000001</v>
      </c>
      <c r="J386" s="8">
        <f>(H386-G386)*E386</f>
        <v>24.500000000000011</v>
      </c>
    </row>
    <row r="387" spans="1:10" outlineLevel="2" x14ac:dyDescent="0.15">
      <c r="A387" s="7">
        <v>42736</v>
      </c>
      <c r="B387" s="8" t="s">
        <v>101</v>
      </c>
      <c r="C387" s="8" t="s">
        <v>114</v>
      </c>
      <c r="D387" s="8" t="s">
        <v>12</v>
      </c>
      <c r="E387" s="8">
        <v>65</v>
      </c>
      <c r="F387" s="8" t="str">
        <f>VLOOKUP($D387,饮料价格!$B$3:$E$45,2,0)</f>
        <v>瓶</v>
      </c>
      <c r="G387" s="8">
        <f>VLOOKUP($D387,饮料价格!$B$3:$E$45,3,0)</f>
        <v>1.3</v>
      </c>
      <c r="H387" s="8">
        <f>VLOOKUP($D387,饮料价格!$B$3:$E$45,4,0)</f>
        <v>2.8</v>
      </c>
      <c r="I387" s="8">
        <f>E387*H387</f>
        <v>182</v>
      </c>
      <c r="J387" s="8">
        <f>(H387-G387)*E387</f>
        <v>97.499999999999986</v>
      </c>
    </row>
    <row r="388" spans="1:10" outlineLevel="2" x14ac:dyDescent="0.15">
      <c r="A388" s="7">
        <v>42736</v>
      </c>
      <c r="B388" s="8" t="s">
        <v>101</v>
      </c>
      <c r="C388" s="8" t="s">
        <v>114</v>
      </c>
      <c r="D388" s="8" t="s">
        <v>134</v>
      </c>
      <c r="E388" s="8">
        <v>123</v>
      </c>
      <c r="F388" s="8" t="str">
        <f>VLOOKUP($D388,饮料价格!$B$3:$E$45,2,0)</f>
        <v>瓶</v>
      </c>
      <c r="G388" s="8">
        <f>VLOOKUP($D388,饮料价格!$B$3:$E$45,3,0)</f>
        <v>3.5</v>
      </c>
      <c r="H388" s="8">
        <f>VLOOKUP($D388,饮料价格!$B$3:$E$45,4,0)</f>
        <v>5</v>
      </c>
      <c r="I388" s="8">
        <f>E388*H388</f>
        <v>615</v>
      </c>
      <c r="J388" s="8">
        <f>(H388-G388)*E388</f>
        <v>184.5</v>
      </c>
    </row>
    <row r="389" spans="1:10" outlineLevel="2" x14ac:dyDescent="0.15">
      <c r="A389" s="7">
        <v>42736</v>
      </c>
      <c r="B389" s="8" t="s">
        <v>101</v>
      </c>
      <c r="C389" s="8" t="s">
        <v>114</v>
      </c>
      <c r="D389" s="8" t="s">
        <v>4</v>
      </c>
      <c r="E389" s="8">
        <v>118</v>
      </c>
      <c r="F389" s="8" t="str">
        <f>VLOOKUP($D389,饮料价格!$B$3:$E$45,2,0)</f>
        <v>合</v>
      </c>
      <c r="G389" s="8">
        <f>VLOOKUP($D389,饮料价格!$B$3:$E$45,3,0)</f>
        <v>1.3</v>
      </c>
      <c r="H389" s="8">
        <f>VLOOKUP($D389,饮料价格!$B$3:$E$45,4,0)</f>
        <v>1.9</v>
      </c>
      <c r="I389" s="8">
        <f>E389*H389</f>
        <v>224.2</v>
      </c>
      <c r="J389" s="8">
        <f>(H389-G389)*E389</f>
        <v>70.799999999999983</v>
      </c>
    </row>
    <row r="390" spans="1:10" outlineLevel="2" x14ac:dyDescent="0.15">
      <c r="A390" s="7">
        <v>42736</v>
      </c>
      <c r="B390" s="8" t="s">
        <v>101</v>
      </c>
      <c r="C390" s="8" t="s">
        <v>114</v>
      </c>
      <c r="D390" s="8" t="s">
        <v>21</v>
      </c>
      <c r="E390" s="8">
        <v>110</v>
      </c>
      <c r="F390" s="8" t="str">
        <f>VLOOKUP($D390,饮料价格!$B$3:$E$45,2,0)</f>
        <v>瓶</v>
      </c>
      <c r="G390" s="8">
        <f>VLOOKUP($D390,饮料价格!$B$3:$E$45,3,0)</f>
        <v>1.4</v>
      </c>
      <c r="H390" s="8">
        <f>VLOOKUP($D390,饮料价格!$B$3:$E$45,4,0)</f>
        <v>3</v>
      </c>
      <c r="I390" s="8">
        <f>E390*H390</f>
        <v>330</v>
      </c>
      <c r="J390" s="8">
        <f>(H390-G390)*E390</f>
        <v>176</v>
      </c>
    </row>
    <row r="391" spans="1:10" outlineLevel="2" x14ac:dyDescent="0.15">
      <c r="A391" s="7">
        <v>42736</v>
      </c>
      <c r="B391" s="8" t="s">
        <v>101</v>
      </c>
      <c r="C391" s="8" t="s">
        <v>114</v>
      </c>
      <c r="D391" s="8" t="s">
        <v>5</v>
      </c>
      <c r="E391" s="8">
        <v>7</v>
      </c>
      <c r="F391" s="8" t="str">
        <f>VLOOKUP($D391,饮料价格!$B$3:$E$45,2,0)</f>
        <v>合</v>
      </c>
      <c r="G391" s="8">
        <f>VLOOKUP($D391,饮料价格!$B$3:$E$45,3,0)</f>
        <v>1.5</v>
      </c>
      <c r="H391" s="8">
        <f>VLOOKUP($D391,饮料价格!$B$3:$E$45,4,0)</f>
        <v>2.2000000000000002</v>
      </c>
      <c r="I391" s="8">
        <f>E391*H391</f>
        <v>15.400000000000002</v>
      </c>
      <c r="J391" s="8">
        <f>(H391-G391)*E391</f>
        <v>4.9000000000000012</v>
      </c>
    </row>
    <row r="392" spans="1:10" outlineLevel="2" x14ac:dyDescent="0.15">
      <c r="A392" s="7">
        <v>42736</v>
      </c>
      <c r="B392" s="8" t="s">
        <v>101</v>
      </c>
      <c r="C392" s="8" t="s">
        <v>114</v>
      </c>
      <c r="D392" s="8" t="s">
        <v>10</v>
      </c>
      <c r="E392" s="8">
        <v>26</v>
      </c>
      <c r="F392" s="8" t="str">
        <f>VLOOKUP($D392,饮料价格!$B$3:$E$45,2,0)</f>
        <v>听</v>
      </c>
      <c r="G392" s="8">
        <f>VLOOKUP($D392,饮料价格!$B$3:$E$45,3,0)</f>
        <v>2</v>
      </c>
      <c r="H392" s="8">
        <f>VLOOKUP($D392,饮料价格!$B$3:$E$45,4,0)</f>
        <v>3.5</v>
      </c>
      <c r="I392" s="8">
        <f>E392*H392</f>
        <v>91</v>
      </c>
      <c r="J392" s="8">
        <f>(H392-G392)*E392</f>
        <v>39</v>
      </c>
    </row>
    <row r="393" spans="1:10" outlineLevel="2" x14ac:dyDescent="0.15">
      <c r="A393" s="7">
        <v>42736</v>
      </c>
      <c r="B393" s="8" t="s">
        <v>101</v>
      </c>
      <c r="C393" s="8" t="s">
        <v>114</v>
      </c>
      <c r="D393" s="8" t="s">
        <v>3</v>
      </c>
      <c r="E393" s="8">
        <v>27</v>
      </c>
      <c r="F393" s="8" t="str">
        <f>VLOOKUP($D393,饮料价格!$B$3:$E$45,2,0)</f>
        <v>听</v>
      </c>
      <c r="G393" s="8">
        <f>VLOOKUP($D393,饮料价格!$B$3:$E$45,3,0)</f>
        <v>2.5</v>
      </c>
      <c r="H393" s="8">
        <f>VLOOKUP($D393,饮料价格!$B$3:$E$45,4,0)</f>
        <v>3.5</v>
      </c>
      <c r="I393" s="8">
        <f>E393*H393</f>
        <v>94.5</v>
      </c>
      <c r="J393" s="8">
        <f>(H393-G393)*E393</f>
        <v>27</v>
      </c>
    </row>
    <row r="394" spans="1:10" outlineLevel="2" x14ac:dyDescent="0.15">
      <c r="A394" s="7">
        <v>42736</v>
      </c>
      <c r="B394" s="8" t="s">
        <v>101</v>
      </c>
      <c r="C394" s="8" t="s">
        <v>114</v>
      </c>
      <c r="D394" s="8" t="s">
        <v>79</v>
      </c>
      <c r="E394" s="8">
        <v>17</v>
      </c>
      <c r="F394" s="8" t="str">
        <f>VLOOKUP($D394,饮料价格!$B$3:$E$45,2,0)</f>
        <v>听</v>
      </c>
      <c r="G394" s="8">
        <f>VLOOKUP($D394,饮料价格!$B$3:$E$45,3,0)</f>
        <v>1.2</v>
      </c>
      <c r="H394" s="8">
        <f>VLOOKUP($D394,饮料价格!$B$3:$E$45,4,0)</f>
        <v>2.5</v>
      </c>
      <c r="I394" s="8">
        <f>E394*H394</f>
        <v>42.5</v>
      </c>
      <c r="J394" s="8">
        <f>(H394-G394)*E394</f>
        <v>22.1</v>
      </c>
    </row>
    <row r="395" spans="1:10" outlineLevel="2" x14ac:dyDescent="0.15">
      <c r="A395" s="7">
        <v>42736</v>
      </c>
      <c r="B395" s="8" t="s">
        <v>101</v>
      </c>
      <c r="C395" s="8" t="s">
        <v>114</v>
      </c>
      <c r="D395" s="8" t="s">
        <v>24</v>
      </c>
      <c r="E395" s="8">
        <v>23</v>
      </c>
      <c r="F395" s="8" t="str">
        <f>VLOOKUP($D395,饮料价格!$B$3:$E$45,2,0)</f>
        <v>瓶</v>
      </c>
      <c r="G395" s="8">
        <f>VLOOKUP($D395,饮料价格!$B$3:$E$45,3,0)</f>
        <v>2.4</v>
      </c>
      <c r="H395" s="8">
        <f>VLOOKUP($D395,饮料价格!$B$3:$E$45,4,0)</f>
        <v>3</v>
      </c>
      <c r="I395" s="8">
        <f>E395*H395</f>
        <v>69</v>
      </c>
      <c r="J395" s="8">
        <f>(H395-G395)*E395</f>
        <v>13.800000000000002</v>
      </c>
    </row>
    <row r="396" spans="1:10" outlineLevel="2" x14ac:dyDescent="0.15">
      <c r="A396" s="7">
        <v>42736</v>
      </c>
      <c r="B396" s="8" t="s">
        <v>101</v>
      </c>
      <c r="C396" s="8" t="s">
        <v>114</v>
      </c>
      <c r="D396" s="8" t="s">
        <v>1</v>
      </c>
      <c r="E396" s="8">
        <v>13</v>
      </c>
      <c r="F396" s="8" t="str">
        <f>VLOOKUP($D396,饮料价格!$B$3:$E$45,2,0)</f>
        <v>听</v>
      </c>
      <c r="G396" s="8">
        <f>VLOOKUP($D396,饮料价格!$B$3:$E$45,3,0)</f>
        <v>2.5</v>
      </c>
      <c r="H396" s="8">
        <f>VLOOKUP($D396,饮料价格!$B$3:$E$45,4,0)</f>
        <v>3.5</v>
      </c>
      <c r="I396" s="8">
        <f>E396*H396</f>
        <v>45.5</v>
      </c>
      <c r="J396" s="8">
        <f>(H396-G396)*E396</f>
        <v>13</v>
      </c>
    </row>
    <row r="397" spans="1:10" outlineLevel="2" x14ac:dyDescent="0.15">
      <c r="A397" s="7">
        <v>42736</v>
      </c>
      <c r="B397" s="8" t="s">
        <v>101</v>
      </c>
      <c r="C397" s="8" t="s">
        <v>114</v>
      </c>
      <c r="D397" s="8" t="s">
        <v>13</v>
      </c>
      <c r="E397" s="8">
        <v>41</v>
      </c>
      <c r="F397" s="8" t="str">
        <f>VLOOKUP($D397,饮料价格!$B$3:$E$45,2,0)</f>
        <v>瓶</v>
      </c>
      <c r="G397" s="8">
        <f>VLOOKUP($D397,饮料价格!$B$3:$E$45,3,0)</f>
        <v>2</v>
      </c>
      <c r="H397" s="8">
        <f>VLOOKUP($D397,饮料价格!$B$3:$E$45,4,0)</f>
        <v>3.5</v>
      </c>
      <c r="I397" s="8">
        <f>E397*H397</f>
        <v>143.5</v>
      </c>
      <c r="J397" s="8">
        <f>(H397-G397)*E397</f>
        <v>61.5</v>
      </c>
    </row>
    <row r="398" spans="1:10" outlineLevel="2" x14ac:dyDescent="0.15">
      <c r="A398" s="7">
        <v>42736</v>
      </c>
      <c r="B398" s="8" t="s">
        <v>101</v>
      </c>
      <c r="C398" s="8" t="s">
        <v>114</v>
      </c>
      <c r="D398" s="8" t="s">
        <v>18</v>
      </c>
      <c r="E398" s="8">
        <v>7</v>
      </c>
      <c r="F398" s="8" t="str">
        <f>VLOOKUP($D398,饮料价格!$B$3:$E$45,2,0)</f>
        <v>合</v>
      </c>
      <c r="G398" s="8">
        <f>VLOOKUP($D398,饮料价格!$B$3:$E$45,3,0)</f>
        <v>4.5</v>
      </c>
      <c r="H398" s="8">
        <f>VLOOKUP($D398,饮料价格!$B$3:$E$45,4,0)</f>
        <v>7.2</v>
      </c>
      <c r="I398" s="8">
        <f>E398*H398</f>
        <v>50.4</v>
      </c>
      <c r="J398" s="8">
        <f>(H398-G398)*E398</f>
        <v>18.900000000000002</v>
      </c>
    </row>
    <row r="399" spans="1:10" outlineLevel="2" x14ac:dyDescent="0.15">
      <c r="A399" s="7">
        <v>42736</v>
      </c>
      <c r="B399" s="8" t="s">
        <v>101</v>
      </c>
      <c r="C399" s="8" t="s">
        <v>114</v>
      </c>
      <c r="D399" s="8" t="s">
        <v>28</v>
      </c>
      <c r="E399" s="8">
        <v>12</v>
      </c>
      <c r="F399" s="8" t="str">
        <f>VLOOKUP($D399,饮料价格!$B$3:$E$45,2,0)</f>
        <v>合</v>
      </c>
      <c r="G399" s="8">
        <f>VLOOKUP($D399,饮料价格!$B$3:$E$45,3,0)</f>
        <v>1.5</v>
      </c>
      <c r="H399" s="8">
        <f>VLOOKUP($D399,饮料价格!$B$3:$E$45,4,0)</f>
        <v>2.2000000000000002</v>
      </c>
      <c r="I399" s="8">
        <f>E399*H399</f>
        <v>26.400000000000002</v>
      </c>
      <c r="J399" s="8">
        <f>(H399-G399)*E399</f>
        <v>8.4000000000000021</v>
      </c>
    </row>
    <row r="400" spans="1:10" outlineLevel="2" x14ac:dyDescent="0.15">
      <c r="A400" s="7">
        <v>42736</v>
      </c>
      <c r="B400" s="8" t="s">
        <v>101</v>
      </c>
      <c r="C400" s="8" t="s">
        <v>114</v>
      </c>
      <c r="D400" s="8" t="s">
        <v>14</v>
      </c>
      <c r="E400" s="8">
        <v>15</v>
      </c>
      <c r="F400" s="8" t="str">
        <f>VLOOKUP($D400,饮料价格!$B$3:$E$45,2,0)</f>
        <v>听</v>
      </c>
      <c r="G400" s="8">
        <f>VLOOKUP($D400,饮料价格!$B$3:$E$45,3,0)</f>
        <v>2.5</v>
      </c>
      <c r="H400" s="8">
        <f>VLOOKUP($D400,饮料价格!$B$3:$E$45,4,0)</f>
        <v>4</v>
      </c>
      <c r="I400" s="8">
        <f>E400*H400</f>
        <v>60</v>
      </c>
      <c r="J400" s="8">
        <f>(H400-G400)*E400</f>
        <v>22.5</v>
      </c>
    </row>
    <row r="401" spans="1:10" outlineLevel="2" x14ac:dyDescent="0.15">
      <c r="A401" s="7">
        <v>42736</v>
      </c>
      <c r="B401" s="8" t="s">
        <v>101</v>
      </c>
      <c r="C401" s="8" t="s">
        <v>114</v>
      </c>
      <c r="D401" s="8" t="s">
        <v>78</v>
      </c>
      <c r="E401" s="8">
        <v>28</v>
      </c>
      <c r="F401" s="8" t="str">
        <f>VLOOKUP($D401,饮料价格!$B$3:$E$45,2,0)</f>
        <v>瓶</v>
      </c>
      <c r="G401" s="8">
        <f>VLOOKUP($D401,饮料价格!$B$3:$E$45,3,0)</f>
        <v>1.9</v>
      </c>
      <c r="H401" s="8">
        <f>VLOOKUP($D401,饮料价格!$B$3:$E$45,4,0)</f>
        <v>2.4</v>
      </c>
      <c r="I401" s="8">
        <f>E401*H401</f>
        <v>67.2</v>
      </c>
      <c r="J401" s="8">
        <f>(H401-G401)*E401</f>
        <v>14</v>
      </c>
    </row>
    <row r="402" spans="1:10" outlineLevel="2" x14ac:dyDescent="0.15">
      <c r="A402" s="7">
        <v>42736</v>
      </c>
      <c r="B402" s="8" t="s">
        <v>101</v>
      </c>
      <c r="C402" s="8" t="s">
        <v>114</v>
      </c>
      <c r="D402" s="8" t="s">
        <v>8</v>
      </c>
      <c r="E402" s="8">
        <v>41</v>
      </c>
      <c r="F402" s="8" t="str">
        <f>VLOOKUP($D402,饮料价格!$B$3:$E$45,2,0)</f>
        <v>合</v>
      </c>
      <c r="G402" s="8">
        <f>VLOOKUP($D402,饮料价格!$B$3:$E$45,3,0)</f>
        <v>7.8</v>
      </c>
      <c r="H402" s="8">
        <f>VLOOKUP($D402,饮料价格!$B$3:$E$45,4,0)</f>
        <v>9.8000000000000007</v>
      </c>
      <c r="I402" s="8">
        <f>E402*H402</f>
        <v>401.8</v>
      </c>
      <c r="J402" s="8">
        <f>(H402-G402)*E402</f>
        <v>82.000000000000043</v>
      </c>
    </row>
    <row r="403" spans="1:10" outlineLevel="2" x14ac:dyDescent="0.15">
      <c r="A403" s="7">
        <v>42736</v>
      </c>
      <c r="B403" s="8" t="s">
        <v>101</v>
      </c>
      <c r="C403" s="8" t="s">
        <v>114</v>
      </c>
      <c r="D403" s="8" t="s">
        <v>25</v>
      </c>
      <c r="E403" s="8">
        <v>15</v>
      </c>
      <c r="F403" s="8" t="str">
        <f>VLOOKUP($D403,饮料价格!$B$3:$E$45,2,0)</f>
        <v>听</v>
      </c>
      <c r="G403" s="8">
        <f>VLOOKUP($D403,饮料价格!$B$3:$E$45,3,0)</f>
        <v>3</v>
      </c>
      <c r="H403" s="8">
        <f>VLOOKUP($D403,饮料价格!$B$3:$E$45,4,0)</f>
        <v>4</v>
      </c>
      <c r="I403" s="8">
        <f>E403*H403</f>
        <v>60</v>
      </c>
      <c r="J403" s="8">
        <f>(H403-G403)*E403</f>
        <v>15</v>
      </c>
    </row>
    <row r="404" spans="1:10" outlineLevel="2" x14ac:dyDescent="0.15">
      <c r="A404" s="7">
        <v>42736</v>
      </c>
      <c r="B404" s="8" t="s">
        <v>101</v>
      </c>
      <c r="C404" s="8" t="s">
        <v>114</v>
      </c>
      <c r="D404" s="8" t="s">
        <v>16</v>
      </c>
      <c r="E404" s="8">
        <v>18</v>
      </c>
      <c r="F404" s="8" t="str">
        <f>VLOOKUP($D404,饮料价格!$B$3:$E$45,2,0)</f>
        <v>瓶</v>
      </c>
      <c r="G404" s="8">
        <f>VLOOKUP($D404,饮料价格!$B$3:$E$45,3,0)</f>
        <v>1</v>
      </c>
      <c r="H404" s="8">
        <f>VLOOKUP($D404,饮料价格!$B$3:$E$45,4,0)</f>
        <v>1.5</v>
      </c>
      <c r="I404" s="8">
        <f>E404*H404</f>
        <v>27</v>
      </c>
      <c r="J404" s="8">
        <f>(H404-G404)*E404</f>
        <v>9</v>
      </c>
    </row>
    <row r="405" spans="1:10" outlineLevel="2" x14ac:dyDescent="0.15">
      <c r="A405" s="7">
        <v>42736</v>
      </c>
      <c r="B405" s="8" t="s">
        <v>101</v>
      </c>
      <c r="C405" s="8" t="s">
        <v>114</v>
      </c>
      <c r="D405" s="8" t="s">
        <v>80</v>
      </c>
      <c r="E405" s="8">
        <v>67</v>
      </c>
      <c r="F405" s="8" t="str">
        <f>VLOOKUP($D405,饮料价格!$B$3:$E$45,2,0)</f>
        <v>瓶</v>
      </c>
      <c r="G405" s="8">
        <f>VLOOKUP($D405,饮料价格!$B$3:$E$45,3,0)</f>
        <v>0.9</v>
      </c>
      <c r="H405" s="8">
        <f>VLOOKUP($D405,饮料价格!$B$3:$E$45,4,0)</f>
        <v>1.2</v>
      </c>
      <c r="I405" s="8">
        <f>E405*H405</f>
        <v>80.399999999999991</v>
      </c>
      <c r="J405" s="8">
        <f>(H405-G405)*E405</f>
        <v>20.099999999999994</v>
      </c>
    </row>
    <row r="406" spans="1:10" outlineLevel="2" x14ac:dyDescent="0.15">
      <c r="A406" s="7">
        <v>42736</v>
      </c>
      <c r="B406" s="8" t="s">
        <v>101</v>
      </c>
      <c r="C406" s="8" t="s">
        <v>114</v>
      </c>
      <c r="D406" s="8" t="s">
        <v>132</v>
      </c>
      <c r="E406" s="8">
        <v>102</v>
      </c>
      <c r="F406" s="8" t="str">
        <f>VLOOKUP($D406,饮料价格!$B$3:$E$45,2,0)</f>
        <v>瓶</v>
      </c>
      <c r="G406" s="8">
        <f>VLOOKUP($D406,饮料价格!$B$3:$E$45,3,0)</f>
        <v>2.5</v>
      </c>
      <c r="H406" s="8">
        <f>VLOOKUP($D406,饮料价格!$B$3:$E$45,4,0)</f>
        <v>4.5</v>
      </c>
      <c r="I406" s="8">
        <f>E406*H406</f>
        <v>459</v>
      </c>
      <c r="J406" s="8">
        <f>(H406-G406)*E406</f>
        <v>204</v>
      </c>
    </row>
    <row r="407" spans="1:10" outlineLevel="2" x14ac:dyDescent="0.15">
      <c r="A407" s="7">
        <v>42736</v>
      </c>
      <c r="B407" s="8" t="s">
        <v>101</v>
      </c>
      <c r="C407" s="8" t="s">
        <v>114</v>
      </c>
      <c r="D407" s="8" t="s">
        <v>7</v>
      </c>
      <c r="E407" s="8">
        <v>102</v>
      </c>
      <c r="F407" s="8" t="str">
        <f>VLOOKUP($D407,饮料价格!$B$3:$E$45,2,0)</f>
        <v>听</v>
      </c>
      <c r="G407" s="8">
        <f>VLOOKUP($D407,饮料价格!$B$3:$E$45,3,0)</f>
        <v>3.2</v>
      </c>
      <c r="H407" s="8">
        <f>VLOOKUP($D407,饮料价格!$B$3:$E$45,4,0)</f>
        <v>6</v>
      </c>
      <c r="I407" s="8">
        <f>E407*H407</f>
        <v>612</v>
      </c>
      <c r="J407" s="8">
        <f>(H407-G407)*E407</f>
        <v>285.59999999999997</v>
      </c>
    </row>
    <row r="408" spans="1:10" outlineLevel="2" x14ac:dyDescent="0.15">
      <c r="A408" s="7">
        <v>42736</v>
      </c>
      <c r="B408" s="8" t="s">
        <v>101</v>
      </c>
      <c r="C408" s="8" t="s">
        <v>114</v>
      </c>
      <c r="D408" s="8" t="s">
        <v>26</v>
      </c>
      <c r="E408" s="8">
        <v>69</v>
      </c>
      <c r="F408" s="8" t="str">
        <f>VLOOKUP($D408,饮料价格!$B$3:$E$45,2,0)</f>
        <v>瓶</v>
      </c>
      <c r="G408" s="8">
        <f>VLOOKUP($D408,饮料价格!$B$3:$E$45,3,0)</f>
        <v>1.7</v>
      </c>
      <c r="H408" s="8">
        <f>VLOOKUP($D408,饮料价格!$B$3:$E$45,4,0)</f>
        <v>2.2000000000000002</v>
      </c>
      <c r="I408" s="8">
        <f>E408*H408</f>
        <v>151.80000000000001</v>
      </c>
      <c r="J408" s="8">
        <f>(H408-G408)*E408</f>
        <v>34.500000000000014</v>
      </c>
    </row>
    <row r="409" spans="1:10" outlineLevel="2" x14ac:dyDescent="0.15">
      <c r="A409" s="7">
        <v>42736</v>
      </c>
      <c r="B409" s="8" t="s">
        <v>101</v>
      </c>
      <c r="C409" s="8" t="s">
        <v>114</v>
      </c>
      <c r="D409" s="8" t="s">
        <v>15</v>
      </c>
      <c r="E409" s="8">
        <v>18</v>
      </c>
      <c r="F409" s="8" t="str">
        <f>VLOOKUP($D409,饮料价格!$B$3:$E$45,2,0)</f>
        <v>合</v>
      </c>
      <c r="G409" s="8">
        <f>VLOOKUP($D409,饮料价格!$B$3:$E$45,3,0)</f>
        <v>1.7</v>
      </c>
      <c r="H409" s="8">
        <f>VLOOKUP($D409,饮料价格!$B$3:$E$45,4,0)</f>
        <v>2.5</v>
      </c>
      <c r="I409" s="8">
        <f>E409*H409</f>
        <v>45</v>
      </c>
      <c r="J409" s="8">
        <f>(H409-G409)*E409</f>
        <v>14.4</v>
      </c>
    </row>
    <row r="410" spans="1:10" outlineLevel="2" x14ac:dyDescent="0.15">
      <c r="A410" s="7">
        <v>42736</v>
      </c>
      <c r="B410" s="8" t="s">
        <v>101</v>
      </c>
      <c r="C410" s="8" t="s">
        <v>114</v>
      </c>
      <c r="D410" s="8" t="s">
        <v>131</v>
      </c>
      <c r="E410" s="8">
        <v>10</v>
      </c>
      <c r="F410" s="8" t="str">
        <f>VLOOKUP($D410,饮料价格!$B$3:$E$45,2,0)</f>
        <v>瓶</v>
      </c>
      <c r="G410" s="8">
        <f>VLOOKUP($D410,饮料价格!$B$3:$E$45,3,0)</f>
        <v>2</v>
      </c>
      <c r="H410" s="8">
        <f>VLOOKUP($D410,饮料价格!$B$3:$E$45,4,0)</f>
        <v>3.5</v>
      </c>
      <c r="I410" s="8">
        <f>E410*H410</f>
        <v>35</v>
      </c>
      <c r="J410" s="8">
        <f>(H410-G410)*E410</f>
        <v>15</v>
      </c>
    </row>
    <row r="411" spans="1:10" outlineLevel="2" x14ac:dyDescent="0.15">
      <c r="A411" s="7">
        <v>42736</v>
      </c>
      <c r="B411" s="8" t="s">
        <v>101</v>
      </c>
      <c r="C411" s="8" t="s">
        <v>114</v>
      </c>
      <c r="D411" s="8" t="s">
        <v>73</v>
      </c>
      <c r="E411" s="8">
        <v>14</v>
      </c>
      <c r="F411" s="8" t="str">
        <f>VLOOKUP($D411,饮料价格!$B$3:$E$45,2,0)</f>
        <v>瓶</v>
      </c>
      <c r="G411" s="8">
        <f>VLOOKUP($D411,饮料价格!$B$3:$E$45,3,0)</f>
        <v>1.8</v>
      </c>
      <c r="H411" s="8">
        <f>VLOOKUP($D411,饮料价格!$B$3:$E$45,4,0)</f>
        <v>2.2999999999999998</v>
      </c>
      <c r="I411" s="8">
        <f>E411*H411</f>
        <v>32.199999999999996</v>
      </c>
      <c r="J411" s="8">
        <f>(H411-G411)*E411</f>
        <v>6.9999999999999964</v>
      </c>
    </row>
    <row r="412" spans="1:10" outlineLevel="2" x14ac:dyDescent="0.15">
      <c r="A412" s="7">
        <v>42736</v>
      </c>
      <c r="B412" s="8" t="s">
        <v>101</v>
      </c>
      <c r="C412" s="8" t="s">
        <v>114</v>
      </c>
      <c r="D412" s="8" t="s">
        <v>82</v>
      </c>
      <c r="E412" s="8">
        <v>59</v>
      </c>
      <c r="F412" s="8" t="str">
        <f>VLOOKUP($D412,饮料价格!$B$3:$E$45,2,0)</f>
        <v>合</v>
      </c>
      <c r="G412" s="8">
        <f>VLOOKUP($D412,饮料价格!$B$3:$E$45,3,0)</f>
        <v>1.6</v>
      </c>
      <c r="H412" s="8">
        <f>VLOOKUP($D412,饮料价格!$B$3:$E$45,4,0)</f>
        <v>2.5</v>
      </c>
      <c r="I412" s="8">
        <f>E412*H412</f>
        <v>147.5</v>
      </c>
      <c r="J412" s="8">
        <f>(H412-G412)*E412</f>
        <v>53.099999999999994</v>
      </c>
    </row>
    <row r="413" spans="1:10" outlineLevel="2" x14ac:dyDescent="0.15">
      <c r="A413" s="7">
        <v>42736</v>
      </c>
      <c r="B413" s="8" t="s">
        <v>101</v>
      </c>
      <c r="C413" s="8" t="s">
        <v>114</v>
      </c>
      <c r="D413" s="8" t="s">
        <v>27</v>
      </c>
      <c r="E413" s="8">
        <v>6</v>
      </c>
      <c r="F413" s="8" t="str">
        <f>VLOOKUP($D413,饮料价格!$B$3:$E$45,2,0)</f>
        <v>听</v>
      </c>
      <c r="G413" s="8">
        <f>VLOOKUP($D413,饮料价格!$B$3:$E$45,3,0)</f>
        <v>2.5</v>
      </c>
      <c r="H413" s="8">
        <f>VLOOKUP($D413,饮料价格!$B$3:$E$45,4,0)</f>
        <v>4</v>
      </c>
      <c r="I413" s="8">
        <f>E413*H413</f>
        <v>24</v>
      </c>
      <c r="J413" s="8">
        <f>(H413-G413)*E413</f>
        <v>9</v>
      </c>
    </row>
    <row r="414" spans="1:10" outlineLevel="2" x14ac:dyDescent="0.15">
      <c r="A414" s="7">
        <v>42736</v>
      </c>
      <c r="B414" s="8" t="s">
        <v>101</v>
      </c>
      <c r="C414" s="8" t="s">
        <v>114</v>
      </c>
      <c r="D414" s="8" t="s">
        <v>32</v>
      </c>
      <c r="E414" s="8">
        <v>112</v>
      </c>
      <c r="F414" s="8" t="str">
        <f>VLOOKUP($D414,饮料价格!$B$3:$E$45,2,0)</f>
        <v>瓶</v>
      </c>
      <c r="G414" s="8">
        <f>VLOOKUP($D414,饮料价格!$B$3:$E$45,3,0)</f>
        <v>2.4</v>
      </c>
      <c r="H414" s="8">
        <f>VLOOKUP($D414,饮料价格!$B$3:$E$45,4,0)</f>
        <v>3.5</v>
      </c>
      <c r="I414" s="8">
        <f>E414*H414</f>
        <v>392</v>
      </c>
      <c r="J414" s="8">
        <f>(H414-G414)*E414</f>
        <v>123.20000000000002</v>
      </c>
    </row>
    <row r="415" spans="1:10" outlineLevel="2" x14ac:dyDescent="0.15">
      <c r="A415" s="7">
        <v>42736</v>
      </c>
      <c r="B415" s="8" t="s">
        <v>101</v>
      </c>
      <c r="C415" s="8" t="s">
        <v>114</v>
      </c>
      <c r="D415" s="8" t="s">
        <v>81</v>
      </c>
      <c r="E415" s="8">
        <v>36</v>
      </c>
      <c r="F415" s="8" t="str">
        <f>VLOOKUP($D415,饮料价格!$B$3:$E$45,2,0)</f>
        <v>听</v>
      </c>
      <c r="G415" s="8">
        <f>VLOOKUP($D415,饮料价格!$B$3:$E$45,3,0)</f>
        <v>3</v>
      </c>
      <c r="H415" s="8">
        <f>VLOOKUP($D415,饮料价格!$B$3:$E$45,4,0)</f>
        <v>4</v>
      </c>
      <c r="I415" s="8">
        <f>E415*H415</f>
        <v>144</v>
      </c>
      <c r="J415" s="8">
        <f>(H415-G415)*E415</f>
        <v>36</v>
      </c>
    </row>
    <row r="416" spans="1:10" outlineLevel="2" x14ac:dyDescent="0.15">
      <c r="A416" s="7">
        <v>42736</v>
      </c>
      <c r="B416" s="8" t="s">
        <v>101</v>
      </c>
      <c r="C416" s="8" t="s">
        <v>114</v>
      </c>
      <c r="D416" s="8" t="s">
        <v>11</v>
      </c>
      <c r="E416" s="8">
        <v>6</v>
      </c>
      <c r="F416" s="8" t="str">
        <f>VLOOKUP($D416,饮料价格!$B$3:$E$45,2,0)</f>
        <v>瓶</v>
      </c>
      <c r="G416" s="8">
        <f>VLOOKUP($D416,饮料价格!$B$3:$E$45,3,0)</f>
        <v>1</v>
      </c>
      <c r="H416" s="8">
        <f>VLOOKUP($D416,饮料价格!$B$3:$E$45,4,0)</f>
        <v>1.3</v>
      </c>
      <c r="I416" s="8">
        <f>E416*H416</f>
        <v>7.8000000000000007</v>
      </c>
      <c r="J416" s="8">
        <f>(H416-G416)*E416</f>
        <v>1.8000000000000003</v>
      </c>
    </row>
    <row r="417" spans="1:10" outlineLevel="2" x14ac:dyDescent="0.15">
      <c r="A417" s="7">
        <v>42736</v>
      </c>
      <c r="B417" s="8" t="s">
        <v>101</v>
      </c>
      <c r="C417" s="8" t="s">
        <v>114</v>
      </c>
      <c r="D417" s="8" t="s">
        <v>2</v>
      </c>
      <c r="E417" s="8">
        <v>21</v>
      </c>
      <c r="F417" s="8" t="str">
        <f>VLOOKUP($D417,饮料价格!$B$3:$E$45,2,0)</f>
        <v>听</v>
      </c>
      <c r="G417" s="8">
        <f>VLOOKUP($D417,饮料价格!$B$3:$E$45,3,0)</f>
        <v>1.6</v>
      </c>
      <c r="H417" s="8">
        <f>VLOOKUP($D417,饮料价格!$B$3:$E$45,4,0)</f>
        <v>3.3</v>
      </c>
      <c r="I417" s="8">
        <f>E417*H417</f>
        <v>69.3</v>
      </c>
      <c r="J417" s="8">
        <f>(H417-G417)*E417</f>
        <v>35.699999999999996</v>
      </c>
    </row>
    <row r="418" spans="1:10" outlineLevel="2" x14ac:dyDescent="0.15">
      <c r="A418" s="7">
        <v>42736</v>
      </c>
      <c r="B418" s="8" t="s">
        <v>101</v>
      </c>
      <c r="C418" s="8" t="s">
        <v>114</v>
      </c>
      <c r="D418" s="8" t="s">
        <v>19</v>
      </c>
      <c r="E418" s="8">
        <v>19</v>
      </c>
      <c r="F418" s="8" t="str">
        <f>VLOOKUP($D418,饮料价格!$B$3:$E$45,2,0)</f>
        <v>瓶</v>
      </c>
      <c r="G418" s="8">
        <f>VLOOKUP($D418,饮料价格!$B$3:$E$45,3,0)</f>
        <v>1.7</v>
      </c>
      <c r="H418" s="8">
        <f>VLOOKUP($D418,饮料价格!$B$3:$E$45,4,0)</f>
        <v>2.2000000000000002</v>
      </c>
      <c r="I418" s="8">
        <f>E418*H418</f>
        <v>41.800000000000004</v>
      </c>
      <c r="J418" s="8">
        <f>(H418-G418)*E418</f>
        <v>9.5000000000000036</v>
      </c>
    </row>
    <row r="419" spans="1:10" outlineLevel="2" x14ac:dyDescent="0.15">
      <c r="A419" s="7">
        <v>42736</v>
      </c>
      <c r="B419" s="8" t="s">
        <v>101</v>
      </c>
      <c r="C419" s="8" t="s">
        <v>114</v>
      </c>
      <c r="D419" s="8" t="s">
        <v>23</v>
      </c>
      <c r="E419" s="8">
        <v>16</v>
      </c>
      <c r="F419" s="8" t="str">
        <f>VLOOKUP($D419,饮料价格!$B$3:$E$45,2,0)</f>
        <v>瓶</v>
      </c>
      <c r="G419" s="8">
        <f>VLOOKUP($D419,饮料价格!$B$3:$E$45,3,0)</f>
        <v>2.4</v>
      </c>
      <c r="H419" s="8">
        <f>VLOOKUP($D419,饮料价格!$B$3:$E$45,4,0)</f>
        <v>3</v>
      </c>
      <c r="I419" s="8">
        <f>E419*H419</f>
        <v>48</v>
      </c>
      <c r="J419" s="8">
        <f>(H419-G419)*E419</f>
        <v>9.6000000000000014</v>
      </c>
    </row>
    <row r="420" spans="1:10" outlineLevel="2" x14ac:dyDescent="0.15">
      <c r="A420" s="7">
        <v>42736</v>
      </c>
      <c r="B420" s="8" t="s">
        <v>101</v>
      </c>
      <c r="C420" s="8" t="s">
        <v>114</v>
      </c>
      <c r="D420" s="8" t="s">
        <v>17</v>
      </c>
      <c r="E420" s="8">
        <v>18</v>
      </c>
      <c r="F420" s="8" t="str">
        <f>VLOOKUP($D420,饮料价格!$B$3:$E$45,2,0)</f>
        <v>合</v>
      </c>
      <c r="G420" s="8">
        <f>VLOOKUP($D420,饮料价格!$B$3:$E$45,3,0)</f>
        <v>4.3</v>
      </c>
      <c r="H420" s="8">
        <f>VLOOKUP($D420,饮料价格!$B$3:$E$45,4,0)</f>
        <v>6.8</v>
      </c>
      <c r="I420" s="8">
        <f>E420*H420</f>
        <v>122.39999999999999</v>
      </c>
      <c r="J420" s="8">
        <f>(H420-G420)*E420</f>
        <v>45</v>
      </c>
    </row>
    <row r="421" spans="1:10" outlineLevel="2" x14ac:dyDescent="0.15">
      <c r="A421" s="7">
        <v>42736</v>
      </c>
      <c r="B421" s="8" t="s">
        <v>101</v>
      </c>
      <c r="C421" s="8" t="s">
        <v>114</v>
      </c>
      <c r="D421" s="8" t="s">
        <v>29</v>
      </c>
      <c r="E421" s="8">
        <v>18</v>
      </c>
      <c r="F421" s="8" t="str">
        <f>VLOOKUP($D421,饮料价格!$B$3:$E$45,2,0)</f>
        <v>合</v>
      </c>
      <c r="G421" s="8">
        <f>VLOOKUP($D421,饮料价格!$B$3:$E$45,3,0)</f>
        <v>1.6</v>
      </c>
      <c r="H421" s="8">
        <f>VLOOKUP($D421,饮料价格!$B$3:$E$45,4,0)</f>
        <v>2.2999999999999998</v>
      </c>
      <c r="I421" s="8">
        <f>E421*H421</f>
        <v>41.4</v>
      </c>
      <c r="J421" s="8">
        <f>(H421-G421)*E421</f>
        <v>12.599999999999994</v>
      </c>
    </row>
    <row r="422" spans="1:10" outlineLevel="2" x14ac:dyDescent="0.15">
      <c r="A422" s="7">
        <v>42736</v>
      </c>
      <c r="B422" s="8" t="s">
        <v>101</v>
      </c>
      <c r="C422" s="8" t="s">
        <v>114</v>
      </c>
      <c r="D422" s="8" t="s">
        <v>133</v>
      </c>
      <c r="E422" s="8">
        <v>10</v>
      </c>
      <c r="F422" s="8" t="str">
        <f>VLOOKUP($D422,饮料价格!$B$3:$E$45,2,0)</f>
        <v>瓶</v>
      </c>
      <c r="G422" s="8">
        <f>VLOOKUP($D422,饮料价格!$B$3:$E$45,3,0)</f>
        <v>3.5</v>
      </c>
      <c r="H422" s="8">
        <f>VLOOKUP($D422,饮料价格!$B$3:$E$45,4,0)</f>
        <v>5</v>
      </c>
      <c r="I422" s="8">
        <f>E422*H422</f>
        <v>50</v>
      </c>
      <c r="J422" s="8">
        <f>(H422-G422)*E422</f>
        <v>15</v>
      </c>
    </row>
    <row r="423" spans="1:10" outlineLevel="2" x14ac:dyDescent="0.15">
      <c r="A423" s="7">
        <v>42736</v>
      </c>
      <c r="B423" s="8" t="s">
        <v>101</v>
      </c>
      <c r="C423" s="8" t="s">
        <v>114</v>
      </c>
      <c r="D423" s="8" t="s">
        <v>30</v>
      </c>
      <c r="E423" s="8">
        <v>104</v>
      </c>
      <c r="F423" s="8" t="str">
        <f>VLOOKUP($D423,饮料价格!$B$3:$E$45,2,0)</f>
        <v>瓶</v>
      </c>
      <c r="G423" s="8">
        <f>VLOOKUP($D423,饮料价格!$B$3:$E$45,3,0)</f>
        <v>0.9</v>
      </c>
      <c r="H423" s="8">
        <f>VLOOKUP($D423,饮料价格!$B$3:$E$45,4,0)</f>
        <v>1.5</v>
      </c>
      <c r="I423" s="8">
        <f>E423*H423</f>
        <v>156</v>
      </c>
      <c r="J423" s="8">
        <f>(H423-G423)*E423</f>
        <v>62.4</v>
      </c>
    </row>
    <row r="424" spans="1:10" outlineLevel="2" x14ac:dyDescent="0.15">
      <c r="A424" s="7">
        <v>42736</v>
      </c>
      <c r="B424" s="8" t="s">
        <v>101</v>
      </c>
      <c r="C424" s="8" t="s">
        <v>112</v>
      </c>
      <c r="D424" s="8" t="s">
        <v>22</v>
      </c>
      <c r="E424" s="8">
        <v>47</v>
      </c>
      <c r="F424" s="8" t="str">
        <f>VLOOKUP($D424,饮料价格!$B$3:$E$45,2,0)</f>
        <v>合</v>
      </c>
      <c r="G424" s="8">
        <f>VLOOKUP($D424,饮料价格!$B$3:$E$45,3,0)</f>
        <v>1.7</v>
      </c>
      <c r="H424" s="8">
        <f>VLOOKUP($D424,饮料价格!$B$3:$E$45,4,0)</f>
        <v>2.2000000000000002</v>
      </c>
      <c r="I424" s="8">
        <f>E424*H424</f>
        <v>103.4</v>
      </c>
      <c r="J424" s="8">
        <f>(H424-G424)*E424</f>
        <v>23.500000000000011</v>
      </c>
    </row>
    <row r="425" spans="1:10" outlineLevel="2" x14ac:dyDescent="0.15">
      <c r="A425" s="7">
        <v>42736</v>
      </c>
      <c r="B425" s="8" t="s">
        <v>101</v>
      </c>
      <c r="C425" s="8" t="s">
        <v>112</v>
      </c>
      <c r="D425" s="8" t="s">
        <v>14</v>
      </c>
      <c r="E425" s="8">
        <v>103</v>
      </c>
      <c r="F425" s="8" t="str">
        <f>VLOOKUP($D425,饮料价格!$B$3:$E$45,2,0)</f>
        <v>听</v>
      </c>
      <c r="G425" s="8">
        <f>VLOOKUP($D425,饮料价格!$B$3:$E$45,3,0)</f>
        <v>2.5</v>
      </c>
      <c r="H425" s="8">
        <f>VLOOKUP($D425,饮料价格!$B$3:$E$45,4,0)</f>
        <v>4</v>
      </c>
      <c r="I425" s="8">
        <f>E425*H425</f>
        <v>412</v>
      </c>
      <c r="J425" s="8">
        <f>(H425-G425)*E425</f>
        <v>154.5</v>
      </c>
    </row>
    <row r="426" spans="1:10" outlineLevel="2" x14ac:dyDescent="0.15">
      <c r="A426" s="7">
        <v>42736</v>
      </c>
      <c r="B426" s="8" t="s">
        <v>101</v>
      </c>
      <c r="C426" s="8" t="s">
        <v>112</v>
      </c>
      <c r="D426" s="8" t="s">
        <v>131</v>
      </c>
      <c r="E426" s="8">
        <v>6</v>
      </c>
      <c r="F426" s="8" t="str">
        <f>VLOOKUP($D426,饮料价格!$B$3:$E$45,2,0)</f>
        <v>瓶</v>
      </c>
      <c r="G426" s="8">
        <f>VLOOKUP($D426,饮料价格!$B$3:$E$45,3,0)</f>
        <v>2</v>
      </c>
      <c r="H426" s="8">
        <f>VLOOKUP($D426,饮料价格!$B$3:$E$45,4,0)</f>
        <v>3.5</v>
      </c>
      <c r="I426" s="8">
        <f>E426*H426</f>
        <v>21</v>
      </c>
      <c r="J426" s="8">
        <f>(H426-G426)*E426</f>
        <v>9</v>
      </c>
    </row>
    <row r="427" spans="1:10" outlineLevel="2" x14ac:dyDescent="0.15">
      <c r="A427" s="7">
        <v>42736</v>
      </c>
      <c r="B427" s="8" t="s">
        <v>101</v>
      </c>
      <c r="C427" s="8" t="s">
        <v>112</v>
      </c>
      <c r="D427" s="8" t="s">
        <v>27</v>
      </c>
      <c r="E427" s="8">
        <v>83</v>
      </c>
      <c r="F427" s="8" t="str">
        <f>VLOOKUP($D427,饮料价格!$B$3:$E$45,2,0)</f>
        <v>听</v>
      </c>
      <c r="G427" s="8">
        <f>VLOOKUP($D427,饮料价格!$B$3:$E$45,3,0)</f>
        <v>2.5</v>
      </c>
      <c r="H427" s="8">
        <f>VLOOKUP($D427,饮料价格!$B$3:$E$45,4,0)</f>
        <v>4</v>
      </c>
      <c r="I427" s="8">
        <f>E427*H427</f>
        <v>332</v>
      </c>
      <c r="J427" s="8">
        <f>(H427-G427)*E427</f>
        <v>124.5</v>
      </c>
    </row>
    <row r="428" spans="1:10" outlineLevel="2" x14ac:dyDescent="0.15">
      <c r="A428" s="7">
        <v>42736</v>
      </c>
      <c r="B428" s="8" t="s">
        <v>101</v>
      </c>
      <c r="C428" s="8" t="s">
        <v>112</v>
      </c>
      <c r="D428" s="8" t="s">
        <v>2</v>
      </c>
      <c r="E428" s="8">
        <v>30</v>
      </c>
      <c r="F428" s="8" t="str">
        <f>VLOOKUP($D428,饮料价格!$B$3:$E$45,2,0)</f>
        <v>听</v>
      </c>
      <c r="G428" s="8">
        <f>VLOOKUP($D428,饮料价格!$B$3:$E$45,3,0)</f>
        <v>1.6</v>
      </c>
      <c r="H428" s="8">
        <f>VLOOKUP($D428,饮料价格!$B$3:$E$45,4,0)</f>
        <v>3.3</v>
      </c>
      <c r="I428" s="8">
        <f>E428*H428</f>
        <v>99</v>
      </c>
      <c r="J428" s="8">
        <f>(H428-G428)*E428</f>
        <v>50.999999999999993</v>
      </c>
    </row>
    <row r="429" spans="1:10" outlineLevel="2" x14ac:dyDescent="0.15">
      <c r="A429" s="7">
        <v>42736</v>
      </c>
      <c r="B429" s="8" t="s">
        <v>101</v>
      </c>
      <c r="C429" s="8" t="s">
        <v>112</v>
      </c>
      <c r="D429" s="8" t="s">
        <v>18</v>
      </c>
      <c r="E429" s="8">
        <v>39</v>
      </c>
      <c r="F429" s="8" t="str">
        <f>VLOOKUP($D429,饮料价格!$B$3:$E$45,2,0)</f>
        <v>合</v>
      </c>
      <c r="G429" s="8">
        <f>VLOOKUP($D429,饮料价格!$B$3:$E$45,3,0)</f>
        <v>4.5</v>
      </c>
      <c r="H429" s="8">
        <f>VLOOKUP($D429,饮料价格!$B$3:$E$45,4,0)</f>
        <v>7.2</v>
      </c>
      <c r="I429" s="8">
        <f>E429*H429</f>
        <v>280.8</v>
      </c>
      <c r="J429" s="8">
        <f>(H429-G429)*E429</f>
        <v>105.30000000000001</v>
      </c>
    </row>
    <row r="430" spans="1:10" outlineLevel="2" x14ac:dyDescent="0.15">
      <c r="A430" s="7">
        <v>42736</v>
      </c>
      <c r="B430" s="8" t="s">
        <v>101</v>
      </c>
      <c r="C430" s="8" t="s">
        <v>112</v>
      </c>
      <c r="D430" s="8" t="s">
        <v>132</v>
      </c>
      <c r="E430" s="8">
        <v>20</v>
      </c>
      <c r="F430" s="8" t="str">
        <f>VLOOKUP($D430,饮料价格!$B$3:$E$45,2,0)</f>
        <v>瓶</v>
      </c>
      <c r="G430" s="8">
        <f>VLOOKUP($D430,饮料价格!$B$3:$E$45,3,0)</f>
        <v>2.5</v>
      </c>
      <c r="H430" s="8">
        <f>VLOOKUP($D430,饮料价格!$B$3:$E$45,4,0)</f>
        <v>4.5</v>
      </c>
      <c r="I430" s="8">
        <f>E430*H430</f>
        <v>90</v>
      </c>
      <c r="J430" s="8">
        <f>(H430-G430)*E430</f>
        <v>40</v>
      </c>
    </row>
    <row r="431" spans="1:10" outlineLevel="2" x14ac:dyDescent="0.15">
      <c r="A431" s="7">
        <v>42736</v>
      </c>
      <c r="B431" s="8" t="s">
        <v>101</v>
      </c>
      <c r="C431" s="8" t="s">
        <v>112</v>
      </c>
      <c r="D431" s="8" t="s">
        <v>23</v>
      </c>
      <c r="E431" s="8">
        <v>55</v>
      </c>
      <c r="F431" s="8" t="str">
        <f>VLOOKUP($D431,饮料价格!$B$3:$E$45,2,0)</f>
        <v>瓶</v>
      </c>
      <c r="G431" s="8">
        <f>VLOOKUP($D431,饮料价格!$B$3:$E$45,3,0)</f>
        <v>2.4</v>
      </c>
      <c r="H431" s="8">
        <f>VLOOKUP($D431,饮料价格!$B$3:$E$45,4,0)</f>
        <v>3</v>
      </c>
      <c r="I431" s="8">
        <f>E431*H431</f>
        <v>165</v>
      </c>
      <c r="J431" s="8">
        <f>(H431-G431)*E431</f>
        <v>33.000000000000007</v>
      </c>
    </row>
    <row r="432" spans="1:10" outlineLevel="2" x14ac:dyDescent="0.15">
      <c r="A432" s="7">
        <v>42736</v>
      </c>
      <c r="B432" s="8" t="s">
        <v>101</v>
      </c>
      <c r="C432" s="8" t="s">
        <v>112</v>
      </c>
      <c r="D432" s="8" t="s">
        <v>73</v>
      </c>
      <c r="E432" s="8">
        <v>32</v>
      </c>
      <c r="F432" s="8" t="str">
        <f>VLOOKUP($D432,饮料价格!$B$3:$E$45,2,0)</f>
        <v>瓶</v>
      </c>
      <c r="G432" s="8">
        <f>VLOOKUP($D432,饮料价格!$B$3:$E$45,3,0)</f>
        <v>1.8</v>
      </c>
      <c r="H432" s="8">
        <f>VLOOKUP($D432,饮料价格!$B$3:$E$45,4,0)</f>
        <v>2.2999999999999998</v>
      </c>
      <c r="I432" s="8">
        <f>E432*H432</f>
        <v>73.599999999999994</v>
      </c>
      <c r="J432" s="8">
        <f>(H432-G432)*E432</f>
        <v>15.999999999999993</v>
      </c>
    </row>
    <row r="433" spans="1:10" outlineLevel="2" x14ac:dyDescent="0.15">
      <c r="A433" s="7">
        <v>42736</v>
      </c>
      <c r="B433" s="8" t="s">
        <v>101</v>
      </c>
      <c r="C433" s="8" t="s">
        <v>112</v>
      </c>
      <c r="D433" s="8" t="s">
        <v>133</v>
      </c>
      <c r="E433" s="8">
        <v>38</v>
      </c>
      <c r="F433" s="8" t="str">
        <f>VLOOKUP($D433,饮料价格!$B$3:$E$45,2,0)</f>
        <v>瓶</v>
      </c>
      <c r="G433" s="8">
        <f>VLOOKUP($D433,饮料价格!$B$3:$E$45,3,0)</f>
        <v>3.5</v>
      </c>
      <c r="H433" s="8">
        <f>VLOOKUP($D433,饮料价格!$B$3:$E$45,4,0)</f>
        <v>5</v>
      </c>
      <c r="I433" s="8">
        <f>E433*H433</f>
        <v>190</v>
      </c>
      <c r="J433" s="8">
        <f>(H433-G433)*E433</f>
        <v>57</v>
      </c>
    </row>
    <row r="434" spans="1:10" outlineLevel="2" x14ac:dyDescent="0.15">
      <c r="A434" s="7">
        <v>42736</v>
      </c>
      <c r="B434" s="8" t="s">
        <v>101</v>
      </c>
      <c r="C434" s="8" t="s">
        <v>112</v>
      </c>
      <c r="D434" s="8" t="s">
        <v>20</v>
      </c>
      <c r="E434" s="8">
        <v>58</v>
      </c>
      <c r="F434" s="8" t="str">
        <f>VLOOKUP($D434,饮料价格!$B$3:$E$45,2,0)</f>
        <v>瓶</v>
      </c>
      <c r="G434" s="8">
        <f>VLOOKUP($D434,饮料价格!$B$3:$E$45,3,0)</f>
        <v>1.8</v>
      </c>
      <c r="H434" s="8">
        <f>VLOOKUP($D434,饮料价格!$B$3:$E$45,4,0)</f>
        <v>2.2999999999999998</v>
      </c>
      <c r="I434" s="8">
        <f>E434*H434</f>
        <v>133.39999999999998</v>
      </c>
      <c r="J434" s="8">
        <f>(H434-G434)*E434</f>
        <v>28.999999999999986</v>
      </c>
    </row>
    <row r="435" spans="1:10" outlineLevel="2" x14ac:dyDescent="0.15">
      <c r="A435" s="7">
        <v>42736</v>
      </c>
      <c r="B435" s="8" t="s">
        <v>101</v>
      </c>
      <c r="C435" s="8" t="s">
        <v>112</v>
      </c>
      <c r="D435" s="8" t="s">
        <v>25</v>
      </c>
      <c r="E435" s="8">
        <v>60</v>
      </c>
      <c r="F435" s="8" t="str">
        <f>VLOOKUP($D435,饮料价格!$B$3:$E$45,2,0)</f>
        <v>听</v>
      </c>
      <c r="G435" s="8">
        <f>VLOOKUP($D435,饮料价格!$B$3:$E$45,3,0)</f>
        <v>3</v>
      </c>
      <c r="H435" s="8">
        <f>VLOOKUP($D435,饮料价格!$B$3:$E$45,4,0)</f>
        <v>4</v>
      </c>
      <c r="I435" s="8">
        <f>E435*H435</f>
        <v>240</v>
      </c>
      <c r="J435" s="8">
        <f>(H435-G435)*E435</f>
        <v>60</v>
      </c>
    </row>
    <row r="436" spans="1:10" outlineLevel="2" x14ac:dyDescent="0.15">
      <c r="A436" s="7">
        <v>42736</v>
      </c>
      <c r="B436" s="8" t="s">
        <v>101</v>
      </c>
      <c r="C436" s="8" t="s">
        <v>112</v>
      </c>
      <c r="D436" s="8" t="s">
        <v>15</v>
      </c>
      <c r="E436" s="8">
        <v>28</v>
      </c>
      <c r="F436" s="8" t="str">
        <f>VLOOKUP($D436,饮料价格!$B$3:$E$45,2,0)</f>
        <v>合</v>
      </c>
      <c r="G436" s="8">
        <f>VLOOKUP($D436,饮料价格!$B$3:$E$45,3,0)</f>
        <v>1.7</v>
      </c>
      <c r="H436" s="8">
        <f>VLOOKUP($D436,饮料价格!$B$3:$E$45,4,0)</f>
        <v>2.5</v>
      </c>
      <c r="I436" s="8">
        <f>E436*H436</f>
        <v>70</v>
      </c>
      <c r="J436" s="8">
        <f>(H436-G436)*E436</f>
        <v>22.400000000000002</v>
      </c>
    </row>
    <row r="437" spans="1:10" outlineLevel="2" x14ac:dyDescent="0.15">
      <c r="A437" s="7">
        <v>42736</v>
      </c>
      <c r="B437" s="8" t="s">
        <v>101</v>
      </c>
      <c r="C437" s="8" t="s">
        <v>112</v>
      </c>
      <c r="D437" s="8" t="s">
        <v>28</v>
      </c>
      <c r="E437" s="8">
        <v>59</v>
      </c>
      <c r="F437" s="8" t="str">
        <f>VLOOKUP($D437,饮料价格!$B$3:$E$45,2,0)</f>
        <v>合</v>
      </c>
      <c r="G437" s="8">
        <f>VLOOKUP($D437,饮料价格!$B$3:$E$45,3,0)</f>
        <v>1.5</v>
      </c>
      <c r="H437" s="8">
        <f>VLOOKUP($D437,饮料价格!$B$3:$E$45,4,0)</f>
        <v>2.2000000000000002</v>
      </c>
      <c r="I437" s="8">
        <f>E437*H437</f>
        <v>129.80000000000001</v>
      </c>
      <c r="J437" s="8">
        <f>(H437-G437)*E437</f>
        <v>41.300000000000011</v>
      </c>
    </row>
    <row r="438" spans="1:10" outlineLevel="2" x14ac:dyDescent="0.15">
      <c r="A438" s="7">
        <v>42736</v>
      </c>
      <c r="B438" s="8" t="s">
        <v>101</v>
      </c>
      <c r="C438" s="8" t="s">
        <v>112</v>
      </c>
      <c r="D438" s="8" t="s">
        <v>32</v>
      </c>
      <c r="E438" s="8">
        <v>13</v>
      </c>
      <c r="F438" s="8" t="str">
        <f>VLOOKUP($D438,饮料价格!$B$3:$E$45,2,0)</f>
        <v>瓶</v>
      </c>
      <c r="G438" s="8">
        <f>VLOOKUP($D438,饮料价格!$B$3:$E$45,3,0)</f>
        <v>2.4</v>
      </c>
      <c r="H438" s="8">
        <f>VLOOKUP($D438,饮料价格!$B$3:$E$45,4,0)</f>
        <v>3.5</v>
      </c>
      <c r="I438" s="8">
        <f>E438*H438</f>
        <v>45.5</v>
      </c>
      <c r="J438" s="8">
        <f>(H438-G438)*E438</f>
        <v>14.3</v>
      </c>
    </row>
    <row r="439" spans="1:10" outlineLevel="2" x14ac:dyDescent="0.15">
      <c r="A439" s="7">
        <v>42736</v>
      </c>
      <c r="B439" s="8" t="s">
        <v>101</v>
      </c>
      <c r="C439" s="8" t="s">
        <v>112</v>
      </c>
      <c r="D439" s="8" t="s">
        <v>17</v>
      </c>
      <c r="E439" s="8">
        <v>78</v>
      </c>
      <c r="F439" s="8" t="str">
        <f>VLOOKUP($D439,饮料价格!$B$3:$E$45,2,0)</f>
        <v>合</v>
      </c>
      <c r="G439" s="8">
        <f>VLOOKUP($D439,饮料价格!$B$3:$E$45,3,0)</f>
        <v>4.3</v>
      </c>
      <c r="H439" s="8">
        <f>VLOOKUP($D439,饮料价格!$B$3:$E$45,4,0)</f>
        <v>6.8</v>
      </c>
      <c r="I439" s="8">
        <f>E439*H439</f>
        <v>530.4</v>
      </c>
      <c r="J439" s="8">
        <f>(H439-G439)*E439</f>
        <v>195</v>
      </c>
    </row>
    <row r="440" spans="1:10" outlineLevel="2" x14ac:dyDescent="0.15">
      <c r="A440" s="7">
        <v>42736</v>
      </c>
      <c r="B440" s="8" t="s">
        <v>101</v>
      </c>
      <c r="C440" s="8" t="s">
        <v>112</v>
      </c>
      <c r="D440" s="8" t="s">
        <v>82</v>
      </c>
      <c r="E440" s="8">
        <v>19</v>
      </c>
      <c r="F440" s="8" t="str">
        <f>VLOOKUP($D440,饮料价格!$B$3:$E$45,2,0)</f>
        <v>合</v>
      </c>
      <c r="G440" s="8">
        <f>VLOOKUP($D440,饮料价格!$B$3:$E$45,3,0)</f>
        <v>1.6</v>
      </c>
      <c r="H440" s="8">
        <f>VLOOKUP($D440,饮料价格!$B$3:$E$45,4,0)</f>
        <v>2.5</v>
      </c>
      <c r="I440" s="8">
        <f>E440*H440</f>
        <v>47.5</v>
      </c>
      <c r="J440" s="8">
        <f>(H440-G440)*E440</f>
        <v>17.099999999999998</v>
      </c>
    </row>
    <row r="441" spans="1:10" outlineLevel="2" x14ac:dyDescent="0.15">
      <c r="A441" s="7">
        <v>42736</v>
      </c>
      <c r="B441" s="8" t="s">
        <v>101</v>
      </c>
      <c r="C441" s="8" t="s">
        <v>112</v>
      </c>
      <c r="D441" s="8" t="s">
        <v>13</v>
      </c>
      <c r="E441" s="8">
        <v>30</v>
      </c>
      <c r="F441" s="8" t="str">
        <f>VLOOKUP($D441,饮料价格!$B$3:$E$45,2,0)</f>
        <v>瓶</v>
      </c>
      <c r="G441" s="8">
        <f>VLOOKUP($D441,饮料价格!$B$3:$E$45,3,0)</f>
        <v>2</v>
      </c>
      <c r="H441" s="8">
        <f>VLOOKUP($D441,饮料价格!$B$3:$E$45,4,0)</f>
        <v>3.5</v>
      </c>
      <c r="I441" s="8">
        <f>E441*H441</f>
        <v>105</v>
      </c>
      <c r="J441" s="8">
        <f>(H441-G441)*E441</f>
        <v>45</v>
      </c>
    </row>
    <row r="442" spans="1:10" outlineLevel="2" x14ac:dyDescent="0.15">
      <c r="A442" s="7">
        <v>42736</v>
      </c>
      <c r="B442" s="8" t="s">
        <v>101</v>
      </c>
      <c r="C442" s="8" t="s">
        <v>112</v>
      </c>
      <c r="D442" s="8" t="s">
        <v>29</v>
      </c>
      <c r="E442" s="8">
        <v>93</v>
      </c>
      <c r="F442" s="8" t="str">
        <f>VLOOKUP($D442,饮料价格!$B$3:$E$45,2,0)</f>
        <v>合</v>
      </c>
      <c r="G442" s="8">
        <f>VLOOKUP($D442,饮料价格!$B$3:$E$45,3,0)</f>
        <v>1.6</v>
      </c>
      <c r="H442" s="8">
        <f>VLOOKUP($D442,饮料价格!$B$3:$E$45,4,0)</f>
        <v>2.2999999999999998</v>
      </c>
      <c r="I442" s="8">
        <f>E442*H442</f>
        <v>213.89999999999998</v>
      </c>
      <c r="J442" s="8">
        <f>(H442-G442)*E442</f>
        <v>65.09999999999998</v>
      </c>
    </row>
    <row r="443" spans="1:10" outlineLevel="2" x14ac:dyDescent="0.15">
      <c r="A443" s="7">
        <v>42736</v>
      </c>
      <c r="B443" s="8" t="s">
        <v>101</v>
      </c>
      <c r="C443" s="8" t="s">
        <v>112</v>
      </c>
      <c r="D443" s="8" t="s">
        <v>4</v>
      </c>
      <c r="E443" s="8">
        <v>10</v>
      </c>
      <c r="F443" s="8" t="str">
        <f>VLOOKUP($D443,饮料价格!$B$3:$E$45,2,0)</f>
        <v>合</v>
      </c>
      <c r="G443" s="8">
        <f>VLOOKUP($D443,饮料价格!$B$3:$E$45,3,0)</f>
        <v>1.3</v>
      </c>
      <c r="H443" s="8">
        <f>VLOOKUP($D443,饮料价格!$B$3:$E$45,4,0)</f>
        <v>1.9</v>
      </c>
      <c r="I443" s="8">
        <f>E443*H443</f>
        <v>19</v>
      </c>
      <c r="J443" s="8">
        <f>(H443-G443)*E443</f>
        <v>5.9999999999999982</v>
      </c>
    </row>
    <row r="444" spans="1:10" outlineLevel="2" x14ac:dyDescent="0.15">
      <c r="A444" s="7">
        <v>42736</v>
      </c>
      <c r="B444" s="8" t="s">
        <v>101</v>
      </c>
      <c r="C444" s="8" t="s">
        <v>112</v>
      </c>
      <c r="D444" s="8" t="s">
        <v>80</v>
      </c>
      <c r="E444" s="8">
        <v>21</v>
      </c>
      <c r="F444" s="8" t="str">
        <f>VLOOKUP($D444,饮料价格!$B$3:$E$45,2,0)</f>
        <v>瓶</v>
      </c>
      <c r="G444" s="8">
        <f>VLOOKUP($D444,饮料价格!$B$3:$E$45,3,0)</f>
        <v>0.9</v>
      </c>
      <c r="H444" s="8">
        <f>VLOOKUP($D444,饮料价格!$B$3:$E$45,4,0)</f>
        <v>1.2</v>
      </c>
      <c r="I444" s="8">
        <f>E444*H444</f>
        <v>25.2</v>
      </c>
      <c r="J444" s="8">
        <f>(H444-G444)*E444</f>
        <v>6.2999999999999989</v>
      </c>
    </row>
    <row r="445" spans="1:10" outlineLevel="2" x14ac:dyDescent="0.15">
      <c r="A445" s="7">
        <v>42736</v>
      </c>
      <c r="B445" s="8" t="s">
        <v>101</v>
      </c>
      <c r="C445" s="8" t="s">
        <v>112</v>
      </c>
      <c r="D445" s="8" t="s">
        <v>81</v>
      </c>
      <c r="E445" s="8">
        <v>57</v>
      </c>
      <c r="F445" s="8" t="str">
        <f>VLOOKUP($D445,饮料价格!$B$3:$E$45,2,0)</f>
        <v>听</v>
      </c>
      <c r="G445" s="8">
        <f>VLOOKUP($D445,饮料价格!$B$3:$E$45,3,0)</f>
        <v>3</v>
      </c>
      <c r="H445" s="8">
        <f>VLOOKUP($D445,饮料价格!$B$3:$E$45,4,0)</f>
        <v>4</v>
      </c>
      <c r="I445" s="8">
        <f>E445*H445</f>
        <v>228</v>
      </c>
      <c r="J445" s="8">
        <f>(H445-G445)*E445</f>
        <v>57</v>
      </c>
    </row>
    <row r="446" spans="1:10" outlineLevel="2" x14ac:dyDescent="0.15">
      <c r="A446" s="7">
        <v>42736</v>
      </c>
      <c r="B446" s="8" t="s">
        <v>101</v>
      </c>
      <c r="C446" s="8" t="s">
        <v>112</v>
      </c>
      <c r="D446" s="8" t="s">
        <v>24</v>
      </c>
      <c r="E446" s="8">
        <v>58</v>
      </c>
      <c r="F446" s="8" t="str">
        <f>VLOOKUP($D446,饮料价格!$B$3:$E$45,2,0)</f>
        <v>瓶</v>
      </c>
      <c r="G446" s="8">
        <f>VLOOKUP($D446,饮料价格!$B$3:$E$45,3,0)</f>
        <v>2.4</v>
      </c>
      <c r="H446" s="8">
        <f>VLOOKUP($D446,饮料价格!$B$3:$E$45,4,0)</f>
        <v>3</v>
      </c>
      <c r="I446" s="8">
        <f>E446*H446</f>
        <v>174</v>
      </c>
      <c r="J446" s="8">
        <f>(H446-G446)*E446</f>
        <v>34.800000000000004</v>
      </c>
    </row>
    <row r="447" spans="1:10" outlineLevel="2" x14ac:dyDescent="0.15">
      <c r="A447" s="7">
        <v>42736</v>
      </c>
      <c r="B447" s="8" t="s">
        <v>101</v>
      </c>
      <c r="C447" s="8" t="s">
        <v>112</v>
      </c>
      <c r="D447" s="8" t="s">
        <v>6</v>
      </c>
      <c r="E447" s="8">
        <v>59</v>
      </c>
      <c r="F447" s="8" t="str">
        <f>VLOOKUP($D447,饮料价格!$B$3:$E$45,2,0)</f>
        <v>瓶</v>
      </c>
      <c r="G447" s="8">
        <f>VLOOKUP($D447,饮料价格!$B$3:$E$45,3,0)</f>
        <v>1.7</v>
      </c>
      <c r="H447" s="8">
        <f>VLOOKUP($D447,饮料价格!$B$3:$E$45,4,0)</f>
        <v>3.5</v>
      </c>
      <c r="I447" s="8">
        <f>E447*H447</f>
        <v>206.5</v>
      </c>
      <c r="J447" s="8">
        <f>(H447-G447)*E447</f>
        <v>106.2</v>
      </c>
    </row>
    <row r="448" spans="1:10" outlineLevel="2" x14ac:dyDescent="0.15">
      <c r="A448" s="7">
        <v>42736</v>
      </c>
      <c r="B448" s="8" t="s">
        <v>101</v>
      </c>
      <c r="C448" s="8" t="s">
        <v>112</v>
      </c>
      <c r="D448" s="8" t="s">
        <v>3</v>
      </c>
      <c r="E448" s="8">
        <v>35</v>
      </c>
      <c r="F448" s="8" t="str">
        <f>VLOOKUP($D448,饮料价格!$B$3:$E$45,2,0)</f>
        <v>听</v>
      </c>
      <c r="G448" s="8">
        <f>VLOOKUP($D448,饮料价格!$B$3:$E$45,3,0)</f>
        <v>2.5</v>
      </c>
      <c r="H448" s="8">
        <f>VLOOKUP($D448,饮料价格!$B$3:$E$45,4,0)</f>
        <v>3.5</v>
      </c>
      <c r="I448" s="8">
        <f>E448*H448</f>
        <v>122.5</v>
      </c>
      <c r="J448" s="8">
        <f>(H448-G448)*E448</f>
        <v>35</v>
      </c>
    </row>
    <row r="449" spans="1:10" outlineLevel="2" x14ac:dyDescent="0.15">
      <c r="A449" s="7">
        <v>42736</v>
      </c>
      <c r="B449" s="8" t="s">
        <v>101</v>
      </c>
      <c r="C449" s="8" t="s">
        <v>112</v>
      </c>
      <c r="D449" s="8" t="s">
        <v>30</v>
      </c>
      <c r="E449" s="8">
        <v>28</v>
      </c>
      <c r="F449" s="8" t="str">
        <f>VLOOKUP($D449,饮料价格!$B$3:$E$45,2,0)</f>
        <v>瓶</v>
      </c>
      <c r="G449" s="8">
        <f>VLOOKUP($D449,饮料价格!$B$3:$E$45,3,0)</f>
        <v>0.9</v>
      </c>
      <c r="H449" s="8">
        <f>VLOOKUP($D449,饮料价格!$B$3:$E$45,4,0)</f>
        <v>1.5</v>
      </c>
      <c r="I449" s="8">
        <f>E449*H449</f>
        <v>42</v>
      </c>
      <c r="J449" s="8">
        <f>(H449-G449)*E449</f>
        <v>16.8</v>
      </c>
    </row>
    <row r="450" spans="1:10" outlineLevel="2" x14ac:dyDescent="0.15">
      <c r="A450" s="7">
        <v>42736</v>
      </c>
      <c r="B450" s="8" t="s">
        <v>101</v>
      </c>
      <c r="C450" s="8" t="s">
        <v>112</v>
      </c>
      <c r="D450" s="8" t="s">
        <v>7</v>
      </c>
      <c r="E450" s="8">
        <v>105</v>
      </c>
      <c r="F450" s="8" t="str">
        <f>VLOOKUP($D450,饮料价格!$B$3:$E$45,2,0)</f>
        <v>听</v>
      </c>
      <c r="G450" s="8">
        <f>VLOOKUP($D450,饮料价格!$B$3:$E$45,3,0)</f>
        <v>3.2</v>
      </c>
      <c r="H450" s="8">
        <f>VLOOKUP($D450,饮料价格!$B$3:$E$45,4,0)</f>
        <v>6</v>
      </c>
      <c r="I450" s="8">
        <f>E450*H450</f>
        <v>630</v>
      </c>
      <c r="J450" s="8">
        <f>(H450-G450)*E450</f>
        <v>294</v>
      </c>
    </row>
    <row r="451" spans="1:10" outlineLevel="2" x14ac:dyDescent="0.15">
      <c r="A451" s="7">
        <v>42736</v>
      </c>
      <c r="B451" s="8" t="s">
        <v>101</v>
      </c>
      <c r="C451" s="8" t="s">
        <v>112</v>
      </c>
      <c r="D451" s="8" t="s">
        <v>8</v>
      </c>
      <c r="E451" s="8">
        <v>40</v>
      </c>
      <c r="F451" s="8" t="str">
        <f>VLOOKUP($D451,饮料价格!$B$3:$E$45,2,0)</f>
        <v>合</v>
      </c>
      <c r="G451" s="8">
        <f>VLOOKUP($D451,饮料价格!$B$3:$E$45,3,0)</f>
        <v>7.8</v>
      </c>
      <c r="H451" s="8">
        <f>VLOOKUP($D451,饮料价格!$B$3:$E$45,4,0)</f>
        <v>9.8000000000000007</v>
      </c>
      <c r="I451" s="8">
        <f>E451*H451</f>
        <v>392</v>
      </c>
      <c r="J451" s="8">
        <f>(H451-G451)*E451</f>
        <v>80.000000000000028</v>
      </c>
    </row>
    <row r="452" spans="1:10" outlineLevel="2" x14ac:dyDescent="0.15">
      <c r="A452" s="7">
        <v>42736</v>
      </c>
      <c r="B452" s="8" t="s">
        <v>101</v>
      </c>
      <c r="C452" s="8" t="s">
        <v>112</v>
      </c>
      <c r="D452" s="8" t="s">
        <v>11</v>
      </c>
      <c r="E452" s="8">
        <v>19</v>
      </c>
      <c r="F452" s="8" t="str">
        <f>VLOOKUP($D452,饮料价格!$B$3:$E$45,2,0)</f>
        <v>瓶</v>
      </c>
      <c r="G452" s="8">
        <f>VLOOKUP($D452,饮料价格!$B$3:$E$45,3,0)</f>
        <v>1</v>
      </c>
      <c r="H452" s="8">
        <f>VLOOKUP($D452,饮料价格!$B$3:$E$45,4,0)</f>
        <v>1.3</v>
      </c>
      <c r="I452" s="8">
        <f>E452*H452</f>
        <v>24.7</v>
      </c>
      <c r="J452" s="8">
        <f>(H452-G452)*E452</f>
        <v>5.7000000000000011</v>
      </c>
    </row>
    <row r="453" spans="1:10" outlineLevel="2" x14ac:dyDescent="0.15">
      <c r="A453" s="7">
        <v>42736</v>
      </c>
      <c r="B453" s="8" t="s">
        <v>101</v>
      </c>
      <c r="C453" s="8" t="s">
        <v>112</v>
      </c>
      <c r="D453" s="8" t="s">
        <v>78</v>
      </c>
      <c r="E453" s="8">
        <v>76</v>
      </c>
      <c r="F453" s="8" t="str">
        <f>VLOOKUP($D453,饮料价格!$B$3:$E$45,2,0)</f>
        <v>瓶</v>
      </c>
      <c r="G453" s="8">
        <f>VLOOKUP($D453,饮料价格!$B$3:$E$45,3,0)</f>
        <v>1.9</v>
      </c>
      <c r="H453" s="8">
        <f>VLOOKUP($D453,饮料价格!$B$3:$E$45,4,0)</f>
        <v>2.4</v>
      </c>
      <c r="I453" s="8">
        <f>E453*H453</f>
        <v>182.4</v>
      </c>
      <c r="J453" s="8">
        <f>(H453-G453)*E453</f>
        <v>38</v>
      </c>
    </row>
    <row r="454" spans="1:10" outlineLevel="2" x14ac:dyDescent="0.15">
      <c r="A454" s="7">
        <v>42736</v>
      </c>
      <c r="B454" s="8" t="s">
        <v>101</v>
      </c>
      <c r="C454" s="8" t="s">
        <v>112</v>
      </c>
      <c r="D454" s="8" t="s">
        <v>134</v>
      </c>
      <c r="E454" s="8">
        <v>81</v>
      </c>
      <c r="F454" s="8" t="str">
        <f>VLOOKUP($D454,饮料价格!$B$3:$E$45,2,0)</f>
        <v>瓶</v>
      </c>
      <c r="G454" s="8">
        <f>VLOOKUP($D454,饮料价格!$B$3:$E$45,3,0)</f>
        <v>3.5</v>
      </c>
      <c r="H454" s="8">
        <f>VLOOKUP($D454,饮料价格!$B$3:$E$45,4,0)</f>
        <v>5</v>
      </c>
      <c r="I454" s="8">
        <f>E454*H454</f>
        <v>405</v>
      </c>
      <c r="J454" s="8">
        <f>(H454-G454)*E454</f>
        <v>121.5</v>
      </c>
    </row>
    <row r="455" spans="1:10" outlineLevel="2" x14ac:dyDescent="0.15">
      <c r="A455" s="7">
        <v>42736</v>
      </c>
      <c r="B455" s="8" t="s">
        <v>101</v>
      </c>
      <c r="C455" s="8" t="s">
        <v>112</v>
      </c>
      <c r="D455" s="8" t="s">
        <v>31</v>
      </c>
      <c r="E455" s="8">
        <v>29</v>
      </c>
      <c r="F455" s="8" t="str">
        <f>VLOOKUP($D455,饮料价格!$B$3:$E$45,2,0)</f>
        <v>瓶</v>
      </c>
      <c r="G455" s="8">
        <f>VLOOKUP($D455,饮料价格!$B$3:$E$45,3,0)</f>
        <v>1.1000000000000001</v>
      </c>
      <c r="H455" s="8">
        <f>VLOOKUP($D455,饮料价格!$B$3:$E$45,4,0)</f>
        <v>1.5</v>
      </c>
      <c r="I455" s="8">
        <f>E455*H455</f>
        <v>43.5</v>
      </c>
      <c r="J455" s="8">
        <f>(H455-G455)*E455</f>
        <v>11.599999999999998</v>
      </c>
    </row>
    <row r="456" spans="1:10" outlineLevel="2" x14ac:dyDescent="0.15">
      <c r="A456" s="7">
        <v>42736</v>
      </c>
      <c r="B456" s="8" t="s">
        <v>101</v>
      </c>
      <c r="C456" s="8" t="s">
        <v>112</v>
      </c>
      <c r="D456" s="8" t="s">
        <v>5</v>
      </c>
      <c r="E456" s="8">
        <v>62</v>
      </c>
      <c r="F456" s="8" t="str">
        <f>VLOOKUP($D456,饮料价格!$B$3:$E$45,2,0)</f>
        <v>合</v>
      </c>
      <c r="G456" s="8">
        <f>VLOOKUP($D456,饮料价格!$B$3:$E$45,3,0)</f>
        <v>1.5</v>
      </c>
      <c r="H456" s="8">
        <f>VLOOKUP($D456,饮料价格!$B$3:$E$45,4,0)</f>
        <v>2.2000000000000002</v>
      </c>
      <c r="I456" s="8">
        <f>E456*H456</f>
        <v>136.4</v>
      </c>
      <c r="J456" s="8">
        <f>(H456-G456)*E456</f>
        <v>43.400000000000013</v>
      </c>
    </row>
    <row r="457" spans="1:10" outlineLevel="2" x14ac:dyDescent="0.15">
      <c r="A457" s="7">
        <v>42736</v>
      </c>
      <c r="B457" s="8" t="s">
        <v>101</v>
      </c>
      <c r="C457" s="8" t="s">
        <v>112</v>
      </c>
      <c r="D457" s="8" t="s">
        <v>10</v>
      </c>
      <c r="E457" s="8">
        <v>22</v>
      </c>
      <c r="F457" s="8" t="str">
        <f>VLOOKUP($D457,饮料价格!$B$3:$E$45,2,0)</f>
        <v>听</v>
      </c>
      <c r="G457" s="8">
        <f>VLOOKUP($D457,饮料价格!$B$3:$E$45,3,0)</f>
        <v>2</v>
      </c>
      <c r="H457" s="8">
        <f>VLOOKUP($D457,饮料价格!$B$3:$E$45,4,0)</f>
        <v>3.5</v>
      </c>
      <c r="I457" s="8">
        <f>E457*H457</f>
        <v>77</v>
      </c>
      <c r="J457" s="8">
        <f>(H457-G457)*E457</f>
        <v>33</v>
      </c>
    </row>
    <row r="458" spans="1:10" outlineLevel="2" x14ac:dyDescent="0.15">
      <c r="A458" s="7">
        <v>42736</v>
      </c>
      <c r="B458" s="8" t="s">
        <v>101</v>
      </c>
      <c r="C458" s="8" t="s">
        <v>112</v>
      </c>
      <c r="D458" s="8" t="s">
        <v>26</v>
      </c>
      <c r="E458" s="8">
        <v>31</v>
      </c>
      <c r="F458" s="8" t="str">
        <f>VLOOKUP($D458,饮料价格!$B$3:$E$45,2,0)</f>
        <v>瓶</v>
      </c>
      <c r="G458" s="8">
        <f>VLOOKUP($D458,饮料价格!$B$3:$E$45,3,0)</f>
        <v>1.7</v>
      </c>
      <c r="H458" s="8">
        <f>VLOOKUP($D458,饮料价格!$B$3:$E$45,4,0)</f>
        <v>2.2000000000000002</v>
      </c>
      <c r="I458" s="8">
        <f>E458*H458</f>
        <v>68.2</v>
      </c>
      <c r="J458" s="8">
        <f>(H458-G458)*E458</f>
        <v>15.500000000000007</v>
      </c>
    </row>
    <row r="459" spans="1:10" outlineLevel="2" x14ac:dyDescent="0.15">
      <c r="A459" s="7">
        <v>42736</v>
      </c>
      <c r="B459" s="8" t="s">
        <v>101</v>
      </c>
      <c r="C459" s="8" t="s">
        <v>112</v>
      </c>
      <c r="D459" s="8" t="s">
        <v>12</v>
      </c>
      <c r="E459" s="8">
        <v>23</v>
      </c>
      <c r="F459" s="8" t="str">
        <f>VLOOKUP($D459,饮料价格!$B$3:$E$45,2,0)</f>
        <v>瓶</v>
      </c>
      <c r="G459" s="8">
        <f>VLOOKUP($D459,饮料价格!$B$3:$E$45,3,0)</f>
        <v>1.3</v>
      </c>
      <c r="H459" s="8">
        <f>VLOOKUP($D459,饮料价格!$B$3:$E$45,4,0)</f>
        <v>2.8</v>
      </c>
      <c r="I459" s="8">
        <f>E459*H459</f>
        <v>64.399999999999991</v>
      </c>
      <c r="J459" s="8">
        <f>(H459-G459)*E459</f>
        <v>34.499999999999993</v>
      </c>
    </row>
    <row r="460" spans="1:10" outlineLevel="2" x14ac:dyDescent="0.15">
      <c r="A460" s="7">
        <v>42736</v>
      </c>
      <c r="B460" s="8" t="s">
        <v>101</v>
      </c>
      <c r="C460" s="8" t="s">
        <v>112</v>
      </c>
      <c r="D460" s="8" t="s">
        <v>9</v>
      </c>
      <c r="E460" s="8">
        <v>13</v>
      </c>
      <c r="F460" s="8" t="str">
        <f>VLOOKUP($D460,饮料价格!$B$3:$E$45,2,0)</f>
        <v>听</v>
      </c>
      <c r="G460" s="8">
        <f>VLOOKUP($D460,饮料价格!$B$3:$E$45,3,0)</f>
        <v>3</v>
      </c>
      <c r="H460" s="8">
        <f>VLOOKUP($D460,饮料价格!$B$3:$E$45,4,0)</f>
        <v>4</v>
      </c>
      <c r="I460" s="8">
        <f>E460*H460</f>
        <v>52</v>
      </c>
      <c r="J460" s="8">
        <f>(H460-G460)*E460</f>
        <v>13</v>
      </c>
    </row>
    <row r="461" spans="1:10" outlineLevel="2" x14ac:dyDescent="0.15">
      <c r="A461" s="7">
        <v>42736</v>
      </c>
      <c r="B461" s="8" t="s">
        <v>101</v>
      </c>
      <c r="C461" s="8" t="s">
        <v>112</v>
      </c>
      <c r="D461" s="8" t="s">
        <v>79</v>
      </c>
      <c r="E461" s="8">
        <v>11</v>
      </c>
      <c r="F461" s="8" t="str">
        <f>VLOOKUP($D461,饮料价格!$B$3:$E$45,2,0)</f>
        <v>听</v>
      </c>
      <c r="G461" s="8">
        <f>VLOOKUP($D461,饮料价格!$B$3:$E$45,3,0)</f>
        <v>1.2</v>
      </c>
      <c r="H461" s="8">
        <f>VLOOKUP($D461,饮料价格!$B$3:$E$45,4,0)</f>
        <v>2.5</v>
      </c>
      <c r="I461" s="8">
        <f>E461*H461</f>
        <v>27.5</v>
      </c>
      <c r="J461" s="8">
        <f>(H461-G461)*E461</f>
        <v>14.3</v>
      </c>
    </row>
    <row r="462" spans="1:10" outlineLevel="2" x14ac:dyDescent="0.15">
      <c r="A462" s="7">
        <v>42736</v>
      </c>
      <c r="B462" s="8" t="s">
        <v>101</v>
      </c>
      <c r="C462" s="8" t="s">
        <v>112</v>
      </c>
      <c r="D462" s="8" t="s">
        <v>16</v>
      </c>
      <c r="E462" s="8">
        <v>40</v>
      </c>
      <c r="F462" s="8" t="str">
        <f>VLOOKUP($D462,饮料价格!$B$3:$E$45,2,0)</f>
        <v>瓶</v>
      </c>
      <c r="G462" s="8">
        <f>VLOOKUP($D462,饮料价格!$B$3:$E$45,3,0)</f>
        <v>1</v>
      </c>
      <c r="H462" s="8">
        <f>VLOOKUP($D462,饮料价格!$B$3:$E$45,4,0)</f>
        <v>1.5</v>
      </c>
      <c r="I462" s="8">
        <f>E462*H462</f>
        <v>60</v>
      </c>
      <c r="J462" s="8">
        <f>(H462-G462)*E462</f>
        <v>20</v>
      </c>
    </row>
    <row r="463" spans="1:10" outlineLevel="2" x14ac:dyDescent="0.15">
      <c r="A463" s="7">
        <v>42736</v>
      </c>
      <c r="B463" s="8" t="s">
        <v>101</v>
      </c>
      <c r="C463" s="8" t="s">
        <v>112</v>
      </c>
      <c r="D463" s="8" t="s">
        <v>19</v>
      </c>
      <c r="E463" s="8">
        <v>8</v>
      </c>
      <c r="F463" s="8" t="str">
        <f>VLOOKUP($D463,饮料价格!$B$3:$E$45,2,0)</f>
        <v>瓶</v>
      </c>
      <c r="G463" s="8">
        <f>VLOOKUP($D463,饮料价格!$B$3:$E$45,3,0)</f>
        <v>1.7</v>
      </c>
      <c r="H463" s="8">
        <f>VLOOKUP($D463,饮料价格!$B$3:$E$45,4,0)</f>
        <v>2.2000000000000002</v>
      </c>
      <c r="I463" s="8">
        <f>E463*H463</f>
        <v>17.600000000000001</v>
      </c>
      <c r="J463" s="8">
        <f>(H463-G463)*E463</f>
        <v>4.0000000000000018</v>
      </c>
    </row>
    <row r="464" spans="1:10" outlineLevel="2" x14ac:dyDescent="0.15">
      <c r="A464" s="7">
        <v>42736</v>
      </c>
      <c r="B464" s="8" t="s">
        <v>101</v>
      </c>
      <c r="C464" s="8" t="s">
        <v>112</v>
      </c>
      <c r="D464" s="8" t="s">
        <v>1</v>
      </c>
      <c r="E464" s="8">
        <v>100</v>
      </c>
      <c r="F464" s="8" t="str">
        <f>VLOOKUP($D464,饮料价格!$B$3:$E$45,2,0)</f>
        <v>听</v>
      </c>
      <c r="G464" s="8">
        <f>VLOOKUP($D464,饮料价格!$B$3:$E$45,3,0)</f>
        <v>2.5</v>
      </c>
      <c r="H464" s="8">
        <f>VLOOKUP($D464,饮料价格!$B$3:$E$45,4,0)</f>
        <v>3.5</v>
      </c>
      <c r="I464" s="8">
        <f>E464*H464</f>
        <v>350</v>
      </c>
      <c r="J464" s="8">
        <f>(H464-G464)*E464</f>
        <v>100</v>
      </c>
    </row>
    <row r="465" spans="1:10" outlineLevel="2" x14ac:dyDescent="0.15">
      <c r="A465" s="7">
        <v>42736</v>
      </c>
      <c r="B465" s="8" t="s">
        <v>101</v>
      </c>
      <c r="C465" s="8" t="s">
        <v>112</v>
      </c>
      <c r="D465" s="8" t="s">
        <v>21</v>
      </c>
      <c r="E465" s="8">
        <v>32</v>
      </c>
      <c r="F465" s="8" t="str">
        <f>VLOOKUP($D465,饮料价格!$B$3:$E$45,2,0)</f>
        <v>瓶</v>
      </c>
      <c r="G465" s="8">
        <f>VLOOKUP($D465,饮料价格!$B$3:$E$45,3,0)</f>
        <v>1.4</v>
      </c>
      <c r="H465" s="8">
        <f>VLOOKUP($D465,饮料价格!$B$3:$E$45,4,0)</f>
        <v>3</v>
      </c>
      <c r="I465" s="8">
        <f>E465*H465</f>
        <v>96</v>
      </c>
      <c r="J465" s="8">
        <f>(H465-G465)*E465</f>
        <v>51.2</v>
      </c>
    </row>
    <row r="466" spans="1:10" outlineLevel="2" x14ac:dyDescent="0.15">
      <c r="A466" s="7">
        <v>42736</v>
      </c>
      <c r="B466" s="8" t="s">
        <v>101</v>
      </c>
      <c r="C466" s="8" t="s">
        <v>110</v>
      </c>
      <c r="D466" s="8" t="s">
        <v>4</v>
      </c>
      <c r="E466" s="8">
        <v>10</v>
      </c>
      <c r="F466" s="8" t="str">
        <f>VLOOKUP($D466,饮料价格!$B$3:$E$45,2,0)</f>
        <v>合</v>
      </c>
      <c r="G466" s="8">
        <f>VLOOKUP($D466,饮料价格!$B$3:$E$45,3,0)</f>
        <v>1.3</v>
      </c>
      <c r="H466" s="8">
        <f>VLOOKUP($D466,饮料价格!$B$3:$E$45,4,0)</f>
        <v>1.9</v>
      </c>
      <c r="I466" s="8">
        <f>E466*H466</f>
        <v>19</v>
      </c>
      <c r="J466" s="8">
        <f>(H466-G466)*E466</f>
        <v>5.9999999999999982</v>
      </c>
    </row>
    <row r="467" spans="1:10" outlineLevel="2" x14ac:dyDescent="0.15">
      <c r="A467" s="7">
        <v>42736</v>
      </c>
      <c r="B467" s="8" t="s">
        <v>101</v>
      </c>
      <c r="C467" s="8" t="s">
        <v>110</v>
      </c>
      <c r="D467" s="8" t="s">
        <v>73</v>
      </c>
      <c r="E467" s="8">
        <v>80</v>
      </c>
      <c r="F467" s="8" t="str">
        <f>VLOOKUP($D467,饮料价格!$B$3:$E$45,2,0)</f>
        <v>瓶</v>
      </c>
      <c r="G467" s="8">
        <f>VLOOKUP($D467,饮料价格!$B$3:$E$45,3,0)</f>
        <v>1.8</v>
      </c>
      <c r="H467" s="8">
        <f>VLOOKUP($D467,饮料价格!$B$3:$E$45,4,0)</f>
        <v>2.2999999999999998</v>
      </c>
      <c r="I467" s="8">
        <f>E467*H467</f>
        <v>184</v>
      </c>
      <c r="J467" s="8">
        <f>(H467-G467)*E467</f>
        <v>39.999999999999986</v>
      </c>
    </row>
    <row r="468" spans="1:10" outlineLevel="2" x14ac:dyDescent="0.15">
      <c r="A468" s="7">
        <v>42736</v>
      </c>
      <c r="B468" s="8" t="s">
        <v>101</v>
      </c>
      <c r="C468" s="8" t="s">
        <v>110</v>
      </c>
      <c r="D468" s="8" t="s">
        <v>3</v>
      </c>
      <c r="E468" s="8">
        <v>26</v>
      </c>
      <c r="F468" s="8" t="str">
        <f>VLOOKUP($D468,饮料价格!$B$3:$E$45,2,0)</f>
        <v>听</v>
      </c>
      <c r="G468" s="8">
        <f>VLOOKUP($D468,饮料价格!$B$3:$E$45,3,0)</f>
        <v>2.5</v>
      </c>
      <c r="H468" s="8">
        <f>VLOOKUP($D468,饮料价格!$B$3:$E$45,4,0)</f>
        <v>3.5</v>
      </c>
      <c r="I468" s="8">
        <f>E468*H468</f>
        <v>91</v>
      </c>
      <c r="J468" s="8">
        <f>(H468-G468)*E468</f>
        <v>26</v>
      </c>
    </row>
    <row r="469" spans="1:10" outlineLevel="2" x14ac:dyDescent="0.15">
      <c r="A469" s="7">
        <v>42736</v>
      </c>
      <c r="B469" s="8" t="s">
        <v>101</v>
      </c>
      <c r="C469" s="8" t="s">
        <v>110</v>
      </c>
      <c r="D469" s="8" t="s">
        <v>21</v>
      </c>
      <c r="E469" s="8">
        <v>83</v>
      </c>
      <c r="F469" s="8" t="str">
        <f>VLOOKUP($D469,饮料价格!$B$3:$E$45,2,0)</f>
        <v>瓶</v>
      </c>
      <c r="G469" s="8">
        <f>VLOOKUP($D469,饮料价格!$B$3:$E$45,3,0)</f>
        <v>1.4</v>
      </c>
      <c r="H469" s="8">
        <f>VLOOKUP($D469,饮料价格!$B$3:$E$45,4,0)</f>
        <v>3</v>
      </c>
      <c r="I469" s="8">
        <f>E469*H469</f>
        <v>249</v>
      </c>
      <c r="J469" s="8">
        <f>(H469-G469)*E469</f>
        <v>132.80000000000001</v>
      </c>
    </row>
    <row r="470" spans="1:10" outlineLevel="2" x14ac:dyDescent="0.15">
      <c r="A470" s="7">
        <v>42736</v>
      </c>
      <c r="B470" s="8" t="s">
        <v>101</v>
      </c>
      <c r="C470" s="8" t="s">
        <v>110</v>
      </c>
      <c r="D470" s="8" t="s">
        <v>15</v>
      </c>
      <c r="E470" s="8">
        <v>32</v>
      </c>
      <c r="F470" s="8" t="str">
        <f>VLOOKUP($D470,饮料价格!$B$3:$E$45,2,0)</f>
        <v>合</v>
      </c>
      <c r="G470" s="8">
        <f>VLOOKUP($D470,饮料价格!$B$3:$E$45,3,0)</f>
        <v>1.7</v>
      </c>
      <c r="H470" s="8">
        <f>VLOOKUP($D470,饮料价格!$B$3:$E$45,4,0)</f>
        <v>2.5</v>
      </c>
      <c r="I470" s="8">
        <f>E470*H470</f>
        <v>80</v>
      </c>
      <c r="J470" s="8">
        <f>(H470-G470)*E470</f>
        <v>25.6</v>
      </c>
    </row>
    <row r="471" spans="1:10" outlineLevel="2" x14ac:dyDescent="0.15">
      <c r="A471" s="7">
        <v>42736</v>
      </c>
      <c r="B471" s="8" t="s">
        <v>101</v>
      </c>
      <c r="C471" s="8" t="s">
        <v>110</v>
      </c>
      <c r="D471" s="8" t="s">
        <v>26</v>
      </c>
      <c r="E471" s="8">
        <v>110</v>
      </c>
      <c r="F471" s="8" t="str">
        <f>VLOOKUP($D471,饮料价格!$B$3:$E$45,2,0)</f>
        <v>瓶</v>
      </c>
      <c r="G471" s="8">
        <f>VLOOKUP($D471,饮料价格!$B$3:$E$45,3,0)</f>
        <v>1.7</v>
      </c>
      <c r="H471" s="8">
        <f>VLOOKUP($D471,饮料价格!$B$3:$E$45,4,0)</f>
        <v>2.2000000000000002</v>
      </c>
      <c r="I471" s="8">
        <f>E471*H471</f>
        <v>242.00000000000003</v>
      </c>
      <c r="J471" s="8">
        <f>(H471-G471)*E471</f>
        <v>55.000000000000021</v>
      </c>
    </row>
    <row r="472" spans="1:10" outlineLevel="2" x14ac:dyDescent="0.15">
      <c r="A472" s="7">
        <v>42736</v>
      </c>
      <c r="B472" s="8" t="s">
        <v>101</v>
      </c>
      <c r="C472" s="8" t="s">
        <v>110</v>
      </c>
      <c r="D472" s="8" t="s">
        <v>30</v>
      </c>
      <c r="E472" s="8">
        <v>13</v>
      </c>
      <c r="F472" s="8" t="str">
        <f>VLOOKUP($D472,饮料价格!$B$3:$E$45,2,0)</f>
        <v>瓶</v>
      </c>
      <c r="G472" s="8">
        <f>VLOOKUP($D472,饮料价格!$B$3:$E$45,3,0)</f>
        <v>0.9</v>
      </c>
      <c r="H472" s="8">
        <f>VLOOKUP($D472,饮料价格!$B$3:$E$45,4,0)</f>
        <v>1.5</v>
      </c>
      <c r="I472" s="8">
        <f>E472*H472</f>
        <v>19.5</v>
      </c>
      <c r="J472" s="8">
        <f>(H472-G472)*E472</f>
        <v>7.8</v>
      </c>
    </row>
    <row r="473" spans="1:10" outlineLevel="2" x14ac:dyDescent="0.15">
      <c r="A473" s="7">
        <v>42736</v>
      </c>
      <c r="B473" s="8" t="s">
        <v>101</v>
      </c>
      <c r="C473" s="8" t="s">
        <v>110</v>
      </c>
      <c r="D473" s="8" t="s">
        <v>7</v>
      </c>
      <c r="E473" s="8">
        <v>93</v>
      </c>
      <c r="F473" s="8" t="str">
        <f>VLOOKUP($D473,饮料价格!$B$3:$E$45,2,0)</f>
        <v>听</v>
      </c>
      <c r="G473" s="8">
        <f>VLOOKUP($D473,饮料价格!$B$3:$E$45,3,0)</f>
        <v>3.2</v>
      </c>
      <c r="H473" s="8">
        <f>VLOOKUP($D473,饮料价格!$B$3:$E$45,4,0)</f>
        <v>6</v>
      </c>
      <c r="I473" s="8">
        <f>E473*H473</f>
        <v>558</v>
      </c>
      <c r="J473" s="8">
        <f>(H473-G473)*E473</f>
        <v>260.39999999999998</v>
      </c>
    </row>
    <row r="474" spans="1:10" outlineLevel="2" x14ac:dyDescent="0.15">
      <c r="A474" s="7">
        <v>42736</v>
      </c>
      <c r="B474" s="8" t="s">
        <v>101</v>
      </c>
      <c r="C474" s="8" t="s">
        <v>110</v>
      </c>
      <c r="D474" s="8" t="s">
        <v>19</v>
      </c>
      <c r="E474" s="8">
        <v>41</v>
      </c>
      <c r="F474" s="8" t="str">
        <f>VLOOKUP($D474,饮料价格!$B$3:$E$45,2,0)</f>
        <v>瓶</v>
      </c>
      <c r="G474" s="8">
        <f>VLOOKUP($D474,饮料价格!$B$3:$E$45,3,0)</f>
        <v>1.7</v>
      </c>
      <c r="H474" s="8">
        <f>VLOOKUP($D474,饮料价格!$B$3:$E$45,4,0)</f>
        <v>2.2000000000000002</v>
      </c>
      <c r="I474" s="8">
        <f>E474*H474</f>
        <v>90.2</v>
      </c>
      <c r="J474" s="8">
        <f>(H474-G474)*E474</f>
        <v>20.500000000000011</v>
      </c>
    </row>
    <row r="475" spans="1:10" outlineLevel="2" x14ac:dyDescent="0.15">
      <c r="A475" s="7">
        <v>42736</v>
      </c>
      <c r="B475" s="8" t="s">
        <v>101</v>
      </c>
      <c r="C475" s="8" t="s">
        <v>110</v>
      </c>
      <c r="D475" s="8" t="s">
        <v>6</v>
      </c>
      <c r="E475" s="8">
        <v>27</v>
      </c>
      <c r="F475" s="8" t="str">
        <f>VLOOKUP($D475,饮料价格!$B$3:$E$45,2,0)</f>
        <v>瓶</v>
      </c>
      <c r="G475" s="8">
        <f>VLOOKUP($D475,饮料价格!$B$3:$E$45,3,0)</f>
        <v>1.7</v>
      </c>
      <c r="H475" s="8">
        <f>VLOOKUP($D475,饮料价格!$B$3:$E$45,4,0)</f>
        <v>3.5</v>
      </c>
      <c r="I475" s="8">
        <f>E475*H475</f>
        <v>94.5</v>
      </c>
      <c r="J475" s="8">
        <f>(H475-G475)*E475</f>
        <v>48.6</v>
      </c>
    </row>
    <row r="476" spans="1:10" outlineLevel="2" x14ac:dyDescent="0.15">
      <c r="A476" s="7">
        <v>42736</v>
      </c>
      <c r="B476" s="8" t="s">
        <v>101</v>
      </c>
      <c r="C476" s="8" t="s">
        <v>110</v>
      </c>
      <c r="D476" s="8" t="s">
        <v>18</v>
      </c>
      <c r="E476" s="8">
        <v>19</v>
      </c>
      <c r="F476" s="8" t="str">
        <f>VLOOKUP($D476,饮料价格!$B$3:$E$45,2,0)</f>
        <v>合</v>
      </c>
      <c r="G476" s="8">
        <f>VLOOKUP($D476,饮料价格!$B$3:$E$45,3,0)</f>
        <v>4.5</v>
      </c>
      <c r="H476" s="8">
        <f>VLOOKUP($D476,饮料价格!$B$3:$E$45,4,0)</f>
        <v>7.2</v>
      </c>
      <c r="I476" s="8">
        <f>E476*H476</f>
        <v>136.80000000000001</v>
      </c>
      <c r="J476" s="8">
        <f>(H476-G476)*E476</f>
        <v>51.300000000000004</v>
      </c>
    </row>
    <row r="477" spans="1:10" outlineLevel="2" x14ac:dyDescent="0.15">
      <c r="A477" s="7">
        <v>42736</v>
      </c>
      <c r="B477" s="8" t="s">
        <v>101</v>
      </c>
      <c r="C477" s="8" t="s">
        <v>110</v>
      </c>
      <c r="D477" s="8" t="s">
        <v>11</v>
      </c>
      <c r="E477" s="8">
        <v>13</v>
      </c>
      <c r="F477" s="8" t="str">
        <f>VLOOKUP($D477,饮料价格!$B$3:$E$45,2,0)</f>
        <v>瓶</v>
      </c>
      <c r="G477" s="8">
        <f>VLOOKUP($D477,饮料价格!$B$3:$E$45,3,0)</f>
        <v>1</v>
      </c>
      <c r="H477" s="8">
        <f>VLOOKUP($D477,饮料价格!$B$3:$E$45,4,0)</f>
        <v>1.3</v>
      </c>
      <c r="I477" s="8">
        <f>E477*H477</f>
        <v>16.900000000000002</v>
      </c>
      <c r="J477" s="8">
        <f>(H477-G477)*E477</f>
        <v>3.9000000000000004</v>
      </c>
    </row>
    <row r="478" spans="1:10" outlineLevel="2" x14ac:dyDescent="0.15">
      <c r="A478" s="7">
        <v>42736</v>
      </c>
      <c r="B478" s="8" t="s">
        <v>101</v>
      </c>
      <c r="C478" s="8" t="s">
        <v>110</v>
      </c>
      <c r="D478" s="8" t="s">
        <v>81</v>
      </c>
      <c r="E478" s="8">
        <v>12</v>
      </c>
      <c r="F478" s="8" t="str">
        <f>VLOOKUP($D478,饮料价格!$B$3:$E$45,2,0)</f>
        <v>听</v>
      </c>
      <c r="G478" s="8">
        <f>VLOOKUP($D478,饮料价格!$B$3:$E$45,3,0)</f>
        <v>3</v>
      </c>
      <c r="H478" s="8">
        <f>VLOOKUP($D478,饮料价格!$B$3:$E$45,4,0)</f>
        <v>4</v>
      </c>
      <c r="I478" s="8">
        <f>E478*H478</f>
        <v>48</v>
      </c>
      <c r="J478" s="8">
        <f>(H478-G478)*E478</f>
        <v>12</v>
      </c>
    </row>
    <row r="479" spans="1:10" outlineLevel="2" x14ac:dyDescent="0.15">
      <c r="A479" s="7">
        <v>42736</v>
      </c>
      <c r="B479" s="8" t="s">
        <v>101</v>
      </c>
      <c r="C479" s="8" t="s">
        <v>110</v>
      </c>
      <c r="D479" s="8" t="s">
        <v>134</v>
      </c>
      <c r="E479" s="8">
        <v>81</v>
      </c>
      <c r="F479" s="8" t="str">
        <f>VLOOKUP($D479,饮料价格!$B$3:$E$45,2,0)</f>
        <v>瓶</v>
      </c>
      <c r="G479" s="8">
        <f>VLOOKUP($D479,饮料价格!$B$3:$E$45,3,0)</f>
        <v>3.5</v>
      </c>
      <c r="H479" s="8">
        <f>VLOOKUP($D479,饮料价格!$B$3:$E$45,4,0)</f>
        <v>5</v>
      </c>
      <c r="I479" s="8">
        <f>E479*H479</f>
        <v>405</v>
      </c>
      <c r="J479" s="8">
        <f>(H479-G479)*E479</f>
        <v>121.5</v>
      </c>
    </row>
    <row r="480" spans="1:10" outlineLevel="2" x14ac:dyDescent="0.15">
      <c r="A480" s="7">
        <v>42736</v>
      </c>
      <c r="B480" s="8" t="s">
        <v>101</v>
      </c>
      <c r="C480" s="8" t="s">
        <v>110</v>
      </c>
      <c r="D480" s="8" t="s">
        <v>1</v>
      </c>
      <c r="E480" s="8">
        <v>22</v>
      </c>
      <c r="F480" s="8" t="str">
        <f>VLOOKUP($D480,饮料价格!$B$3:$E$45,2,0)</f>
        <v>听</v>
      </c>
      <c r="G480" s="8">
        <f>VLOOKUP($D480,饮料价格!$B$3:$E$45,3,0)</f>
        <v>2.5</v>
      </c>
      <c r="H480" s="8">
        <f>VLOOKUP($D480,饮料价格!$B$3:$E$45,4,0)</f>
        <v>3.5</v>
      </c>
      <c r="I480" s="8">
        <f>E480*H480</f>
        <v>77</v>
      </c>
      <c r="J480" s="8">
        <f>(H480-G480)*E480</f>
        <v>22</v>
      </c>
    </row>
    <row r="481" spans="1:10" outlineLevel="2" x14ac:dyDescent="0.15">
      <c r="A481" s="7">
        <v>42736</v>
      </c>
      <c r="B481" s="8" t="s">
        <v>101</v>
      </c>
      <c r="C481" s="8" t="s">
        <v>110</v>
      </c>
      <c r="D481" s="8" t="s">
        <v>2</v>
      </c>
      <c r="E481" s="8">
        <v>42</v>
      </c>
      <c r="F481" s="8" t="str">
        <f>VLOOKUP($D481,饮料价格!$B$3:$E$45,2,0)</f>
        <v>听</v>
      </c>
      <c r="G481" s="8">
        <f>VLOOKUP($D481,饮料价格!$B$3:$E$45,3,0)</f>
        <v>1.6</v>
      </c>
      <c r="H481" s="8">
        <f>VLOOKUP($D481,饮料价格!$B$3:$E$45,4,0)</f>
        <v>3.3</v>
      </c>
      <c r="I481" s="8">
        <f>E481*H481</f>
        <v>138.6</v>
      </c>
      <c r="J481" s="8">
        <f>(H481-G481)*E481</f>
        <v>71.399999999999991</v>
      </c>
    </row>
    <row r="482" spans="1:10" outlineLevel="2" x14ac:dyDescent="0.15">
      <c r="A482" s="7">
        <v>42736</v>
      </c>
      <c r="B482" s="8" t="s">
        <v>101</v>
      </c>
      <c r="C482" s="8" t="s">
        <v>110</v>
      </c>
      <c r="D482" s="8" t="s">
        <v>8</v>
      </c>
      <c r="E482" s="8">
        <v>24</v>
      </c>
      <c r="F482" s="8" t="str">
        <f>VLOOKUP($D482,饮料价格!$B$3:$E$45,2,0)</f>
        <v>合</v>
      </c>
      <c r="G482" s="8">
        <f>VLOOKUP($D482,饮料价格!$B$3:$E$45,3,0)</f>
        <v>7.8</v>
      </c>
      <c r="H482" s="8">
        <f>VLOOKUP($D482,饮料价格!$B$3:$E$45,4,0)</f>
        <v>9.8000000000000007</v>
      </c>
      <c r="I482" s="8">
        <f>E482*H482</f>
        <v>235.20000000000002</v>
      </c>
      <c r="J482" s="8">
        <f>(H482-G482)*E482</f>
        <v>48.000000000000021</v>
      </c>
    </row>
    <row r="483" spans="1:10" outlineLevel="2" x14ac:dyDescent="0.15">
      <c r="A483" s="7">
        <v>42736</v>
      </c>
      <c r="B483" s="8" t="s">
        <v>101</v>
      </c>
      <c r="C483" s="8" t="s">
        <v>110</v>
      </c>
      <c r="D483" s="8" t="s">
        <v>10</v>
      </c>
      <c r="E483" s="8">
        <v>7</v>
      </c>
      <c r="F483" s="8" t="str">
        <f>VLOOKUP($D483,饮料价格!$B$3:$E$45,2,0)</f>
        <v>听</v>
      </c>
      <c r="G483" s="8">
        <f>VLOOKUP($D483,饮料价格!$B$3:$E$45,3,0)</f>
        <v>2</v>
      </c>
      <c r="H483" s="8">
        <f>VLOOKUP($D483,饮料价格!$B$3:$E$45,4,0)</f>
        <v>3.5</v>
      </c>
      <c r="I483" s="8">
        <f>E483*H483</f>
        <v>24.5</v>
      </c>
      <c r="J483" s="8">
        <f>(H483-G483)*E483</f>
        <v>10.5</v>
      </c>
    </row>
    <row r="484" spans="1:10" outlineLevel="2" x14ac:dyDescent="0.15">
      <c r="A484" s="7">
        <v>42736</v>
      </c>
      <c r="B484" s="8" t="s">
        <v>101</v>
      </c>
      <c r="C484" s="8" t="s">
        <v>110</v>
      </c>
      <c r="D484" s="8" t="s">
        <v>131</v>
      </c>
      <c r="E484" s="8">
        <v>53</v>
      </c>
      <c r="F484" s="8" t="str">
        <f>VLOOKUP($D484,饮料价格!$B$3:$E$45,2,0)</f>
        <v>瓶</v>
      </c>
      <c r="G484" s="8">
        <f>VLOOKUP($D484,饮料价格!$B$3:$E$45,3,0)</f>
        <v>2</v>
      </c>
      <c r="H484" s="8">
        <f>VLOOKUP($D484,饮料价格!$B$3:$E$45,4,0)</f>
        <v>3.5</v>
      </c>
      <c r="I484" s="8">
        <f>E484*H484</f>
        <v>185.5</v>
      </c>
      <c r="J484" s="8">
        <f>(H484-G484)*E484</f>
        <v>79.5</v>
      </c>
    </row>
    <row r="485" spans="1:10" outlineLevel="2" x14ac:dyDescent="0.15">
      <c r="A485" s="7">
        <v>42736</v>
      </c>
      <c r="B485" s="8" t="s">
        <v>101</v>
      </c>
      <c r="C485" s="8" t="s">
        <v>110</v>
      </c>
      <c r="D485" s="8" t="s">
        <v>31</v>
      </c>
      <c r="E485" s="8">
        <v>14</v>
      </c>
      <c r="F485" s="8" t="str">
        <f>VLOOKUP($D485,饮料价格!$B$3:$E$45,2,0)</f>
        <v>瓶</v>
      </c>
      <c r="G485" s="8">
        <f>VLOOKUP($D485,饮料价格!$B$3:$E$45,3,0)</f>
        <v>1.1000000000000001</v>
      </c>
      <c r="H485" s="8">
        <f>VLOOKUP($D485,饮料价格!$B$3:$E$45,4,0)</f>
        <v>1.5</v>
      </c>
      <c r="I485" s="8">
        <f>E485*H485</f>
        <v>21</v>
      </c>
      <c r="J485" s="8">
        <f>(H485-G485)*E485</f>
        <v>5.5999999999999988</v>
      </c>
    </row>
    <row r="486" spans="1:10" outlineLevel="2" x14ac:dyDescent="0.15">
      <c r="A486" s="7">
        <v>42736</v>
      </c>
      <c r="B486" s="8" t="s">
        <v>101</v>
      </c>
      <c r="C486" s="8" t="s">
        <v>110</v>
      </c>
      <c r="D486" s="8" t="s">
        <v>28</v>
      </c>
      <c r="E486" s="8">
        <v>55</v>
      </c>
      <c r="F486" s="8" t="str">
        <f>VLOOKUP($D486,饮料价格!$B$3:$E$45,2,0)</f>
        <v>合</v>
      </c>
      <c r="G486" s="8">
        <f>VLOOKUP($D486,饮料价格!$B$3:$E$45,3,0)</f>
        <v>1.5</v>
      </c>
      <c r="H486" s="8">
        <f>VLOOKUP($D486,饮料价格!$B$3:$E$45,4,0)</f>
        <v>2.2000000000000002</v>
      </c>
      <c r="I486" s="8">
        <f>E486*H486</f>
        <v>121.00000000000001</v>
      </c>
      <c r="J486" s="8">
        <f>(H486-G486)*E486</f>
        <v>38.500000000000007</v>
      </c>
    </row>
    <row r="487" spans="1:10" outlineLevel="2" x14ac:dyDescent="0.15">
      <c r="A487" s="7">
        <v>42736</v>
      </c>
      <c r="B487" s="8" t="s">
        <v>101</v>
      </c>
      <c r="C487" s="8" t="s">
        <v>110</v>
      </c>
      <c r="D487" s="8" t="s">
        <v>14</v>
      </c>
      <c r="E487" s="8">
        <v>10</v>
      </c>
      <c r="F487" s="8" t="str">
        <f>VLOOKUP($D487,饮料价格!$B$3:$E$45,2,0)</f>
        <v>听</v>
      </c>
      <c r="G487" s="8">
        <f>VLOOKUP($D487,饮料价格!$B$3:$E$45,3,0)</f>
        <v>2.5</v>
      </c>
      <c r="H487" s="8">
        <f>VLOOKUP($D487,饮料价格!$B$3:$E$45,4,0)</f>
        <v>4</v>
      </c>
      <c r="I487" s="8">
        <f>E487*H487</f>
        <v>40</v>
      </c>
      <c r="J487" s="8">
        <f>(H487-G487)*E487</f>
        <v>15</v>
      </c>
    </row>
    <row r="488" spans="1:10" outlineLevel="2" x14ac:dyDescent="0.15">
      <c r="A488" s="7">
        <v>42736</v>
      </c>
      <c r="B488" s="8" t="s">
        <v>101</v>
      </c>
      <c r="C488" s="8" t="s">
        <v>110</v>
      </c>
      <c r="D488" s="8" t="s">
        <v>80</v>
      </c>
      <c r="E488" s="8">
        <v>80</v>
      </c>
      <c r="F488" s="8" t="str">
        <f>VLOOKUP($D488,饮料价格!$B$3:$E$45,2,0)</f>
        <v>瓶</v>
      </c>
      <c r="G488" s="8">
        <f>VLOOKUP($D488,饮料价格!$B$3:$E$45,3,0)</f>
        <v>0.9</v>
      </c>
      <c r="H488" s="8">
        <f>VLOOKUP($D488,饮料价格!$B$3:$E$45,4,0)</f>
        <v>1.2</v>
      </c>
      <c r="I488" s="8">
        <f>E488*H488</f>
        <v>96</v>
      </c>
      <c r="J488" s="8">
        <f>(H488-G488)*E488</f>
        <v>23.999999999999993</v>
      </c>
    </row>
    <row r="489" spans="1:10" outlineLevel="2" x14ac:dyDescent="0.15">
      <c r="A489" s="7">
        <v>42736</v>
      </c>
      <c r="B489" s="8" t="s">
        <v>101</v>
      </c>
      <c r="C489" s="8" t="s">
        <v>110</v>
      </c>
      <c r="D489" s="8" t="s">
        <v>24</v>
      </c>
      <c r="E489" s="8">
        <v>12</v>
      </c>
      <c r="F489" s="8" t="str">
        <f>VLOOKUP($D489,饮料价格!$B$3:$E$45,2,0)</f>
        <v>瓶</v>
      </c>
      <c r="G489" s="8">
        <f>VLOOKUP($D489,饮料价格!$B$3:$E$45,3,0)</f>
        <v>2.4</v>
      </c>
      <c r="H489" s="8">
        <f>VLOOKUP($D489,饮料价格!$B$3:$E$45,4,0)</f>
        <v>3</v>
      </c>
      <c r="I489" s="8">
        <f>E489*H489</f>
        <v>36</v>
      </c>
      <c r="J489" s="8">
        <f>(H489-G489)*E489</f>
        <v>7.2000000000000011</v>
      </c>
    </row>
    <row r="490" spans="1:10" outlineLevel="2" x14ac:dyDescent="0.15">
      <c r="A490" s="7">
        <v>42736</v>
      </c>
      <c r="B490" s="8" t="s">
        <v>101</v>
      </c>
      <c r="C490" s="8" t="s">
        <v>110</v>
      </c>
      <c r="D490" s="8" t="s">
        <v>78</v>
      </c>
      <c r="E490" s="8">
        <v>57</v>
      </c>
      <c r="F490" s="8" t="str">
        <f>VLOOKUP($D490,饮料价格!$B$3:$E$45,2,0)</f>
        <v>瓶</v>
      </c>
      <c r="G490" s="8">
        <f>VLOOKUP($D490,饮料价格!$B$3:$E$45,3,0)</f>
        <v>1.9</v>
      </c>
      <c r="H490" s="8">
        <f>VLOOKUP($D490,饮料价格!$B$3:$E$45,4,0)</f>
        <v>2.4</v>
      </c>
      <c r="I490" s="8">
        <f>E490*H490</f>
        <v>136.79999999999998</v>
      </c>
      <c r="J490" s="8">
        <f>(H490-G490)*E490</f>
        <v>28.5</v>
      </c>
    </row>
    <row r="491" spans="1:10" outlineLevel="2" x14ac:dyDescent="0.15">
      <c r="A491" s="7">
        <v>42736</v>
      </c>
      <c r="B491" s="8" t="s">
        <v>101</v>
      </c>
      <c r="C491" s="8" t="s">
        <v>110</v>
      </c>
      <c r="D491" s="8" t="s">
        <v>79</v>
      </c>
      <c r="E491" s="8">
        <v>63</v>
      </c>
      <c r="F491" s="8" t="str">
        <f>VLOOKUP($D491,饮料价格!$B$3:$E$45,2,0)</f>
        <v>听</v>
      </c>
      <c r="G491" s="8">
        <f>VLOOKUP($D491,饮料价格!$B$3:$E$45,3,0)</f>
        <v>1.2</v>
      </c>
      <c r="H491" s="8">
        <f>VLOOKUP($D491,饮料价格!$B$3:$E$45,4,0)</f>
        <v>2.5</v>
      </c>
      <c r="I491" s="8">
        <f>E491*H491</f>
        <v>157.5</v>
      </c>
      <c r="J491" s="8">
        <f>(H491-G491)*E491</f>
        <v>81.900000000000006</v>
      </c>
    </row>
    <row r="492" spans="1:10" outlineLevel="2" x14ac:dyDescent="0.15">
      <c r="A492" s="7">
        <v>42736</v>
      </c>
      <c r="B492" s="8" t="s">
        <v>101</v>
      </c>
      <c r="C492" s="8" t="s">
        <v>110</v>
      </c>
      <c r="D492" s="8" t="s">
        <v>22</v>
      </c>
      <c r="E492" s="8">
        <v>6</v>
      </c>
      <c r="F492" s="8" t="str">
        <f>VLOOKUP($D492,饮料价格!$B$3:$E$45,2,0)</f>
        <v>合</v>
      </c>
      <c r="G492" s="8">
        <f>VLOOKUP($D492,饮料价格!$B$3:$E$45,3,0)</f>
        <v>1.7</v>
      </c>
      <c r="H492" s="8">
        <f>VLOOKUP($D492,饮料价格!$B$3:$E$45,4,0)</f>
        <v>2.2000000000000002</v>
      </c>
      <c r="I492" s="8">
        <f>E492*H492</f>
        <v>13.200000000000001</v>
      </c>
      <c r="J492" s="8">
        <f>(H492-G492)*E492</f>
        <v>3.0000000000000013</v>
      </c>
    </row>
    <row r="493" spans="1:10" outlineLevel="2" x14ac:dyDescent="0.15">
      <c r="A493" s="7">
        <v>42736</v>
      </c>
      <c r="B493" s="8" t="s">
        <v>101</v>
      </c>
      <c r="C493" s="8" t="s">
        <v>110</v>
      </c>
      <c r="D493" s="8" t="s">
        <v>17</v>
      </c>
      <c r="E493" s="8">
        <v>29</v>
      </c>
      <c r="F493" s="8" t="str">
        <f>VLOOKUP($D493,饮料价格!$B$3:$E$45,2,0)</f>
        <v>合</v>
      </c>
      <c r="G493" s="8">
        <f>VLOOKUP($D493,饮料价格!$B$3:$E$45,3,0)</f>
        <v>4.3</v>
      </c>
      <c r="H493" s="8">
        <f>VLOOKUP($D493,饮料价格!$B$3:$E$45,4,0)</f>
        <v>6.8</v>
      </c>
      <c r="I493" s="8">
        <f>E493*H493</f>
        <v>197.2</v>
      </c>
      <c r="J493" s="8">
        <f>(H493-G493)*E493</f>
        <v>72.5</v>
      </c>
    </row>
    <row r="494" spans="1:10" outlineLevel="2" x14ac:dyDescent="0.15">
      <c r="A494" s="7">
        <v>42736</v>
      </c>
      <c r="B494" s="8" t="s">
        <v>101</v>
      </c>
      <c r="C494" s="8" t="s">
        <v>110</v>
      </c>
      <c r="D494" s="8" t="s">
        <v>133</v>
      </c>
      <c r="E494" s="8">
        <v>48</v>
      </c>
      <c r="F494" s="8" t="str">
        <f>VLOOKUP($D494,饮料价格!$B$3:$E$45,2,0)</f>
        <v>瓶</v>
      </c>
      <c r="G494" s="8">
        <f>VLOOKUP($D494,饮料价格!$B$3:$E$45,3,0)</f>
        <v>3.5</v>
      </c>
      <c r="H494" s="8">
        <f>VLOOKUP($D494,饮料价格!$B$3:$E$45,4,0)</f>
        <v>5</v>
      </c>
      <c r="I494" s="8">
        <f>E494*H494</f>
        <v>240</v>
      </c>
      <c r="J494" s="8">
        <f>(H494-G494)*E494</f>
        <v>72</v>
      </c>
    </row>
    <row r="495" spans="1:10" outlineLevel="2" x14ac:dyDescent="0.15">
      <c r="A495" s="7">
        <v>42736</v>
      </c>
      <c r="B495" s="8" t="s">
        <v>101</v>
      </c>
      <c r="C495" s="8" t="s">
        <v>110</v>
      </c>
      <c r="D495" s="8" t="s">
        <v>132</v>
      </c>
      <c r="E495" s="8">
        <v>88</v>
      </c>
      <c r="F495" s="8" t="str">
        <f>VLOOKUP($D495,饮料价格!$B$3:$E$45,2,0)</f>
        <v>瓶</v>
      </c>
      <c r="G495" s="8">
        <f>VLOOKUP($D495,饮料价格!$B$3:$E$45,3,0)</f>
        <v>2.5</v>
      </c>
      <c r="H495" s="8">
        <f>VLOOKUP($D495,饮料价格!$B$3:$E$45,4,0)</f>
        <v>4.5</v>
      </c>
      <c r="I495" s="8">
        <f>E495*H495</f>
        <v>396</v>
      </c>
      <c r="J495" s="8">
        <f>(H495-G495)*E495</f>
        <v>176</v>
      </c>
    </row>
    <row r="496" spans="1:10" outlineLevel="2" x14ac:dyDescent="0.15">
      <c r="A496" s="7">
        <v>42736</v>
      </c>
      <c r="B496" s="8" t="s">
        <v>101</v>
      </c>
      <c r="C496" s="8" t="s">
        <v>110</v>
      </c>
      <c r="D496" s="8" t="s">
        <v>12</v>
      </c>
      <c r="E496" s="8">
        <v>55</v>
      </c>
      <c r="F496" s="8" t="str">
        <f>VLOOKUP($D496,饮料价格!$B$3:$E$45,2,0)</f>
        <v>瓶</v>
      </c>
      <c r="G496" s="8">
        <f>VLOOKUP($D496,饮料价格!$B$3:$E$45,3,0)</f>
        <v>1.3</v>
      </c>
      <c r="H496" s="8">
        <f>VLOOKUP($D496,饮料价格!$B$3:$E$45,4,0)</f>
        <v>2.8</v>
      </c>
      <c r="I496" s="8">
        <f>E496*H496</f>
        <v>154</v>
      </c>
      <c r="J496" s="8">
        <f>(H496-G496)*E496</f>
        <v>82.499999999999986</v>
      </c>
    </row>
    <row r="497" spans="1:10" outlineLevel="2" x14ac:dyDescent="0.15">
      <c r="A497" s="7">
        <v>42736</v>
      </c>
      <c r="B497" s="8" t="s">
        <v>101</v>
      </c>
      <c r="C497" s="8" t="s">
        <v>110</v>
      </c>
      <c r="D497" s="8" t="s">
        <v>20</v>
      </c>
      <c r="E497" s="8">
        <v>132</v>
      </c>
      <c r="F497" s="8" t="str">
        <f>VLOOKUP($D497,饮料价格!$B$3:$E$45,2,0)</f>
        <v>瓶</v>
      </c>
      <c r="G497" s="8">
        <f>VLOOKUP($D497,饮料价格!$B$3:$E$45,3,0)</f>
        <v>1.8</v>
      </c>
      <c r="H497" s="8">
        <f>VLOOKUP($D497,饮料价格!$B$3:$E$45,4,0)</f>
        <v>2.2999999999999998</v>
      </c>
      <c r="I497" s="8">
        <f>E497*H497</f>
        <v>303.59999999999997</v>
      </c>
      <c r="J497" s="8">
        <f>(H497-G497)*E497</f>
        <v>65.999999999999972</v>
      </c>
    </row>
    <row r="498" spans="1:10" outlineLevel="2" x14ac:dyDescent="0.15">
      <c r="A498" s="7">
        <v>42736</v>
      </c>
      <c r="B498" s="8" t="s">
        <v>101</v>
      </c>
      <c r="C498" s="8" t="s">
        <v>110</v>
      </c>
      <c r="D498" s="8" t="s">
        <v>82</v>
      </c>
      <c r="E498" s="8">
        <v>31</v>
      </c>
      <c r="F498" s="8" t="str">
        <f>VLOOKUP($D498,饮料价格!$B$3:$E$45,2,0)</f>
        <v>合</v>
      </c>
      <c r="G498" s="8">
        <f>VLOOKUP($D498,饮料价格!$B$3:$E$45,3,0)</f>
        <v>1.6</v>
      </c>
      <c r="H498" s="8">
        <f>VLOOKUP($D498,饮料价格!$B$3:$E$45,4,0)</f>
        <v>2.5</v>
      </c>
      <c r="I498" s="8">
        <f>E498*H498</f>
        <v>77.5</v>
      </c>
      <c r="J498" s="8">
        <f>(H498-G498)*E498</f>
        <v>27.9</v>
      </c>
    </row>
    <row r="499" spans="1:10" outlineLevel="2" x14ac:dyDescent="0.15">
      <c r="A499" s="7">
        <v>42736</v>
      </c>
      <c r="B499" s="8" t="s">
        <v>101</v>
      </c>
      <c r="C499" s="8" t="s">
        <v>110</v>
      </c>
      <c r="D499" s="8" t="s">
        <v>13</v>
      </c>
      <c r="E499" s="8">
        <v>44</v>
      </c>
      <c r="F499" s="8" t="str">
        <f>VLOOKUP($D499,饮料价格!$B$3:$E$45,2,0)</f>
        <v>瓶</v>
      </c>
      <c r="G499" s="8">
        <f>VLOOKUP($D499,饮料价格!$B$3:$E$45,3,0)</f>
        <v>2</v>
      </c>
      <c r="H499" s="8">
        <f>VLOOKUP($D499,饮料价格!$B$3:$E$45,4,0)</f>
        <v>3.5</v>
      </c>
      <c r="I499" s="8">
        <f>E499*H499</f>
        <v>154</v>
      </c>
      <c r="J499" s="8">
        <f>(H499-G499)*E499</f>
        <v>66</v>
      </c>
    </row>
    <row r="500" spans="1:10" outlineLevel="2" x14ac:dyDescent="0.15">
      <c r="A500" s="7">
        <v>42736</v>
      </c>
      <c r="B500" s="8" t="s">
        <v>101</v>
      </c>
      <c r="C500" s="8" t="s">
        <v>110</v>
      </c>
      <c r="D500" s="8" t="s">
        <v>5</v>
      </c>
      <c r="E500" s="8">
        <v>19</v>
      </c>
      <c r="F500" s="8" t="str">
        <f>VLOOKUP($D500,饮料价格!$B$3:$E$45,2,0)</f>
        <v>合</v>
      </c>
      <c r="G500" s="8">
        <f>VLOOKUP($D500,饮料价格!$B$3:$E$45,3,0)</f>
        <v>1.5</v>
      </c>
      <c r="H500" s="8">
        <f>VLOOKUP($D500,饮料价格!$B$3:$E$45,4,0)</f>
        <v>2.2000000000000002</v>
      </c>
      <c r="I500" s="8">
        <f>E500*H500</f>
        <v>41.800000000000004</v>
      </c>
      <c r="J500" s="8">
        <f>(H500-G500)*E500</f>
        <v>13.300000000000004</v>
      </c>
    </row>
    <row r="501" spans="1:10" outlineLevel="2" x14ac:dyDescent="0.15">
      <c r="A501" s="7">
        <v>42736</v>
      </c>
      <c r="B501" s="8" t="s">
        <v>101</v>
      </c>
      <c r="C501" s="8" t="s">
        <v>110</v>
      </c>
      <c r="D501" s="8" t="s">
        <v>23</v>
      </c>
      <c r="E501" s="8">
        <v>45</v>
      </c>
      <c r="F501" s="8" t="str">
        <f>VLOOKUP($D501,饮料价格!$B$3:$E$45,2,0)</f>
        <v>瓶</v>
      </c>
      <c r="G501" s="8">
        <f>VLOOKUP($D501,饮料价格!$B$3:$E$45,3,0)</f>
        <v>2.4</v>
      </c>
      <c r="H501" s="8">
        <f>VLOOKUP($D501,饮料价格!$B$3:$E$45,4,0)</f>
        <v>3</v>
      </c>
      <c r="I501" s="8">
        <f>E501*H501</f>
        <v>135</v>
      </c>
      <c r="J501" s="8">
        <f>(H501-G501)*E501</f>
        <v>27.000000000000004</v>
      </c>
    </row>
    <row r="502" spans="1:10" outlineLevel="2" x14ac:dyDescent="0.15">
      <c r="A502" s="7">
        <v>42736</v>
      </c>
      <c r="B502" s="8" t="s">
        <v>101</v>
      </c>
      <c r="C502" s="8" t="s">
        <v>110</v>
      </c>
      <c r="D502" s="8" t="s">
        <v>32</v>
      </c>
      <c r="E502" s="8">
        <v>112</v>
      </c>
      <c r="F502" s="8" t="str">
        <f>VLOOKUP($D502,饮料价格!$B$3:$E$45,2,0)</f>
        <v>瓶</v>
      </c>
      <c r="G502" s="8">
        <f>VLOOKUP($D502,饮料价格!$B$3:$E$45,3,0)</f>
        <v>2.4</v>
      </c>
      <c r="H502" s="8">
        <f>VLOOKUP($D502,饮料价格!$B$3:$E$45,4,0)</f>
        <v>3.5</v>
      </c>
      <c r="I502" s="8">
        <f>E502*H502</f>
        <v>392</v>
      </c>
      <c r="J502" s="8">
        <f>(H502-G502)*E502</f>
        <v>123.20000000000002</v>
      </c>
    </row>
    <row r="503" spans="1:10" outlineLevel="2" x14ac:dyDescent="0.15">
      <c r="A503" s="7">
        <v>42736</v>
      </c>
      <c r="B503" s="8" t="s">
        <v>101</v>
      </c>
      <c r="C503" s="8" t="s">
        <v>110</v>
      </c>
      <c r="D503" s="8" t="s">
        <v>25</v>
      </c>
      <c r="E503" s="8">
        <v>81</v>
      </c>
      <c r="F503" s="8" t="str">
        <f>VLOOKUP($D503,饮料价格!$B$3:$E$45,2,0)</f>
        <v>听</v>
      </c>
      <c r="G503" s="8">
        <f>VLOOKUP($D503,饮料价格!$B$3:$E$45,3,0)</f>
        <v>3</v>
      </c>
      <c r="H503" s="8">
        <f>VLOOKUP($D503,饮料价格!$B$3:$E$45,4,0)</f>
        <v>4</v>
      </c>
      <c r="I503" s="8">
        <f>E503*H503</f>
        <v>324</v>
      </c>
      <c r="J503" s="8">
        <f>(H503-G503)*E503</f>
        <v>81</v>
      </c>
    </row>
    <row r="504" spans="1:10" outlineLevel="2" x14ac:dyDescent="0.15">
      <c r="A504" s="7">
        <v>42736</v>
      </c>
      <c r="B504" s="8" t="s">
        <v>101</v>
      </c>
      <c r="C504" s="8" t="s">
        <v>110</v>
      </c>
      <c r="D504" s="8" t="s">
        <v>16</v>
      </c>
      <c r="E504" s="8">
        <v>105</v>
      </c>
      <c r="F504" s="8" t="str">
        <f>VLOOKUP($D504,饮料价格!$B$3:$E$45,2,0)</f>
        <v>瓶</v>
      </c>
      <c r="G504" s="8">
        <f>VLOOKUP($D504,饮料价格!$B$3:$E$45,3,0)</f>
        <v>1</v>
      </c>
      <c r="H504" s="8">
        <f>VLOOKUP($D504,饮料价格!$B$3:$E$45,4,0)</f>
        <v>1.5</v>
      </c>
      <c r="I504" s="8">
        <f>E504*H504</f>
        <v>157.5</v>
      </c>
      <c r="J504" s="8">
        <f>(H504-G504)*E504</f>
        <v>52.5</v>
      </c>
    </row>
    <row r="505" spans="1:10" outlineLevel="2" x14ac:dyDescent="0.15">
      <c r="A505" s="7">
        <v>42736</v>
      </c>
      <c r="B505" s="8" t="s">
        <v>101</v>
      </c>
      <c r="C505" s="8" t="s">
        <v>110</v>
      </c>
      <c r="D505" s="8" t="s">
        <v>27</v>
      </c>
      <c r="E505" s="8">
        <v>13</v>
      </c>
      <c r="F505" s="8" t="str">
        <f>VLOOKUP($D505,饮料价格!$B$3:$E$45,2,0)</f>
        <v>听</v>
      </c>
      <c r="G505" s="8">
        <f>VLOOKUP($D505,饮料价格!$B$3:$E$45,3,0)</f>
        <v>2.5</v>
      </c>
      <c r="H505" s="8">
        <f>VLOOKUP($D505,饮料价格!$B$3:$E$45,4,0)</f>
        <v>4</v>
      </c>
      <c r="I505" s="8">
        <f>E505*H505</f>
        <v>52</v>
      </c>
      <c r="J505" s="8">
        <f>(H505-G505)*E505</f>
        <v>19.5</v>
      </c>
    </row>
    <row r="506" spans="1:10" outlineLevel="2" x14ac:dyDescent="0.15">
      <c r="A506" s="7">
        <v>42736</v>
      </c>
      <c r="B506" s="8" t="s">
        <v>101</v>
      </c>
      <c r="C506" s="8" t="s">
        <v>110</v>
      </c>
      <c r="D506" s="8" t="s">
        <v>29</v>
      </c>
      <c r="E506" s="8">
        <v>81</v>
      </c>
      <c r="F506" s="8" t="str">
        <f>VLOOKUP($D506,饮料价格!$B$3:$E$45,2,0)</f>
        <v>合</v>
      </c>
      <c r="G506" s="8">
        <f>VLOOKUP($D506,饮料价格!$B$3:$E$45,3,0)</f>
        <v>1.6</v>
      </c>
      <c r="H506" s="8">
        <f>VLOOKUP($D506,饮料价格!$B$3:$E$45,4,0)</f>
        <v>2.2999999999999998</v>
      </c>
      <c r="I506" s="8">
        <f>E506*H506</f>
        <v>186.29999999999998</v>
      </c>
      <c r="J506" s="8">
        <f>(H506-G506)*E506</f>
        <v>56.699999999999982</v>
      </c>
    </row>
    <row r="507" spans="1:10" outlineLevel="2" x14ac:dyDescent="0.15">
      <c r="A507" s="7">
        <v>42736</v>
      </c>
      <c r="B507" s="8" t="s">
        <v>101</v>
      </c>
      <c r="C507" s="8" t="s">
        <v>110</v>
      </c>
      <c r="D507" s="8" t="s">
        <v>9</v>
      </c>
      <c r="E507" s="8">
        <v>10</v>
      </c>
      <c r="F507" s="8" t="str">
        <f>VLOOKUP($D507,饮料价格!$B$3:$E$45,2,0)</f>
        <v>听</v>
      </c>
      <c r="G507" s="8">
        <f>VLOOKUP($D507,饮料价格!$B$3:$E$45,3,0)</f>
        <v>3</v>
      </c>
      <c r="H507" s="8">
        <f>VLOOKUP($D507,饮料价格!$B$3:$E$45,4,0)</f>
        <v>4</v>
      </c>
      <c r="I507" s="8">
        <f>E507*H507</f>
        <v>40</v>
      </c>
      <c r="J507" s="8">
        <f>(H507-G507)*E507</f>
        <v>10</v>
      </c>
    </row>
    <row r="508" spans="1:10" outlineLevel="1" x14ac:dyDescent="0.15">
      <c r="A508" s="7"/>
      <c r="B508" s="23" t="s">
        <v>139</v>
      </c>
      <c r="C508" s="8"/>
      <c r="D508" s="8"/>
      <c r="E508" s="8"/>
      <c r="F508" s="8"/>
      <c r="G508" s="8"/>
      <c r="H508" s="8"/>
      <c r="I508" s="8">
        <f>SUBTOTAL(9,I256:I507)</f>
        <v>37315.500000000015</v>
      </c>
      <c r="J508" s="8">
        <f>SUBTOTAL(9,J256:J507)</f>
        <v>12924.799999999997</v>
      </c>
    </row>
    <row r="509" spans="1:10" outlineLevel="2" x14ac:dyDescent="0.15">
      <c r="A509" s="7">
        <v>42736</v>
      </c>
      <c r="B509" s="8" t="s">
        <v>102</v>
      </c>
      <c r="C509" s="2" t="s">
        <v>135</v>
      </c>
      <c r="D509" s="8" t="s">
        <v>78</v>
      </c>
      <c r="E509" s="8">
        <v>70</v>
      </c>
      <c r="F509" s="8" t="str">
        <f>VLOOKUP($D509,饮料价格!$B$3:$E$45,2,0)</f>
        <v>瓶</v>
      </c>
      <c r="G509" s="8">
        <f>VLOOKUP($D509,饮料价格!$B$3:$E$45,3,0)</f>
        <v>1.9</v>
      </c>
      <c r="H509" s="8">
        <f>VLOOKUP($D509,饮料价格!$B$3:$E$45,4,0)</f>
        <v>2.4</v>
      </c>
      <c r="I509" s="8">
        <f>E509*H509</f>
        <v>168</v>
      </c>
      <c r="J509" s="8">
        <f>(H509-G509)*E509</f>
        <v>35</v>
      </c>
    </row>
    <row r="510" spans="1:10" outlineLevel="2" x14ac:dyDescent="0.15">
      <c r="A510" s="7">
        <v>42736</v>
      </c>
      <c r="B510" s="8" t="s">
        <v>102</v>
      </c>
      <c r="C510" s="8" t="s">
        <v>135</v>
      </c>
      <c r="D510" s="8" t="s">
        <v>7</v>
      </c>
      <c r="E510" s="8">
        <v>78</v>
      </c>
      <c r="F510" s="8" t="str">
        <f>VLOOKUP($D510,饮料价格!$B$3:$E$45,2,0)</f>
        <v>听</v>
      </c>
      <c r="G510" s="8">
        <f>VLOOKUP($D510,饮料价格!$B$3:$E$45,3,0)</f>
        <v>3.2</v>
      </c>
      <c r="H510" s="8">
        <f>VLOOKUP($D510,饮料价格!$B$3:$E$45,4,0)</f>
        <v>6</v>
      </c>
      <c r="I510" s="8">
        <f>E510*H510</f>
        <v>468</v>
      </c>
      <c r="J510" s="8">
        <f>(H510-G510)*E510</f>
        <v>218.39999999999998</v>
      </c>
    </row>
    <row r="511" spans="1:10" outlineLevel="2" x14ac:dyDescent="0.15">
      <c r="A511" s="7">
        <v>42736</v>
      </c>
      <c r="B511" s="8" t="s">
        <v>102</v>
      </c>
      <c r="C511" s="8" t="s">
        <v>135</v>
      </c>
      <c r="D511" s="8" t="s">
        <v>79</v>
      </c>
      <c r="E511" s="8">
        <v>16</v>
      </c>
      <c r="F511" s="8" t="str">
        <f>VLOOKUP($D511,饮料价格!$B$3:$E$45,2,0)</f>
        <v>听</v>
      </c>
      <c r="G511" s="8">
        <f>VLOOKUP($D511,饮料价格!$B$3:$E$45,3,0)</f>
        <v>1.2</v>
      </c>
      <c r="H511" s="8">
        <f>VLOOKUP($D511,饮料价格!$B$3:$E$45,4,0)</f>
        <v>2.5</v>
      </c>
      <c r="I511" s="8">
        <f>E511*H511</f>
        <v>40</v>
      </c>
      <c r="J511" s="8">
        <f>(H511-G511)*E511</f>
        <v>20.8</v>
      </c>
    </row>
    <row r="512" spans="1:10" outlineLevel="2" x14ac:dyDescent="0.15">
      <c r="A512" s="7">
        <v>42736</v>
      </c>
      <c r="B512" s="8" t="s">
        <v>102</v>
      </c>
      <c r="C512" s="8" t="s">
        <v>135</v>
      </c>
      <c r="D512" s="8" t="s">
        <v>2</v>
      </c>
      <c r="E512" s="8">
        <v>8</v>
      </c>
      <c r="F512" s="8" t="str">
        <f>VLOOKUP($D512,饮料价格!$B$3:$E$45,2,0)</f>
        <v>听</v>
      </c>
      <c r="G512" s="8">
        <f>VLOOKUP($D512,饮料价格!$B$3:$E$45,3,0)</f>
        <v>1.6</v>
      </c>
      <c r="H512" s="8">
        <f>VLOOKUP($D512,饮料价格!$B$3:$E$45,4,0)</f>
        <v>3.3</v>
      </c>
      <c r="I512" s="8">
        <f>E512*H512</f>
        <v>26.4</v>
      </c>
      <c r="J512" s="8">
        <f>(H512-G512)*E512</f>
        <v>13.599999999999998</v>
      </c>
    </row>
    <row r="513" spans="1:10" outlineLevel="2" x14ac:dyDescent="0.15">
      <c r="A513" s="7">
        <v>42736</v>
      </c>
      <c r="B513" s="8" t="s">
        <v>102</v>
      </c>
      <c r="C513" s="8" t="s">
        <v>135</v>
      </c>
      <c r="D513" s="8" t="s">
        <v>132</v>
      </c>
      <c r="E513" s="8">
        <v>59</v>
      </c>
      <c r="F513" s="8" t="str">
        <f>VLOOKUP($D513,饮料价格!$B$3:$E$45,2,0)</f>
        <v>瓶</v>
      </c>
      <c r="G513" s="8">
        <f>VLOOKUP($D513,饮料价格!$B$3:$E$45,3,0)</f>
        <v>2.5</v>
      </c>
      <c r="H513" s="8">
        <f>VLOOKUP($D513,饮料价格!$B$3:$E$45,4,0)</f>
        <v>4.5</v>
      </c>
      <c r="I513" s="8">
        <f>E513*H513</f>
        <v>265.5</v>
      </c>
      <c r="J513" s="8">
        <f>(H513-G513)*E513</f>
        <v>118</v>
      </c>
    </row>
    <row r="514" spans="1:10" outlineLevel="2" x14ac:dyDescent="0.15">
      <c r="A514" s="7">
        <v>42736</v>
      </c>
      <c r="B514" s="8" t="s">
        <v>102</v>
      </c>
      <c r="C514" s="8" t="s">
        <v>135</v>
      </c>
      <c r="D514" s="8" t="s">
        <v>21</v>
      </c>
      <c r="E514" s="8">
        <v>23</v>
      </c>
      <c r="F514" s="8" t="str">
        <f>VLOOKUP($D514,饮料价格!$B$3:$E$45,2,0)</f>
        <v>瓶</v>
      </c>
      <c r="G514" s="8">
        <f>VLOOKUP($D514,饮料价格!$B$3:$E$45,3,0)</f>
        <v>1.4</v>
      </c>
      <c r="H514" s="8">
        <f>VLOOKUP($D514,饮料价格!$B$3:$E$45,4,0)</f>
        <v>3</v>
      </c>
      <c r="I514" s="8">
        <f>E514*H514</f>
        <v>69</v>
      </c>
      <c r="J514" s="8">
        <f>(H514-G514)*E514</f>
        <v>36.800000000000004</v>
      </c>
    </row>
    <row r="515" spans="1:10" outlineLevel="2" x14ac:dyDescent="0.15">
      <c r="A515" s="7">
        <v>42736</v>
      </c>
      <c r="B515" s="8" t="s">
        <v>102</v>
      </c>
      <c r="C515" s="8" t="s">
        <v>135</v>
      </c>
      <c r="D515" s="8" t="s">
        <v>18</v>
      </c>
      <c r="E515" s="8">
        <v>86</v>
      </c>
      <c r="F515" s="8" t="str">
        <f>VLOOKUP($D515,饮料价格!$B$3:$E$45,2,0)</f>
        <v>合</v>
      </c>
      <c r="G515" s="8">
        <f>VLOOKUP($D515,饮料价格!$B$3:$E$45,3,0)</f>
        <v>4.5</v>
      </c>
      <c r="H515" s="8">
        <f>VLOOKUP($D515,饮料价格!$B$3:$E$45,4,0)</f>
        <v>7.2</v>
      </c>
      <c r="I515" s="8">
        <f>E515*H515</f>
        <v>619.20000000000005</v>
      </c>
      <c r="J515" s="8">
        <f>(H515-G515)*E515</f>
        <v>232.20000000000002</v>
      </c>
    </row>
    <row r="516" spans="1:10" outlineLevel="2" x14ac:dyDescent="0.15">
      <c r="A516" s="7">
        <v>42736</v>
      </c>
      <c r="B516" s="8" t="s">
        <v>102</v>
      </c>
      <c r="C516" s="8" t="s">
        <v>135</v>
      </c>
      <c r="D516" s="8" t="s">
        <v>27</v>
      </c>
      <c r="E516" s="8">
        <v>48</v>
      </c>
      <c r="F516" s="8" t="str">
        <f>VLOOKUP($D516,饮料价格!$B$3:$E$45,2,0)</f>
        <v>听</v>
      </c>
      <c r="G516" s="8">
        <f>VLOOKUP($D516,饮料价格!$B$3:$E$45,3,0)</f>
        <v>2.5</v>
      </c>
      <c r="H516" s="8">
        <f>VLOOKUP($D516,饮料价格!$B$3:$E$45,4,0)</f>
        <v>4</v>
      </c>
      <c r="I516" s="8">
        <f>E516*H516</f>
        <v>192</v>
      </c>
      <c r="J516" s="8">
        <f>(H516-G516)*E516</f>
        <v>72</v>
      </c>
    </row>
    <row r="517" spans="1:10" outlineLevel="2" x14ac:dyDescent="0.15">
      <c r="A517" s="7">
        <v>42736</v>
      </c>
      <c r="B517" s="8" t="s">
        <v>102</v>
      </c>
      <c r="C517" s="8" t="s">
        <v>135</v>
      </c>
      <c r="D517" s="8" t="s">
        <v>22</v>
      </c>
      <c r="E517" s="8">
        <v>17</v>
      </c>
      <c r="F517" s="8" t="str">
        <f>VLOOKUP($D517,饮料价格!$B$3:$E$45,2,0)</f>
        <v>合</v>
      </c>
      <c r="G517" s="8">
        <f>VLOOKUP($D517,饮料价格!$B$3:$E$45,3,0)</f>
        <v>1.7</v>
      </c>
      <c r="H517" s="8">
        <f>VLOOKUP($D517,饮料价格!$B$3:$E$45,4,0)</f>
        <v>2.2000000000000002</v>
      </c>
      <c r="I517" s="8">
        <f>E517*H517</f>
        <v>37.400000000000006</v>
      </c>
      <c r="J517" s="8">
        <f>(H517-G517)*E517</f>
        <v>8.5000000000000036</v>
      </c>
    </row>
    <row r="518" spans="1:10" outlineLevel="2" x14ac:dyDescent="0.15">
      <c r="A518" s="7">
        <v>42736</v>
      </c>
      <c r="B518" s="8" t="s">
        <v>102</v>
      </c>
      <c r="C518" s="8" t="s">
        <v>135</v>
      </c>
      <c r="D518" s="8" t="s">
        <v>30</v>
      </c>
      <c r="E518" s="8">
        <v>62</v>
      </c>
      <c r="F518" s="8" t="str">
        <f>VLOOKUP($D518,饮料价格!$B$3:$E$45,2,0)</f>
        <v>瓶</v>
      </c>
      <c r="G518" s="8">
        <f>VLOOKUP($D518,饮料价格!$B$3:$E$45,3,0)</f>
        <v>0.9</v>
      </c>
      <c r="H518" s="8">
        <f>VLOOKUP($D518,饮料价格!$B$3:$E$45,4,0)</f>
        <v>1.5</v>
      </c>
      <c r="I518" s="8">
        <f>E518*H518</f>
        <v>93</v>
      </c>
      <c r="J518" s="8">
        <f>(H518-G518)*E518</f>
        <v>37.199999999999996</v>
      </c>
    </row>
    <row r="519" spans="1:10" outlineLevel="2" x14ac:dyDescent="0.15">
      <c r="A519" s="7">
        <v>42736</v>
      </c>
      <c r="B519" s="8" t="s">
        <v>102</v>
      </c>
      <c r="C519" s="8" t="s">
        <v>135</v>
      </c>
      <c r="D519" s="8" t="s">
        <v>13</v>
      </c>
      <c r="E519" s="8">
        <v>27</v>
      </c>
      <c r="F519" s="8" t="str">
        <f>VLOOKUP($D519,饮料价格!$B$3:$E$45,2,0)</f>
        <v>瓶</v>
      </c>
      <c r="G519" s="8">
        <f>VLOOKUP($D519,饮料价格!$B$3:$E$45,3,0)</f>
        <v>2</v>
      </c>
      <c r="H519" s="8">
        <f>VLOOKUP($D519,饮料价格!$B$3:$E$45,4,0)</f>
        <v>3.5</v>
      </c>
      <c r="I519" s="8">
        <f>E519*H519</f>
        <v>94.5</v>
      </c>
      <c r="J519" s="8">
        <f>(H519-G519)*E519</f>
        <v>40.5</v>
      </c>
    </row>
    <row r="520" spans="1:10" outlineLevel="2" x14ac:dyDescent="0.15">
      <c r="A520" s="7">
        <v>42736</v>
      </c>
      <c r="B520" s="8" t="s">
        <v>102</v>
      </c>
      <c r="C520" s="8" t="s">
        <v>135</v>
      </c>
      <c r="D520" s="8" t="s">
        <v>32</v>
      </c>
      <c r="E520" s="8">
        <v>18</v>
      </c>
      <c r="F520" s="8" t="str">
        <f>VLOOKUP($D520,饮料价格!$B$3:$E$45,2,0)</f>
        <v>瓶</v>
      </c>
      <c r="G520" s="8">
        <f>VLOOKUP($D520,饮料价格!$B$3:$E$45,3,0)</f>
        <v>2.4</v>
      </c>
      <c r="H520" s="8">
        <f>VLOOKUP($D520,饮料价格!$B$3:$E$45,4,0)</f>
        <v>3.5</v>
      </c>
      <c r="I520" s="8">
        <f>E520*H520</f>
        <v>63</v>
      </c>
      <c r="J520" s="8">
        <f>(H520-G520)*E520</f>
        <v>19.8</v>
      </c>
    </row>
    <row r="521" spans="1:10" outlineLevel="2" x14ac:dyDescent="0.15">
      <c r="A521" s="7">
        <v>42736</v>
      </c>
      <c r="B521" s="8" t="s">
        <v>102</v>
      </c>
      <c r="C521" s="8" t="s">
        <v>135</v>
      </c>
      <c r="D521" s="8" t="s">
        <v>131</v>
      </c>
      <c r="E521" s="8">
        <v>27</v>
      </c>
      <c r="F521" s="8" t="str">
        <f>VLOOKUP($D521,饮料价格!$B$3:$E$45,2,0)</f>
        <v>瓶</v>
      </c>
      <c r="G521" s="8">
        <f>VLOOKUP($D521,饮料价格!$B$3:$E$45,3,0)</f>
        <v>2</v>
      </c>
      <c r="H521" s="8">
        <f>VLOOKUP($D521,饮料价格!$B$3:$E$45,4,0)</f>
        <v>3.5</v>
      </c>
      <c r="I521" s="8">
        <f>E521*H521</f>
        <v>94.5</v>
      </c>
      <c r="J521" s="8">
        <f>(H521-G521)*E521</f>
        <v>40.5</v>
      </c>
    </row>
    <row r="522" spans="1:10" outlineLevel="2" x14ac:dyDescent="0.15">
      <c r="A522" s="7">
        <v>42736</v>
      </c>
      <c r="B522" s="8" t="s">
        <v>102</v>
      </c>
      <c r="C522" s="8" t="s">
        <v>135</v>
      </c>
      <c r="D522" s="8" t="s">
        <v>73</v>
      </c>
      <c r="E522" s="8">
        <v>94</v>
      </c>
      <c r="F522" s="8" t="str">
        <f>VLOOKUP($D522,饮料价格!$B$3:$E$45,2,0)</f>
        <v>瓶</v>
      </c>
      <c r="G522" s="8">
        <f>VLOOKUP($D522,饮料价格!$B$3:$E$45,3,0)</f>
        <v>1.8</v>
      </c>
      <c r="H522" s="8">
        <f>VLOOKUP($D522,饮料价格!$B$3:$E$45,4,0)</f>
        <v>2.2999999999999998</v>
      </c>
      <c r="I522" s="8">
        <f>E522*H522</f>
        <v>216.2</v>
      </c>
      <c r="J522" s="8">
        <f>(H522-G522)*E522</f>
        <v>46.999999999999979</v>
      </c>
    </row>
    <row r="523" spans="1:10" outlineLevel="2" x14ac:dyDescent="0.15">
      <c r="A523" s="7">
        <v>42736</v>
      </c>
      <c r="B523" s="8" t="s">
        <v>102</v>
      </c>
      <c r="C523" s="8" t="s">
        <v>135</v>
      </c>
      <c r="D523" s="8" t="s">
        <v>80</v>
      </c>
      <c r="E523" s="8">
        <v>56</v>
      </c>
      <c r="F523" s="8" t="str">
        <f>VLOOKUP($D523,饮料价格!$B$3:$E$45,2,0)</f>
        <v>瓶</v>
      </c>
      <c r="G523" s="8">
        <f>VLOOKUP($D523,饮料价格!$B$3:$E$45,3,0)</f>
        <v>0.9</v>
      </c>
      <c r="H523" s="8">
        <f>VLOOKUP($D523,饮料价格!$B$3:$E$45,4,0)</f>
        <v>1.2</v>
      </c>
      <c r="I523" s="8">
        <f>E523*H523</f>
        <v>67.2</v>
      </c>
      <c r="J523" s="8">
        <f>(H523-G523)*E523</f>
        <v>16.799999999999997</v>
      </c>
    </row>
    <row r="524" spans="1:10" outlineLevel="2" x14ac:dyDescent="0.15">
      <c r="A524" s="7">
        <v>42736</v>
      </c>
      <c r="B524" s="8" t="s">
        <v>102</v>
      </c>
      <c r="C524" s="8" t="s">
        <v>135</v>
      </c>
      <c r="D524" s="8" t="s">
        <v>11</v>
      </c>
      <c r="E524" s="8">
        <v>83</v>
      </c>
      <c r="F524" s="8" t="str">
        <f>VLOOKUP($D524,饮料价格!$B$3:$E$45,2,0)</f>
        <v>瓶</v>
      </c>
      <c r="G524" s="8">
        <f>VLOOKUP($D524,饮料价格!$B$3:$E$45,3,0)</f>
        <v>1</v>
      </c>
      <c r="H524" s="8">
        <f>VLOOKUP($D524,饮料价格!$B$3:$E$45,4,0)</f>
        <v>1.3</v>
      </c>
      <c r="I524" s="8">
        <f>E524*H524</f>
        <v>107.9</v>
      </c>
      <c r="J524" s="8">
        <f>(H524-G524)*E524</f>
        <v>24.900000000000002</v>
      </c>
    </row>
    <row r="525" spans="1:10" outlineLevel="2" x14ac:dyDescent="0.15">
      <c r="A525" s="7">
        <v>42736</v>
      </c>
      <c r="B525" s="8" t="s">
        <v>102</v>
      </c>
      <c r="C525" s="8" t="s">
        <v>135</v>
      </c>
      <c r="D525" s="8" t="s">
        <v>81</v>
      </c>
      <c r="E525" s="8">
        <v>76</v>
      </c>
      <c r="F525" s="8" t="str">
        <f>VLOOKUP($D525,饮料价格!$B$3:$E$45,2,0)</f>
        <v>听</v>
      </c>
      <c r="G525" s="8">
        <f>VLOOKUP($D525,饮料价格!$B$3:$E$45,3,0)</f>
        <v>3</v>
      </c>
      <c r="H525" s="8">
        <f>VLOOKUP($D525,饮料价格!$B$3:$E$45,4,0)</f>
        <v>4</v>
      </c>
      <c r="I525" s="8">
        <f>E525*H525</f>
        <v>304</v>
      </c>
      <c r="J525" s="8">
        <f>(H525-G525)*E525</f>
        <v>76</v>
      </c>
    </row>
    <row r="526" spans="1:10" outlineLevel="2" x14ac:dyDescent="0.15">
      <c r="A526" s="7">
        <v>42736</v>
      </c>
      <c r="B526" s="8" t="s">
        <v>102</v>
      </c>
      <c r="C526" s="8" t="s">
        <v>135</v>
      </c>
      <c r="D526" s="8" t="s">
        <v>134</v>
      </c>
      <c r="E526" s="8">
        <v>23</v>
      </c>
      <c r="F526" s="8" t="str">
        <f>VLOOKUP($D526,饮料价格!$B$3:$E$45,2,0)</f>
        <v>瓶</v>
      </c>
      <c r="G526" s="8">
        <f>VLOOKUP($D526,饮料价格!$B$3:$E$45,3,0)</f>
        <v>3.5</v>
      </c>
      <c r="H526" s="8">
        <f>VLOOKUP($D526,饮料价格!$B$3:$E$45,4,0)</f>
        <v>5</v>
      </c>
      <c r="I526" s="8">
        <f>E526*H526</f>
        <v>115</v>
      </c>
      <c r="J526" s="8">
        <f>(H526-G526)*E526</f>
        <v>34.5</v>
      </c>
    </row>
    <row r="527" spans="1:10" outlineLevel="2" x14ac:dyDescent="0.15">
      <c r="A527" s="7">
        <v>42736</v>
      </c>
      <c r="B527" s="8" t="s">
        <v>102</v>
      </c>
      <c r="C527" s="8" t="s">
        <v>135</v>
      </c>
      <c r="D527" s="8" t="s">
        <v>10</v>
      </c>
      <c r="E527" s="8">
        <v>14</v>
      </c>
      <c r="F527" s="8" t="str">
        <f>VLOOKUP($D527,饮料价格!$B$3:$E$45,2,0)</f>
        <v>听</v>
      </c>
      <c r="G527" s="8">
        <f>VLOOKUP($D527,饮料价格!$B$3:$E$45,3,0)</f>
        <v>2</v>
      </c>
      <c r="H527" s="8">
        <f>VLOOKUP($D527,饮料价格!$B$3:$E$45,4,0)</f>
        <v>3.5</v>
      </c>
      <c r="I527" s="8">
        <f>E527*H527</f>
        <v>49</v>
      </c>
      <c r="J527" s="8">
        <f>(H527-G527)*E527</f>
        <v>21</v>
      </c>
    </row>
    <row r="528" spans="1:10" outlineLevel="2" x14ac:dyDescent="0.15">
      <c r="A528" s="7">
        <v>42736</v>
      </c>
      <c r="B528" s="8" t="s">
        <v>102</v>
      </c>
      <c r="C528" s="8" t="s">
        <v>135</v>
      </c>
      <c r="D528" s="8" t="s">
        <v>25</v>
      </c>
      <c r="E528" s="8">
        <v>79</v>
      </c>
      <c r="F528" s="8" t="str">
        <f>VLOOKUP($D528,饮料价格!$B$3:$E$45,2,0)</f>
        <v>听</v>
      </c>
      <c r="G528" s="8">
        <f>VLOOKUP($D528,饮料价格!$B$3:$E$45,3,0)</f>
        <v>3</v>
      </c>
      <c r="H528" s="8">
        <f>VLOOKUP($D528,饮料价格!$B$3:$E$45,4,0)</f>
        <v>4</v>
      </c>
      <c r="I528" s="8">
        <f>E528*H528</f>
        <v>316</v>
      </c>
      <c r="J528" s="8">
        <f>(H528-G528)*E528</f>
        <v>79</v>
      </c>
    </row>
    <row r="529" spans="1:10" outlineLevel="2" x14ac:dyDescent="0.15">
      <c r="A529" s="7">
        <v>42736</v>
      </c>
      <c r="B529" s="8" t="s">
        <v>102</v>
      </c>
      <c r="C529" s="8" t="s">
        <v>135</v>
      </c>
      <c r="D529" s="8" t="s">
        <v>26</v>
      </c>
      <c r="E529" s="8">
        <v>15</v>
      </c>
      <c r="F529" s="8" t="str">
        <f>VLOOKUP($D529,饮料价格!$B$3:$E$45,2,0)</f>
        <v>瓶</v>
      </c>
      <c r="G529" s="8">
        <f>VLOOKUP($D529,饮料价格!$B$3:$E$45,3,0)</f>
        <v>1.7</v>
      </c>
      <c r="H529" s="8">
        <f>VLOOKUP($D529,饮料价格!$B$3:$E$45,4,0)</f>
        <v>2.2000000000000002</v>
      </c>
      <c r="I529" s="8">
        <f>E529*H529</f>
        <v>33</v>
      </c>
      <c r="J529" s="8">
        <f>(H529-G529)*E529</f>
        <v>7.5000000000000036</v>
      </c>
    </row>
    <row r="530" spans="1:10" outlineLevel="2" x14ac:dyDescent="0.15">
      <c r="A530" s="7">
        <v>42736</v>
      </c>
      <c r="B530" s="8" t="s">
        <v>102</v>
      </c>
      <c r="C530" s="8" t="s">
        <v>135</v>
      </c>
      <c r="D530" s="8" t="s">
        <v>12</v>
      </c>
      <c r="E530" s="8">
        <v>98</v>
      </c>
      <c r="F530" s="8" t="str">
        <f>VLOOKUP($D530,饮料价格!$B$3:$E$45,2,0)</f>
        <v>瓶</v>
      </c>
      <c r="G530" s="8">
        <f>VLOOKUP($D530,饮料价格!$B$3:$E$45,3,0)</f>
        <v>1.3</v>
      </c>
      <c r="H530" s="8">
        <f>VLOOKUP($D530,饮料价格!$B$3:$E$45,4,0)</f>
        <v>2.8</v>
      </c>
      <c r="I530" s="8">
        <f>E530*H530</f>
        <v>274.39999999999998</v>
      </c>
      <c r="J530" s="8">
        <f>(H530-G530)*E530</f>
        <v>146.99999999999997</v>
      </c>
    </row>
    <row r="531" spans="1:10" outlineLevel="2" x14ac:dyDescent="0.15">
      <c r="A531" s="7">
        <v>42736</v>
      </c>
      <c r="B531" s="8" t="s">
        <v>102</v>
      </c>
      <c r="C531" s="8" t="s">
        <v>135</v>
      </c>
      <c r="D531" s="8" t="s">
        <v>3</v>
      </c>
      <c r="E531" s="8">
        <v>22</v>
      </c>
      <c r="F531" s="8" t="str">
        <f>VLOOKUP($D531,饮料价格!$B$3:$E$45,2,0)</f>
        <v>听</v>
      </c>
      <c r="G531" s="8">
        <f>VLOOKUP($D531,饮料价格!$B$3:$E$45,3,0)</f>
        <v>2.5</v>
      </c>
      <c r="H531" s="8">
        <f>VLOOKUP($D531,饮料价格!$B$3:$E$45,4,0)</f>
        <v>3.5</v>
      </c>
      <c r="I531" s="8">
        <f>E531*H531</f>
        <v>77</v>
      </c>
      <c r="J531" s="8">
        <f>(H531-G531)*E531</f>
        <v>22</v>
      </c>
    </row>
    <row r="532" spans="1:10" outlineLevel="2" x14ac:dyDescent="0.15">
      <c r="A532" s="7">
        <v>42736</v>
      </c>
      <c r="B532" s="8" t="s">
        <v>102</v>
      </c>
      <c r="C532" s="8" t="s">
        <v>135</v>
      </c>
      <c r="D532" s="8" t="s">
        <v>1</v>
      </c>
      <c r="E532" s="8">
        <v>27</v>
      </c>
      <c r="F532" s="8" t="str">
        <f>VLOOKUP($D532,饮料价格!$B$3:$E$45,2,0)</f>
        <v>听</v>
      </c>
      <c r="G532" s="8">
        <f>VLOOKUP($D532,饮料价格!$B$3:$E$45,3,0)</f>
        <v>2.5</v>
      </c>
      <c r="H532" s="8">
        <f>VLOOKUP($D532,饮料价格!$B$3:$E$45,4,0)</f>
        <v>3.5</v>
      </c>
      <c r="I532" s="8">
        <f>E532*H532</f>
        <v>94.5</v>
      </c>
      <c r="J532" s="8">
        <f>(H532-G532)*E532</f>
        <v>27</v>
      </c>
    </row>
    <row r="533" spans="1:10" outlineLevel="2" x14ac:dyDescent="0.15">
      <c r="A533" s="7">
        <v>42736</v>
      </c>
      <c r="B533" s="8" t="s">
        <v>102</v>
      </c>
      <c r="C533" s="8" t="s">
        <v>135</v>
      </c>
      <c r="D533" s="8" t="s">
        <v>20</v>
      </c>
      <c r="E533" s="8">
        <v>8</v>
      </c>
      <c r="F533" s="8" t="str">
        <f>VLOOKUP($D533,饮料价格!$B$3:$E$45,2,0)</f>
        <v>瓶</v>
      </c>
      <c r="G533" s="8">
        <f>VLOOKUP($D533,饮料价格!$B$3:$E$45,3,0)</f>
        <v>1.8</v>
      </c>
      <c r="H533" s="8">
        <f>VLOOKUP($D533,饮料价格!$B$3:$E$45,4,0)</f>
        <v>2.2999999999999998</v>
      </c>
      <c r="I533" s="8">
        <f>E533*H533</f>
        <v>18.399999999999999</v>
      </c>
      <c r="J533" s="8">
        <f>(H533-G533)*E533</f>
        <v>3.9999999999999982</v>
      </c>
    </row>
    <row r="534" spans="1:10" outlineLevel="2" x14ac:dyDescent="0.15">
      <c r="A534" s="7">
        <v>42736</v>
      </c>
      <c r="B534" s="8" t="s">
        <v>102</v>
      </c>
      <c r="C534" s="8" t="s">
        <v>135</v>
      </c>
      <c r="D534" s="8" t="s">
        <v>29</v>
      </c>
      <c r="E534" s="8">
        <v>21</v>
      </c>
      <c r="F534" s="8" t="str">
        <f>VLOOKUP($D534,饮料价格!$B$3:$E$45,2,0)</f>
        <v>合</v>
      </c>
      <c r="G534" s="8">
        <f>VLOOKUP($D534,饮料价格!$B$3:$E$45,3,0)</f>
        <v>1.6</v>
      </c>
      <c r="H534" s="8">
        <f>VLOOKUP($D534,饮料价格!$B$3:$E$45,4,0)</f>
        <v>2.2999999999999998</v>
      </c>
      <c r="I534" s="8">
        <f>E534*H534</f>
        <v>48.3</v>
      </c>
      <c r="J534" s="8">
        <f>(H534-G534)*E534</f>
        <v>14.699999999999994</v>
      </c>
    </row>
    <row r="535" spans="1:10" outlineLevel="2" x14ac:dyDescent="0.15">
      <c r="A535" s="7">
        <v>42736</v>
      </c>
      <c r="B535" s="8" t="s">
        <v>102</v>
      </c>
      <c r="C535" s="8" t="s">
        <v>135</v>
      </c>
      <c r="D535" s="8" t="s">
        <v>14</v>
      </c>
      <c r="E535" s="8">
        <v>12</v>
      </c>
      <c r="F535" s="8" t="str">
        <f>VLOOKUP($D535,饮料价格!$B$3:$E$45,2,0)</f>
        <v>听</v>
      </c>
      <c r="G535" s="8">
        <f>VLOOKUP($D535,饮料价格!$B$3:$E$45,3,0)</f>
        <v>2.5</v>
      </c>
      <c r="H535" s="8">
        <f>VLOOKUP($D535,饮料价格!$B$3:$E$45,4,0)</f>
        <v>4</v>
      </c>
      <c r="I535" s="8">
        <f>E535*H535</f>
        <v>48</v>
      </c>
      <c r="J535" s="8">
        <f>(H535-G535)*E535</f>
        <v>18</v>
      </c>
    </row>
    <row r="536" spans="1:10" outlineLevel="2" x14ac:dyDescent="0.15">
      <c r="A536" s="7">
        <v>42736</v>
      </c>
      <c r="B536" s="8" t="s">
        <v>102</v>
      </c>
      <c r="C536" s="8" t="s">
        <v>135</v>
      </c>
      <c r="D536" s="8" t="s">
        <v>17</v>
      </c>
      <c r="E536" s="8">
        <v>83</v>
      </c>
      <c r="F536" s="8" t="str">
        <f>VLOOKUP($D536,饮料价格!$B$3:$E$45,2,0)</f>
        <v>合</v>
      </c>
      <c r="G536" s="8">
        <f>VLOOKUP($D536,饮料价格!$B$3:$E$45,3,0)</f>
        <v>4.3</v>
      </c>
      <c r="H536" s="8">
        <f>VLOOKUP($D536,饮料价格!$B$3:$E$45,4,0)</f>
        <v>6.8</v>
      </c>
      <c r="I536" s="8">
        <f>E536*H536</f>
        <v>564.4</v>
      </c>
      <c r="J536" s="8">
        <f>(H536-G536)*E536</f>
        <v>207.5</v>
      </c>
    </row>
    <row r="537" spans="1:10" outlineLevel="2" x14ac:dyDescent="0.15">
      <c r="A537" s="7">
        <v>42736</v>
      </c>
      <c r="B537" s="8" t="s">
        <v>102</v>
      </c>
      <c r="C537" s="8" t="s">
        <v>135</v>
      </c>
      <c r="D537" s="8" t="s">
        <v>15</v>
      </c>
      <c r="E537" s="8">
        <v>121</v>
      </c>
      <c r="F537" s="8" t="str">
        <f>VLOOKUP($D537,饮料价格!$B$3:$E$45,2,0)</f>
        <v>合</v>
      </c>
      <c r="G537" s="8">
        <f>VLOOKUP($D537,饮料价格!$B$3:$E$45,3,0)</f>
        <v>1.7</v>
      </c>
      <c r="H537" s="8">
        <f>VLOOKUP($D537,饮料价格!$B$3:$E$45,4,0)</f>
        <v>2.5</v>
      </c>
      <c r="I537" s="8">
        <f>E537*H537</f>
        <v>302.5</v>
      </c>
      <c r="J537" s="8">
        <f>(H537-G537)*E537</f>
        <v>96.800000000000011</v>
      </c>
    </row>
    <row r="538" spans="1:10" outlineLevel="2" x14ac:dyDescent="0.15">
      <c r="A538" s="7">
        <v>42736</v>
      </c>
      <c r="B538" s="8" t="s">
        <v>102</v>
      </c>
      <c r="C538" s="8" t="s">
        <v>135</v>
      </c>
      <c r="D538" s="8" t="s">
        <v>16</v>
      </c>
      <c r="E538" s="8">
        <v>55</v>
      </c>
      <c r="F538" s="8" t="str">
        <f>VLOOKUP($D538,饮料价格!$B$3:$E$45,2,0)</f>
        <v>瓶</v>
      </c>
      <c r="G538" s="8">
        <f>VLOOKUP($D538,饮料价格!$B$3:$E$45,3,0)</f>
        <v>1</v>
      </c>
      <c r="H538" s="8">
        <f>VLOOKUP($D538,饮料价格!$B$3:$E$45,4,0)</f>
        <v>1.5</v>
      </c>
      <c r="I538" s="8">
        <f>E538*H538</f>
        <v>82.5</v>
      </c>
      <c r="J538" s="8">
        <f>(H538-G538)*E538</f>
        <v>27.5</v>
      </c>
    </row>
    <row r="539" spans="1:10" outlineLevel="2" x14ac:dyDescent="0.15">
      <c r="A539" s="7">
        <v>42736</v>
      </c>
      <c r="B539" s="8" t="s">
        <v>102</v>
      </c>
      <c r="C539" s="8" t="s">
        <v>135</v>
      </c>
      <c r="D539" s="8" t="s">
        <v>82</v>
      </c>
      <c r="E539" s="8">
        <v>53</v>
      </c>
      <c r="F539" s="8" t="str">
        <f>VLOOKUP($D539,饮料价格!$B$3:$E$45,2,0)</f>
        <v>合</v>
      </c>
      <c r="G539" s="8">
        <f>VLOOKUP($D539,饮料价格!$B$3:$E$45,3,0)</f>
        <v>1.6</v>
      </c>
      <c r="H539" s="8">
        <f>VLOOKUP($D539,饮料价格!$B$3:$E$45,4,0)</f>
        <v>2.5</v>
      </c>
      <c r="I539" s="8">
        <f>E539*H539</f>
        <v>132.5</v>
      </c>
      <c r="J539" s="8">
        <f>(H539-G539)*E539</f>
        <v>47.699999999999996</v>
      </c>
    </row>
    <row r="540" spans="1:10" outlineLevel="2" x14ac:dyDescent="0.15">
      <c r="A540" s="7">
        <v>42736</v>
      </c>
      <c r="B540" s="8" t="s">
        <v>102</v>
      </c>
      <c r="C540" s="8" t="s">
        <v>135</v>
      </c>
      <c r="D540" s="8" t="s">
        <v>31</v>
      </c>
      <c r="E540" s="8">
        <v>58</v>
      </c>
      <c r="F540" s="8" t="str">
        <f>VLOOKUP($D540,饮料价格!$B$3:$E$45,2,0)</f>
        <v>瓶</v>
      </c>
      <c r="G540" s="8">
        <f>VLOOKUP($D540,饮料价格!$B$3:$E$45,3,0)</f>
        <v>1.1000000000000001</v>
      </c>
      <c r="H540" s="8">
        <f>VLOOKUP($D540,饮料价格!$B$3:$E$45,4,0)</f>
        <v>1.5</v>
      </c>
      <c r="I540" s="8">
        <f>E540*H540</f>
        <v>87</v>
      </c>
      <c r="J540" s="8">
        <f>(H540-G540)*E540</f>
        <v>23.199999999999996</v>
      </c>
    </row>
    <row r="541" spans="1:10" outlineLevel="2" x14ac:dyDescent="0.15">
      <c r="A541" s="7">
        <v>42736</v>
      </c>
      <c r="B541" s="8" t="s">
        <v>102</v>
      </c>
      <c r="C541" s="8" t="s">
        <v>135</v>
      </c>
      <c r="D541" s="8" t="s">
        <v>8</v>
      </c>
      <c r="E541" s="8">
        <v>33</v>
      </c>
      <c r="F541" s="8" t="str">
        <f>VLOOKUP($D541,饮料价格!$B$3:$E$45,2,0)</f>
        <v>合</v>
      </c>
      <c r="G541" s="8">
        <f>VLOOKUP($D541,饮料价格!$B$3:$E$45,3,0)</f>
        <v>7.8</v>
      </c>
      <c r="H541" s="8">
        <f>VLOOKUP($D541,饮料价格!$B$3:$E$45,4,0)</f>
        <v>9.8000000000000007</v>
      </c>
      <c r="I541" s="8">
        <f>E541*H541</f>
        <v>323.40000000000003</v>
      </c>
      <c r="J541" s="8">
        <f>(H541-G541)*E541</f>
        <v>66.000000000000028</v>
      </c>
    </row>
    <row r="542" spans="1:10" outlineLevel="2" x14ac:dyDescent="0.15">
      <c r="A542" s="7">
        <v>42736</v>
      </c>
      <c r="B542" s="8" t="s">
        <v>102</v>
      </c>
      <c r="C542" s="8" t="s">
        <v>135</v>
      </c>
      <c r="D542" s="8" t="s">
        <v>6</v>
      </c>
      <c r="E542" s="8">
        <v>61</v>
      </c>
      <c r="F542" s="8" t="str">
        <f>VLOOKUP($D542,饮料价格!$B$3:$E$45,2,0)</f>
        <v>瓶</v>
      </c>
      <c r="G542" s="8">
        <f>VLOOKUP($D542,饮料价格!$B$3:$E$45,3,0)</f>
        <v>1.7</v>
      </c>
      <c r="H542" s="8">
        <f>VLOOKUP($D542,饮料价格!$B$3:$E$45,4,0)</f>
        <v>3.5</v>
      </c>
      <c r="I542" s="8">
        <f>E542*H542</f>
        <v>213.5</v>
      </c>
      <c r="J542" s="8">
        <f>(H542-G542)*E542</f>
        <v>109.8</v>
      </c>
    </row>
    <row r="543" spans="1:10" outlineLevel="2" x14ac:dyDescent="0.15">
      <c r="A543" s="7">
        <v>42736</v>
      </c>
      <c r="B543" s="8" t="s">
        <v>102</v>
      </c>
      <c r="C543" s="8" t="s">
        <v>135</v>
      </c>
      <c r="D543" s="8" t="s">
        <v>9</v>
      </c>
      <c r="E543" s="8">
        <v>41</v>
      </c>
      <c r="F543" s="8" t="str">
        <f>VLOOKUP($D543,饮料价格!$B$3:$E$45,2,0)</f>
        <v>听</v>
      </c>
      <c r="G543" s="8">
        <f>VLOOKUP($D543,饮料价格!$B$3:$E$45,3,0)</f>
        <v>3</v>
      </c>
      <c r="H543" s="8">
        <f>VLOOKUP($D543,饮料价格!$B$3:$E$45,4,0)</f>
        <v>4</v>
      </c>
      <c r="I543" s="8">
        <f>E543*H543</f>
        <v>164</v>
      </c>
      <c r="J543" s="8">
        <f>(H543-G543)*E543</f>
        <v>41</v>
      </c>
    </row>
    <row r="544" spans="1:10" outlineLevel="2" x14ac:dyDescent="0.15">
      <c r="A544" s="7">
        <v>42736</v>
      </c>
      <c r="B544" s="8" t="s">
        <v>102</v>
      </c>
      <c r="C544" s="8" t="s">
        <v>135</v>
      </c>
      <c r="D544" s="8" t="s">
        <v>23</v>
      </c>
      <c r="E544" s="8">
        <v>52</v>
      </c>
      <c r="F544" s="8" t="str">
        <f>VLOOKUP($D544,饮料价格!$B$3:$E$45,2,0)</f>
        <v>瓶</v>
      </c>
      <c r="G544" s="8">
        <f>VLOOKUP($D544,饮料价格!$B$3:$E$45,3,0)</f>
        <v>2.4</v>
      </c>
      <c r="H544" s="8">
        <f>VLOOKUP($D544,饮料价格!$B$3:$E$45,4,0)</f>
        <v>3</v>
      </c>
      <c r="I544" s="8">
        <f>E544*H544</f>
        <v>156</v>
      </c>
      <c r="J544" s="8">
        <f>(H544-G544)*E544</f>
        <v>31.200000000000003</v>
      </c>
    </row>
    <row r="545" spans="1:10" outlineLevel="2" x14ac:dyDescent="0.15">
      <c r="A545" s="7">
        <v>42736</v>
      </c>
      <c r="B545" s="8" t="s">
        <v>102</v>
      </c>
      <c r="C545" s="8" t="s">
        <v>135</v>
      </c>
      <c r="D545" s="8" t="s">
        <v>19</v>
      </c>
      <c r="E545" s="8">
        <v>12</v>
      </c>
      <c r="F545" s="8" t="str">
        <f>VLOOKUP($D545,饮料价格!$B$3:$E$45,2,0)</f>
        <v>瓶</v>
      </c>
      <c r="G545" s="8">
        <f>VLOOKUP($D545,饮料价格!$B$3:$E$45,3,0)</f>
        <v>1.7</v>
      </c>
      <c r="H545" s="8">
        <f>VLOOKUP($D545,饮料价格!$B$3:$E$45,4,0)</f>
        <v>2.2000000000000002</v>
      </c>
      <c r="I545" s="8">
        <f>E545*H545</f>
        <v>26.400000000000002</v>
      </c>
      <c r="J545" s="8">
        <f>(H545-G545)*E545</f>
        <v>6.0000000000000027</v>
      </c>
    </row>
    <row r="546" spans="1:10" outlineLevel="2" x14ac:dyDescent="0.15">
      <c r="A546" s="7">
        <v>42736</v>
      </c>
      <c r="B546" s="8" t="s">
        <v>102</v>
      </c>
      <c r="C546" s="8" t="s">
        <v>135</v>
      </c>
      <c r="D546" s="8" t="s">
        <v>4</v>
      </c>
      <c r="E546" s="8">
        <v>61</v>
      </c>
      <c r="F546" s="8" t="str">
        <f>VLOOKUP($D546,饮料价格!$B$3:$E$45,2,0)</f>
        <v>合</v>
      </c>
      <c r="G546" s="8">
        <f>VLOOKUP($D546,饮料价格!$B$3:$E$45,3,0)</f>
        <v>1.3</v>
      </c>
      <c r="H546" s="8">
        <f>VLOOKUP($D546,饮料价格!$B$3:$E$45,4,0)</f>
        <v>1.9</v>
      </c>
      <c r="I546" s="8">
        <f>E546*H546</f>
        <v>115.89999999999999</v>
      </c>
      <c r="J546" s="8">
        <f>(H546-G546)*E546</f>
        <v>36.599999999999994</v>
      </c>
    </row>
    <row r="547" spans="1:10" outlineLevel="2" x14ac:dyDescent="0.15">
      <c r="A547" s="7">
        <v>42736</v>
      </c>
      <c r="B547" s="8" t="s">
        <v>102</v>
      </c>
      <c r="C547" s="8" t="s">
        <v>135</v>
      </c>
      <c r="D547" s="8" t="s">
        <v>28</v>
      </c>
      <c r="E547" s="8">
        <v>13</v>
      </c>
      <c r="F547" s="8" t="str">
        <f>VLOOKUP($D547,饮料价格!$B$3:$E$45,2,0)</f>
        <v>合</v>
      </c>
      <c r="G547" s="8">
        <f>VLOOKUP($D547,饮料价格!$B$3:$E$45,3,0)</f>
        <v>1.5</v>
      </c>
      <c r="H547" s="8">
        <f>VLOOKUP($D547,饮料价格!$B$3:$E$45,4,0)</f>
        <v>2.2000000000000002</v>
      </c>
      <c r="I547" s="8">
        <f>E547*H547</f>
        <v>28.6</v>
      </c>
      <c r="J547" s="8">
        <f>(H547-G547)*E547</f>
        <v>9.1000000000000014</v>
      </c>
    </row>
    <row r="548" spans="1:10" outlineLevel="2" x14ac:dyDescent="0.15">
      <c r="A548" s="7">
        <v>42736</v>
      </c>
      <c r="B548" s="8" t="s">
        <v>102</v>
      </c>
      <c r="C548" s="8" t="s">
        <v>135</v>
      </c>
      <c r="D548" s="8" t="s">
        <v>5</v>
      </c>
      <c r="E548" s="8">
        <v>10</v>
      </c>
      <c r="F548" s="8" t="str">
        <f>VLOOKUP($D548,饮料价格!$B$3:$E$45,2,0)</f>
        <v>合</v>
      </c>
      <c r="G548" s="8">
        <f>VLOOKUP($D548,饮料价格!$B$3:$E$45,3,0)</f>
        <v>1.5</v>
      </c>
      <c r="H548" s="8">
        <f>VLOOKUP($D548,饮料价格!$B$3:$E$45,4,0)</f>
        <v>2.2000000000000002</v>
      </c>
      <c r="I548" s="8">
        <f>E548*H548</f>
        <v>22</v>
      </c>
      <c r="J548" s="8">
        <f>(H548-G548)*E548</f>
        <v>7.0000000000000018</v>
      </c>
    </row>
    <row r="549" spans="1:10" outlineLevel="2" x14ac:dyDescent="0.15">
      <c r="A549" s="7">
        <v>42736</v>
      </c>
      <c r="B549" s="8" t="s">
        <v>102</v>
      </c>
      <c r="C549" s="8" t="s">
        <v>135</v>
      </c>
      <c r="D549" s="8" t="s">
        <v>133</v>
      </c>
      <c r="E549" s="8">
        <v>51</v>
      </c>
      <c r="F549" s="8" t="str">
        <f>VLOOKUP($D549,饮料价格!$B$3:$E$45,2,0)</f>
        <v>瓶</v>
      </c>
      <c r="G549" s="8">
        <f>VLOOKUP($D549,饮料价格!$B$3:$E$45,3,0)</f>
        <v>3.5</v>
      </c>
      <c r="H549" s="8">
        <f>VLOOKUP($D549,饮料价格!$B$3:$E$45,4,0)</f>
        <v>5</v>
      </c>
      <c r="I549" s="8">
        <f>E549*H549</f>
        <v>255</v>
      </c>
      <c r="J549" s="8">
        <f>(H549-G549)*E549</f>
        <v>76.5</v>
      </c>
    </row>
    <row r="550" spans="1:10" outlineLevel="2" x14ac:dyDescent="0.15">
      <c r="A550" s="7">
        <v>42736</v>
      </c>
      <c r="B550" s="8" t="s">
        <v>102</v>
      </c>
      <c r="C550" s="8" t="s">
        <v>135</v>
      </c>
      <c r="D550" s="8" t="s">
        <v>24</v>
      </c>
      <c r="E550" s="8">
        <v>74</v>
      </c>
      <c r="F550" s="8" t="str">
        <f>VLOOKUP($D550,饮料价格!$B$3:$E$45,2,0)</f>
        <v>瓶</v>
      </c>
      <c r="G550" s="8">
        <f>VLOOKUP($D550,饮料价格!$B$3:$E$45,3,0)</f>
        <v>2.4</v>
      </c>
      <c r="H550" s="8">
        <f>VLOOKUP($D550,饮料价格!$B$3:$E$45,4,0)</f>
        <v>3</v>
      </c>
      <c r="I550" s="8">
        <f>E550*H550</f>
        <v>222</v>
      </c>
      <c r="J550" s="8">
        <f>(H550-G550)*E550</f>
        <v>44.400000000000006</v>
      </c>
    </row>
    <row r="551" spans="1:10" outlineLevel="2" x14ac:dyDescent="0.15">
      <c r="A551" s="7">
        <v>42736</v>
      </c>
      <c r="B551" s="8" t="s">
        <v>102</v>
      </c>
      <c r="C551" s="8" t="s">
        <v>96</v>
      </c>
      <c r="D551" s="8" t="s">
        <v>17</v>
      </c>
      <c r="E551" s="8">
        <v>12</v>
      </c>
      <c r="F551" s="8" t="str">
        <f>VLOOKUP($D551,饮料价格!$B$3:$E$45,2,0)</f>
        <v>合</v>
      </c>
      <c r="G551" s="8">
        <f>VLOOKUP($D551,饮料价格!$B$3:$E$45,3,0)</f>
        <v>4.3</v>
      </c>
      <c r="H551" s="8">
        <f>VLOOKUP($D551,饮料价格!$B$3:$E$45,4,0)</f>
        <v>6.8</v>
      </c>
      <c r="I551" s="8">
        <f>E551*H551</f>
        <v>81.599999999999994</v>
      </c>
      <c r="J551" s="8">
        <f>(H551-G551)*E551</f>
        <v>30</v>
      </c>
    </row>
    <row r="552" spans="1:10" outlineLevel="2" x14ac:dyDescent="0.15">
      <c r="A552" s="7">
        <v>42736</v>
      </c>
      <c r="B552" s="8" t="s">
        <v>102</v>
      </c>
      <c r="C552" s="8" t="s">
        <v>96</v>
      </c>
      <c r="D552" s="8" t="s">
        <v>131</v>
      </c>
      <c r="E552" s="8">
        <v>82</v>
      </c>
      <c r="F552" s="8" t="str">
        <f>VLOOKUP($D552,饮料价格!$B$3:$E$45,2,0)</f>
        <v>瓶</v>
      </c>
      <c r="G552" s="8">
        <f>VLOOKUP($D552,饮料价格!$B$3:$E$45,3,0)</f>
        <v>2</v>
      </c>
      <c r="H552" s="8">
        <f>VLOOKUP($D552,饮料价格!$B$3:$E$45,4,0)</f>
        <v>3.5</v>
      </c>
      <c r="I552" s="8">
        <f>E552*H552</f>
        <v>287</v>
      </c>
      <c r="J552" s="8">
        <f>(H552-G552)*E552</f>
        <v>123</v>
      </c>
    </row>
    <row r="553" spans="1:10" outlineLevel="2" x14ac:dyDescent="0.15">
      <c r="A553" s="7">
        <v>42736</v>
      </c>
      <c r="B553" s="8" t="s">
        <v>102</v>
      </c>
      <c r="C553" s="8" t="s">
        <v>96</v>
      </c>
      <c r="D553" s="8" t="s">
        <v>10</v>
      </c>
      <c r="E553" s="8">
        <v>14</v>
      </c>
      <c r="F553" s="8" t="str">
        <f>VLOOKUP($D553,饮料价格!$B$3:$E$45,2,0)</f>
        <v>听</v>
      </c>
      <c r="G553" s="8">
        <f>VLOOKUP($D553,饮料价格!$B$3:$E$45,3,0)</f>
        <v>2</v>
      </c>
      <c r="H553" s="8">
        <f>VLOOKUP($D553,饮料价格!$B$3:$E$45,4,0)</f>
        <v>3.5</v>
      </c>
      <c r="I553" s="8">
        <f>E553*H553</f>
        <v>49</v>
      </c>
      <c r="J553" s="8">
        <f>(H553-G553)*E553</f>
        <v>21</v>
      </c>
    </row>
    <row r="554" spans="1:10" outlineLevel="2" x14ac:dyDescent="0.15">
      <c r="A554" s="7">
        <v>42736</v>
      </c>
      <c r="B554" s="8" t="s">
        <v>102</v>
      </c>
      <c r="C554" s="8" t="s">
        <v>96</v>
      </c>
      <c r="D554" s="8" t="s">
        <v>20</v>
      </c>
      <c r="E554" s="8">
        <v>39</v>
      </c>
      <c r="F554" s="8" t="str">
        <f>VLOOKUP($D554,饮料价格!$B$3:$E$45,2,0)</f>
        <v>瓶</v>
      </c>
      <c r="G554" s="8">
        <f>VLOOKUP($D554,饮料价格!$B$3:$E$45,3,0)</f>
        <v>1.8</v>
      </c>
      <c r="H554" s="8">
        <f>VLOOKUP($D554,饮料价格!$B$3:$E$45,4,0)</f>
        <v>2.2999999999999998</v>
      </c>
      <c r="I554" s="8">
        <f>E554*H554</f>
        <v>89.699999999999989</v>
      </c>
      <c r="J554" s="8">
        <f>(H554-G554)*E554</f>
        <v>19.499999999999993</v>
      </c>
    </row>
    <row r="555" spans="1:10" outlineLevel="2" x14ac:dyDescent="0.15">
      <c r="A555" s="7">
        <v>42736</v>
      </c>
      <c r="B555" s="8" t="s">
        <v>102</v>
      </c>
      <c r="C555" s="8" t="s">
        <v>96</v>
      </c>
      <c r="D555" s="8" t="s">
        <v>21</v>
      </c>
      <c r="E555" s="8">
        <v>54</v>
      </c>
      <c r="F555" s="8" t="str">
        <f>VLOOKUP($D555,饮料价格!$B$3:$E$45,2,0)</f>
        <v>瓶</v>
      </c>
      <c r="G555" s="8">
        <f>VLOOKUP($D555,饮料价格!$B$3:$E$45,3,0)</f>
        <v>1.4</v>
      </c>
      <c r="H555" s="8">
        <f>VLOOKUP($D555,饮料价格!$B$3:$E$45,4,0)</f>
        <v>3</v>
      </c>
      <c r="I555" s="8">
        <f>E555*H555</f>
        <v>162</v>
      </c>
      <c r="J555" s="8">
        <f>(H555-G555)*E555</f>
        <v>86.4</v>
      </c>
    </row>
    <row r="556" spans="1:10" outlineLevel="2" x14ac:dyDescent="0.15">
      <c r="A556" s="7">
        <v>42736</v>
      </c>
      <c r="B556" s="8" t="s">
        <v>102</v>
      </c>
      <c r="C556" s="8" t="s">
        <v>96</v>
      </c>
      <c r="D556" s="8" t="s">
        <v>134</v>
      </c>
      <c r="E556" s="8">
        <v>8</v>
      </c>
      <c r="F556" s="8" t="str">
        <f>VLOOKUP($D556,饮料价格!$B$3:$E$45,2,0)</f>
        <v>瓶</v>
      </c>
      <c r="G556" s="8">
        <f>VLOOKUP($D556,饮料价格!$B$3:$E$45,3,0)</f>
        <v>3.5</v>
      </c>
      <c r="H556" s="8">
        <f>VLOOKUP($D556,饮料价格!$B$3:$E$45,4,0)</f>
        <v>5</v>
      </c>
      <c r="I556" s="8">
        <f>E556*H556</f>
        <v>40</v>
      </c>
      <c r="J556" s="8">
        <f>(H556-G556)*E556</f>
        <v>12</v>
      </c>
    </row>
    <row r="557" spans="1:10" outlineLevel="2" x14ac:dyDescent="0.15">
      <c r="A557" s="7">
        <v>42736</v>
      </c>
      <c r="B557" s="8" t="s">
        <v>102</v>
      </c>
      <c r="C557" s="8" t="s">
        <v>96</v>
      </c>
      <c r="D557" s="8" t="s">
        <v>78</v>
      </c>
      <c r="E557" s="8">
        <v>15</v>
      </c>
      <c r="F557" s="8" t="str">
        <f>VLOOKUP($D557,饮料价格!$B$3:$E$45,2,0)</f>
        <v>瓶</v>
      </c>
      <c r="G557" s="8">
        <f>VLOOKUP($D557,饮料价格!$B$3:$E$45,3,0)</f>
        <v>1.9</v>
      </c>
      <c r="H557" s="8">
        <f>VLOOKUP($D557,饮料价格!$B$3:$E$45,4,0)</f>
        <v>2.4</v>
      </c>
      <c r="I557" s="8">
        <f>E557*H557</f>
        <v>36</v>
      </c>
      <c r="J557" s="8">
        <f>(H557-G557)*E557</f>
        <v>7.5</v>
      </c>
    </row>
    <row r="558" spans="1:10" outlineLevel="2" x14ac:dyDescent="0.15">
      <c r="A558" s="7">
        <v>42736</v>
      </c>
      <c r="B558" s="8" t="s">
        <v>102</v>
      </c>
      <c r="C558" s="8" t="s">
        <v>96</v>
      </c>
      <c r="D558" s="8" t="s">
        <v>31</v>
      </c>
      <c r="E558" s="8">
        <v>83</v>
      </c>
      <c r="F558" s="8" t="str">
        <f>VLOOKUP($D558,饮料价格!$B$3:$E$45,2,0)</f>
        <v>瓶</v>
      </c>
      <c r="G558" s="8">
        <f>VLOOKUP($D558,饮料价格!$B$3:$E$45,3,0)</f>
        <v>1.1000000000000001</v>
      </c>
      <c r="H558" s="8">
        <f>VLOOKUP($D558,饮料价格!$B$3:$E$45,4,0)</f>
        <v>1.5</v>
      </c>
      <c r="I558" s="8">
        <f>E558*H558</f>
        <v>124.5</v>
      </c>
      <c r="J558" s="8">
        <f>(H558-G558)*E558</f>
        <v>33.199999999999996</v>
      </c>
    </row>
    <row r="559" spans="1:10" outlineLevel="2" x14ac:dyDescent="0.15">
      <c r="A559" s="7">
        <v>42736</v>
      </c>
      <c r="B559" s="8" t="s">
        <v>102</v>
      </c>
      <c r="C559" s="8" t="s">
        <v>96</v>
      </c>
      <c r="D559" s="8" t="s">
        <v>9</v>
      </c>
      <c r="E559" s="8">
        <v>52</v>
      </c>
      <c r="F559" s="8" t="str">
        <f>VLOOKUP($D559,饮料价格!$B$3:$E$45,2,0)</f>
        <v>听</v>
      </c>
      <c r="G559" s="8">
        <f>VLOOKUP($D559,饮料价格!$B$3:$E$45,3,0)</f>
        <v>3</v>
      </c>
      <c r="H559" s="8">
        <f>VLOOKUP($D559,饮料价格!$B$3:$E$45,4,0)</f>
        <v>4</v>
      </c>
      <c r="I559" s="8">
        <f>E559*H559</f>
        <v>208</v>
      </c>
      <c r="J559" s="8">
        <f>(H559-G559)*E559</f>
        <v>52</v>
      </c>
    </row>
    <row r="560" spans="1:10" outlineLevel="2" x14ac:dyDescent="0.15">
      <c r="A560" s="7">
        <v>42736</v>
      </c>
      <c r="B560" s="8" t="s">
        <v>102</v>
      </c>
      <c r="C560" s="8" t="s">
        <v>96</v>
      </c>
      <c r="D560" s="8" t="s">
        <v>22</v>
      </c>
      <c r="E560" s="8">
        <v>13</v>
      </c>
      <c r="F560" s="8" t="str">
        <f>VLOOKUP($D560,饮料价格!$B$3:$E$45,2,0)</f>
        <v>合</v>
      </c>
      <c r="G560" s="8">
        <f>VLOOKUP($D560,饮料价格!$B$3:$E$45,3,0)</f>
        <v>1.7</v>
      </c>
      <c r="H560" s="8">
        <f>VLOOKUP($D560,饮料价格!$B$3:$E$45,4,0)</f>
        <v>2.2000000000000002</v>
      </c>
      <c r="I560" s="8">
        <f>E560*H560</f>
        <v>28.6</v>
      </c>
      <c r="J560" s="8">
        <f>(H560-G560)*E560</f>
        <v>6.5000000000000027</v>
      </c>
    </row>
    <row r="561" spans="1:10" outlineLevel="2" x14ac:dyDescent="0.15">
      <c r="A561" s="7">
        <v>42736</v>
      </c>
      <c r="B561" s="8" t="s">
        <v>102</v>
      </c>
      <c r="C561" s="8" t="s">
        <v>96</v>
      </c>
      <c r="D561" s="8" t="s">
        <v>19</v>
      </c>
      <c r="E561" s="8">
        <v>90</v>
      </c>
      <c r="F561" s="8" t="str">
        <f>VLOOKUP($D561,饮料价格!$B$3:$E$45,2,0)</f>
        <v>瓶</v>
      </c>
      <c r="G561" s="8">
        <f>VLOOKUP($D561,饮料价格!$B$3:$E$45,3,0)</f>
        <v>1.7</v>
      </c>
      <c r="H561" s="8">
        <f>VLOOKUP($D561,饮料价格!$B$3:$E$45,4,0)</f>
        <v>2.2000000000000002</v>
      </c>
      <c r="I561" s="8">
        <f>E561*H561</f>
        <v>198.00000000000003</v>
      </c>
      <c r="J561" s="8">
        <f>(H561-G561)*E561</f>
        <v>45.000000000000021</v>
      </c>
    </row>
    <row r="562" spans="1:10" outlineLevel="2" x14ac:dyDescent="0.15">
      <c r="A562" s="7">
        <v>42736</v>
      </c>
      <c r="B562" s="8" t="s">
        <v>102</v>
      </c>
      <c r="C562" s="8" t="s">
        <v>96</v>
      </c>
      <c r="D562" s="8" t="s">
        <v>14</v>
      </c>
      <c r="E562" s="8">
        <v>26</v>
      </c>
      <c r="F562" s="8" t="str">
        <f>VLOOKUP($D562,饮料价格!$B$3:$E$45,2,0)</f>
        <v>听</v>
      </c>
      <c r="G562" s="8">
        <f>VLOOKUP($D562,饮料价格!$B$3:$E$45,3,0)</f>
        <v>2.5</v>
      </c>
      <c r="H562" s="8">
        <f>VLOOKUP($D562,饮料价格!$B$3:$E$45,4,0)</f>
        <v>4</v>
      </c>
      <c r="I562" s="8">
        <f>E562*H562</f>
        <v>104</v>
      </c>
      <c r="J562" s="8">
        <f>(H562-G562)*E562</f>
        <v>39</v>
      </c>
    </row>
    <row r="563" spans="1:10" outlineLevel="2" x14ac:dyDescent="0.15">
      <c r="A563" s="7">
        <v>42736</v>
      </c>
      <c r="B563" s="8" t="s">
        <v>102</v>
      </c>
      <c r="C563" s="8" t="s">
        <v>96</v>
      </c>
      <c r="D563" s="8" t="s">
        <v>18</v>
      </c>
      <c r="E563" s="8">
        <v>21</v>
      </c>
      <c r="F563" s="8" t="str">
        <f>VLOOKUP($D563,饮料价格!$B$3:$E$45,2,0)</f>
        <v>合</v>
      </c>
      <c r="G563" s="8">
        <f>VLOOKUP($D563,饮料价格!$B$3:$E$45,3,0)</f>
        <v>4.5</v>
      </c>
      <c r="H563" s="8">
        <f>VLOOKUP($D563,饮料价格!$B$3:$E$45,4,0)</f>
        <v>7.2</v>
      </c>
      <c r="I563" s="8">
        <f>E563*H563</f>
        <v>151.20000000000002</v>
      </c>
      <c r="J563" s="8">
        <f>(H563-G563)*E563</f>
        <v>56.7</v>
      </c>
    </row>
    <row r="564" spans="1:10" outlineLevel="2" x14ac:dyDescent="0.15">
      <c r="A564" s="7">
        <v>42736</v>
      </c>
      <c r="B564" s="8" t="s">
        <v>102</v>
      </c>
      <c r="C564" s="8" t="s">
        <v>96</v>
      </c>
      <c r="D564" s="8" t="s">
        <v>81</v>
      </c>
      <c r="E564" s="8">
        <v>88</v>
      </c>
      <c r="F564" s="8" t="str">
        <f>VLOOKUP($D564,饮料价格!$B$3:$E$45,2,0)</f>
        <v>听</v>
      </c>
      <c r="G564" s="8">
        <f>VLOOKUP($D564,饮料价格!$B$3:$E$45,3,0)</f>
        <v>3</v>
      </c>
      <c r="H564" s="8">
        <f>VLOOKUP($D564,饮料价格!$B$3:$E$45,4,0)</f>
        <v>4</v>
      </c>
      <c r="I564" s="8">
        <f>E564*H564</f>
        <v>352</v>
      </c>
      <c r="J564" s="8">
        <f>(H564-G564)*E564</f>
        <v>88</v>
      </c>
    </row>
    <row r="565" spans="1:10" outlineLevel="2" x14ac:dyDescent="0.15">
      <c r="A565" s="7">
        <v>42736</v>
      </c>
      <c r="B565" s="8" t="s">
        <v>102</v>
      </c>
      <c r="C565" s="8" t="s">
        <v>96</v>
      </c>
      <c r="D565" s="8" t="s">
        <v>80</v>
      </c>
      <c r="E565" s="8">
        <v>81</v>
      </c>
      <c r="F565" s="8" t="str">
        <f>VLOOKUP($D565,饮料价格!$B$3:$E$45,2,0)</f>
        <v>瓶</v>
      </c>
      <c r="G565" s="8">
        <f>VLOOKUP($D565,饮料价格!$B$3:$E$45,3,0)</f>
        <v>0.9</v>
      </c>
      <c r="H565" s="8">
        <f>VLOOKUP($D565,饮料价格!$B$3:$E$45,4,0)</f>
        <v>1.2</v>
      </c>
      <c r="I565" s="8">
        <f>E565*H565</f>
        <v>97.2</v>
      </c>
      <c r="J565" s="8">
        <f>(H565-G565)*E565</f>
        <v>24.299999999999994</v>
      </c>
    </row>
    <row r="566" spans="1:10" outlineLevel="2" x14ac:dyDescent="0.15">
      <c r="A566" s="7">
        <v>42736</v>
      </c>
      <c r="B566" s="8" t="s">
        <v>102</v>
      </c>
      <c r="C566" s="8" t="s">
        <v>96</v>
      </c>
      <c r="D566" s="8" t="s">
        <v>11</v>
      </c>
      <c r="E566" s="8">
        <v>14</v>
      </c>
      <c r="F566" s="8" t="str">
        <f>VLOOKUP($D566,饮料价格!$B$3:$E$45,2,0)</f>
        <v>瓶</v>
      </c>
      <c r="G566" s="8">
        <f>VLOOKUP($D566,饮料价格!$B$3:$E$45,3,0)</f>
        <v>1</v>
      </c>
      <c r="H566" s="8">
        <f>VLOOKUP($D566,饮料价格!$B$3:$E$45,4,0)</f>
        <v>1.3</v>
      </c>
      <c r="I566" s="8">
        <f>E566*H566</f>
        <v>18.2</v>
      </c>
      <c r="J566" s="8">
        <f>(H566-G566)*E566</f>
        <v>4.2000000000000011</v>
      </c>
    </row>
    <row r="567" spans="1:10" outlineLevel="2" x14ac:dyDescent="0.15">
      <c r="A567" s="7">
        <v>42736</v>
      </c>
      <c r="B567" s="8" t="s">
        <v>102</v>
      </c>
      <c r="C567" s="8" t="s">
        <v>96</v>
      </c>
      <c r="D567" s="8" t="s">
        <v>132</v>
      </c>
      <c r="E567" s="8">
        <v>52</v>
      </c>
      <c r="F567" s="8" t="str">
        <f>VLOOKUP($D567,饮料价格!$B$3:$E$45,2,0)</f>
        <v>瓶</v>
      </c>
      <c r="G567" s="8">
        <f>VLOOKUP($D567,饮料价格!$B$3:$E$45,3,0)</f>
        <v>2.5</v>
      </c>
      <c r="H567" s="8">
        <f>VLOOKUP($D567,饮料价格!$B$3:$E$45,4,0)</f>
        <v>4.5</v>
      </c>
      <c r="I567" s="8">
        <f>E567*H567</f>
        <v>234</v>
      </c>
      <c r="J567" s="8">
        <f>(H567-G567)*E567</f>
        <v>104</v>
      </c>
    </row>
    <row r="568" spans="1:10" outlineLevel="2" x14ac:dyDescent="0.15">
      <c r="A568" s="7">
        <v>42736</v>
      </c>
      <c r="B568" s="8" t="s">
        <v>102</v>
      </c>
      <c r="C568" s="8" t="s">
        <v>96</v>
      </c>
      <c r="D568" s="8" t="s">
        <v>1</v>
      </c>
      <c r="E568" s="8">
        <v>24</v>
      </c>
      <c r="F568" s="8" t="str">
        <f>VLOOKUP($D568,饮料价格!$B$3:$E$45,2,0)</f>
        <v>听</v>
      </c>
      <c r="G568" s="8">
        <f>VLOOKUP($D568,饮料价格!$B$3:$E$45,3,0)</f>
        <v>2.5</v>
      </c>
      <c r="H568" s="8">
        <f>VLOOKUP($D568,饮料价格!$B$3:$E$45,4,0)</f>
        <v>3.5</v>
      </c>
      <c r="I568" s="8">
        <f>E568*H568</f>
        <v>84</v>
      </c>
      <c r="J568" s="8">
        <f>(H568-G568)*E568</f>
        <v>24</v>
      </c>
    </row>
    <row r="569" spans="1:10" outlineLevel="2" x14ac:dyDescent="0.15">
      <c r="A569" s="7">
        <v>42736</v>
      </c>
      <c r="B569" s="8" t="s">
        <v>102</v>
      </c>
      <c r="C569" s="8" t="s">
        <v>96</v>
      </c>
      <c r="D569" s="8" t="s">
        <v>3</v>
      </c>
      <c r="E569" s="8">
        <v>25</v>
      </c>
      <c r="F569" s="8" t="str">
        <f>VLOOKUP($D569,饮料价格!$B$3:$E$45,2,0)</f>
        <v>听</v>
      </c>
      <c r="G569" s="8">
        <f>VLOOKUP($D569,饮料价格!$B$3:$E$45,3,0)</f>
        <v>2.5</v>
      </c>
      <c r="H569" s="8">
        <f>VLOOKUP($D569,饮料价格!$B$3:$E$45,4,0)</f>
        <v>3.5</v>
      </c>
      <c r="I569" s="8">
        <f>E569*H569</f>
        <v>87.5</v>
      </c>
      <c r="J569" s="8">
        <f>(H569-G569)*E569</f>
        <v>25</v>
      </c>
    </row>
    <row r="570" spans="1:10" outlineLevel="2" x14ac:dyDescent="0.15">
      <c r="A570" s="7">
        <v>42736</v>
      </c>
      <c r="B570" s="8" t="s">
        <v>102</v>
      </c>
      <c r="C570" s="8" t="s">
        <v>96</v>
      </c>
      <c r="D570" s="8" t="s">
        <v>28</v>
      </c>
      <c r="E570" s="8">
        <v>56</v>
      </c>
      <c r="F570" s="8" t="str">
        <f>VLOOKUP($D570,饮料价格!$B$3:$E$45,2,0)</f>
        <v>合</v>
      </c>
      <c r="G570" s="8">
        <f>VLOOKUP($D570,饮料价格!$B$3:$E$45,3,0)</f>
        <v>1.5</v>
      </c>
      <c r="H570" s="8">
        <f>VLOOKUP($D570,饮料价格!$B$3:$E$45,4,0)</f>
        <v>2.2000000000000002</v>
      </c>
      <c r="I570" s="8">
        <f>E570*H570</f>
        <v>123.20000000000002</v>
      </c>
      <c r="J570" s="8">
        <f>(H570-G570)*E570</f>
        <v>39.20000000000001</v>
      </c>
    </row>
    <row r="571" spans="1:10" outlineLevel="2" x14ac:dyDescent="0.15">
      <c r="A571" s="7">
        <v>42736</v>
      </c>
      <c r="B571" s="8" t="s">
        <v>102</v>
      </c>
      <c r="C571" s="8" t="s">
        <v>96</v>
      </c>
      <c r="D571" s="8" t="s">
        <v>82</v>
      </c>
      <c r="E571" s="8">
        <v>20</v>
      </c>
      <c r="F571" s="8" t="str">
        <f>VLOOKUP($D571,饮料价格!$B$3:$E$45,2,0)</f>
        <v>合</v>
      </c>
      <c r="G571" s="8">
        <f>VLOOKUP($D571,饮料价格!$B$3:$E$45,3,0)</f>
        <v>1.6</v>
      </c>
      <c r="H571" s="8">
        <f>VLOOKUP($D571,饮料价格!$B$3:$E$45,4,0)</f>
        <v>2.5</v>
      </c>
      <c r="I571" s="8">
        <f>E571*H571</f>
        <v>50</v>
      </c>
      <c r="J571" s="8">
        <f>(H571-G571)*E571</f>
        <v>18</v>
      </c>
    </row>
    <row r="572" spans="1:10" outlineLevel="2" x14ac:dyDescent="0.15">
      <c r="A572" s="7">
        <v>42736</v>
      </c>
      <c r="B572" s="8" t="s">
        <v>102</v>
      </c>
      <c r="C572" s="8" t="s">
        <v>96</v>
      </c>
      <c r="D572" s="8" t="s">
        <v>27</v>
      </c>
      <c r="E572" s="8">
        <v>20</v>
      </c>
      <c r="F572" s="8" t="str">
        <f>VLOOKUP($D572,饮料价格!$B$3:$E$45,2,0)</f>
        <v>听</v>
      </c>
      <c r="G572" s="8">
        <f>VLOOKUP($D572,饮料价格!$B$3:$E$45,3,0)</f>
        <v>2.5</v>
      </c>
      <c r="H572" s="8">
        <f>VLOOKUP($D572,饮料价格!$B$3:$E$45,4,0)</f>
        <v>4</v>
      </c>
      <c r="I572" s="8">
        <f>E572*H572</f>
        <v>80</v>
      </c>
      <c r="J572" s="8">
        <f>(H572-G572)*E572</f>
        <v>30</v>
      </c>
    </row>
    <row r="573" spans="1:10" outlineLevel="2" x14ac:dyDescent="0.15">
      <c r="A573" s="7">
        <v>42736</v>
      </c>
      <c r="B573" s="8" t="s">
        <v>102</v>
      </c>
      <c r="C573" s="8" t="s">
        <v>96</v>
      </c>
      <c r="D573" s="8" t="s">
        <v>4</v>
      </c>
      <c r="E573" s="8">
        <v>13</v>
      </c>
      <c r="F573" s="8" t="str">
        <f>VLOOKUP($D573,饮料价格!$B$3:$E$45,2,0)</f>
        <v>合</v>
      </c>
      <c r="G573" s="8">
        <f>VLOOKUP($D573,饮料价格!$B$3:$E$45,3,0)</f>
        <v>1.3</v>
      </c>
      <c r="H573" s="8">
        <f>VLOOKUP($D573,饮料价格!$B$3:$E$45,4,0)</f>
        <v>1.9</v>
      </c>
      <c r="I573" s="8">
        <f>E573*H573</f>
        <v>24.7</v>
      </c>
      <c r="J573" s="8">
        <f>(H573-G573)*E573</f>
        <v>7.799999999999998</v>
      </c>
    </row>
    <row r="574" spans="1:10" outlineLevel="2" x14ac:dyDescent="0.15">
      <c r="A574" s="7">
        <v>42736</v>
      </c>
      <c r="B574" s="8" t="s">
        <v>102</v>
      </c>
      <c r="C574" s="8" t="s">
        <v>96</v>
      </c>
      <c r="D574" s="8" t="s">
        <v>2</v>
      </c>
      <c r="E574" s="8">
        <v>16</v>
      </c>
      <c r="F574" s="8" t="str">
        <f>VLOOKUP($D574,饮料价格!$B$3:$E$45,2,0)</f>
        <v>听</v>
      </c>
      <c r="G574" s="8">
        <f>VLOOKUP($D574,饮料价格!$B$3:$E$45,3,0)</f>
        <v>1.6</v>
      </c>
      <c r="H574" s="8">
        <f>VLOOKUP($D574,饮料价格!$B$3:$E$45,4,0)</f>
        <v>3.3</v>
      </c>
      <c r="I574" s="8">
        <f>E574*H574</f>
        <v>52.8</v>
      </c>
      <c r="J574" s="8">
        <f>(H574-G574)*E574</f>
        <v>27.199999999999996</v>
      </c>
    </row>
    <row r="575" spans="1:10" outlineLevel="2" x14ac:dyDescent="0.15">
      <c r="A575" s="7">
        <v>42736</v>
      </c>
      <c r="B575" s="8" t="s">
        <v>102</v>
      </c>
      <c r="C575" s="8" t="s">
        <v>96</v>
      </c>
      <c r="D575" s="8" t="s">
        <v>30</v>
      </c>
      <c r="E575" s="8">
        <v>6</v>
      </c>
      <c r="F575" s="8" t="str">
        <f>VLOOKUP($D575,饮料价格!$B$3:$E$45,2,0)</f>
        <v>瓶</v>
      </c>
      <c r="G575" s="8">
        <f>VLOOKUP($D575,饮料价格!$B$3:$E$45,3,0)</f>
        <v>0.9</v>
      </c>
      <c r="H575" s="8">
        <f>VLOOKUP($D575,饮料价格!$B$3:$E$45,4,0)</f>
        <v>1.5</v>
      </c>
      <c r="I575" s="8">
        <f>E575*H575</f>
        <v>9</v>
      </c>
      <c r="J575" s="8">
        <f>(H575-G575)*E575</f>
        <v>3.5999999999999996</v>
      </c>
    </row>
    <row r="576" spans="1:10" outlineLevel="2" x14ac:dyDescent="0.15">
      <c r="A576" s="7">
        <v>42736</v>
      </c>
      <c r="B576" s="8" t="s">
        <v>102</v>
      </c>
      <c r="C576" s="8" t="s">
        <v>96</v>
      </c>
      <c r="D576" s="8" t="s">
        <v>29</v>
      </c>
      <c r="E576" s="8">
        <v>17</v>
      </c>
      <c r="F576" s="8" t="str">
        <f>VLOOKUP($D576,饮料价格!$B$3:$E$45,2,0)</f>
        <v>合</v>
      </c>
      <c r="G576" s="8">
        <f>VLOOKUP($D576,饮料价格!$B$3:$E$45,3,0)</f>
        <v>1.6</v>
      </c>
      <c r="H576" s="8">
        <f>VLOOKUP($D576,饮料价格!$B$3:$E$45,4,0)</f>
        <v>2.2999999999999998</v>
      </c>
      <c r="I576" s="8">
        <f>E576*H576</f>
        <v>39.099999999999994</v>
      </c>
      <c r="J576" s="8">
        <f>(H576-G576)*E576</f>
        <v>11.899999999999995</v>
      </c>
    </row>
    <row r="577" spans="1:10" outlineLevel="2" x14ac:dyDescent="0.15">
      <c r="A577" s="7">
        <v>42736</v>
      </c>
      <c r="B577" s="8" t="s">
        <v>102</v>
      </c>
      <c r="C577" s="8" t="s">
        <v>96</v>
      </c>
      <c r="D577" s="8" t="s">
        <v>79</v>
      </c>
      <c r="E577" s="8">
        <v>9</v>
      </c>
      <c r="F577" s="8" t="str">
        <f>VLOOKUP($D577,饮料价格!$B$3:$E$45,2,0)</f>
        <v>听</v>
      </c>
      <c r="G577" s="8">
        <f>VLOOKUP($D577,饮料价格!$B$3:$E$45,3,0)</f>
        <v>1.2</v>
      </c>
      <c r="H577" s="8">
        <f>VLOOKUP($D577,饮料价格!$B$3:$E$45,4,0)</f>
        <v>2.5</v>
      </c>
      <c r="I577" s="8">
        <f>E577*H577</f>
        <v>22.5</v>
      </c>
      <c r="J577" s="8">
        <f>(H577-G577)*E577</f>
        <v>11.700000000000001</v>
      </c>
    </row>
    <row r="578" spans="1:10" outlineLevel="2" x14ac:dyDescent="0.15">
      <c r="A578" s="7">
        <v>42736</v>
      </c>
      <c r="B578" s="8" t="s">
        <v>102</v>
      </c>
      <c r="C578" s="8" t="s">
        <v>96</v>
      </c>
      <c r="D578" s="8" t="s">
        <v>7</v>
      </c>
      <c r="E578" s="8">
        <v>85</v>
      </c>
      <c r="F578" s="8" t="str">
        <f>VLOOKUP($D578,饮料价格!$B$3:$E$45,2,0)</f>
        <v>听</v>
      </c>
      <c r="G578" s="8">
        <f>VLOOKUP($D578,饮料价格!$B$3:$E$45,3,0)</f>
        <v>3.2</v>
      </c>
      <c r="H578" s="8">
        <f>VLOOKUP($D578,饮料价格!$B$3:$E$45,4,0)</f>
        <v>6</v>
      </c>
      <c r="I578" s="8">
        <f>E578*H578</f>
        <v>510</v>
      </c>
      <c r="J578" s="8">
        <f>(H578-G578)*E578</f>
        <v>237.99999999999997</v>
      </c>
    </row>
    <row r="579" spans="1:10" outlineLevel="2" x14ac:dyDescent="0.15">
      <c r="A579" s="7">
        <v>42736</v>
      </c>
      <c r="B579" s="8" t="s">
        <v>102</v>
      </c>
      <c r="C579" s="8" t="s">
        <v>96</v>
      </c>
      <c r="D579" s="8" t="s">
        <v>24</v>
      </c>
      <c r="E579" s="8">
        <v>25</v>
      </c>
      <c r="F579" s="8" t="str">
        <f>VLOOKUP($D579,饮料价格!$B$3:$E$45,2,0)</f>
        <v>瓶</v>
      </c>
      <c r="G579" s="8">
        <f>VLOOKUP($D579,饮料价格!$B$3:$E$45,3,0)</f>
        <v>2.4</v>
      </c>
      <c r="H579" s="8">
        <f>VLOOKUP($D579,饮料价格!$B$3:$E$45,4,0)</f>
        <v>3</v>
      </c>
      <c r="I579" s="8">
        <f>E579*H579</f>
        <v>75</v>
      </c>
      <c r="J579" s="8">
        <f>(H579-G579)*E579</f>
        <v>15.000000000000002</v>
      </c>
    </row>
    <row r="580" spans="1:10" outlineLevel="2" x14ac:dyDescent="0.15">
      <c r="A580" s="7">
        <v>42736</v>
      </c>
      <c r="B580" s="8" t="s">
        <v>102</v>
      </c>
      <c r="C580" s="8" t="s">
        <v>96</v>
      </c>
      <c r="D580" s="8" t="s">
        <v>32</v>
      </c>
      <c r="E580" s="8">
        <v>77</v>
      </c>
      <c r="F580" s="8" t="str">
        <f>VLOOKUP($D580,饮料价格!$B$3:$E$45,2,0)</f>
        <v>瓶</v>
      </c>
      <c r="G580" s="8">
        <f>VLOOKUP($D580,饮料价格!$B$3:$E$45,3,0)</f>
        <v>2.4</v>
      </c>
      <c r="H580" s="8">
        <f>VLOOKUP($D580,饮料价格!$B$3:$E$45,4,0)</f>
        <v>3.5</v>
      </c>
      <c r="I580" s="8">
        <f>E580*H580</f>
        <v>269.5</v>
      </c>
      <c r="J580" s="8">
        <f>(H580-G580)*E580</f>
        <v>84.7</v>
      </c>
    </row>
    <row r="581" spans="1:10" outlineLevel="2" x14ac:dyDescent="0.15">
      <c r="A581" s="7">
        <v>42736</v>
      </c>
      <c r="B581" s="8" t="s">
        <v>102</v>
      </c>
      <c r="C581" s="8" t="s">
        <v>96</v>
      </c>
      <c r="D581" s="8" t="s">
        <v>73</v>
      </c>
      <c r="E581" s="8">
        <v>29</v>
      </c>
      <c r="F581" s="8" t="str">
        <f>VLOOKUP($D581,饮料价格!$B$3:$E$45,2,0)</f>
        <v>瓶</v>
      </c>
      <c r="G581" s="8">
        <f>VLOOKUP($D581,饮料价格!$B$3:$E$45,3,0)</f>
        <v>1.8</v>
      </c>
      <c r="H581" s="8">
        <f>VLOOKUP($D581,饮料价格!$B$3:$E$45,4,0)</f>
        <v>2.2999999999999998</v>
      </c>
      <c r="I581" s="8">
        <f>E581*H581</f>
        <v>66.699999999999989</v>
      </c>
      <c r="J581" s="8">
        <f>(H581-G581)*E581</f>
        <v>14.499999999999993</v>
      </c>
    </row>
    <row r="582" spans="1:10" outlineLevel="2" x14ac:dyDescent="0.15">
      <c r="A582" s="7">
        <v>42736</v>
      </c>
      <c r="B582" s="8" t="s">
        <v>102</v>
      </c>
      <c r="C582" s="8" t="s">
        <v>96</v>
      </c>
      <c r="D582" s="8" t="s">
        <v>6</v>
      </c>
      <c r="E582" s="8">
        <v>96</v>
      </c>
      <c r="F582" s="8" t="str">
        <f>VLOOKUP($D582,饮料价格!$B$3:$E$45,2,0)</f>
        <v>瓶</v>
      </c>
      <c r="G582" s="8">
        <f>VLOOKUP($D582,饮料价格!$B$3:$E$45,3,0)</f>
        <v>1.7</v>
      </c>
      <c r="H582" s="8">
        <f>VLOOKUP($D582,饮料价格!$B$3:$E$45,4,0)</f>
        <v>3.5</v>
      </c>
      <c r="I582" s="8">
        <f>E582*H582</f>
        <v>336</v>
      </c>
      <c r="J582" s="8">
        <f>(H582-G582)*E582</f>
        <v>172.8</v>
      </c>
    </row>
    <row r="583" spans="1:10" outlineLevel="2" x14ac:dyDescent="0.15">
      <c r="A583" s="7">
        <v>42736</v>
      </c>
      <c r="B583" s="8" t="s">
        <v>102</v>
      </c>
      <c r="C583" s="8" t="s">
        <v>96</v>
      </c>
      <c r="D583" s="8" t="s">
        <v>8</v>
      </c>
      <c r="E583" s="8">
        <v>34</v>
      </c>
      <c r="F583" s="8" t="str">
        <f>VLOOKUP($D583,饮料价格!$B$3:$E$45,2,0)</f>
        <v>合</v>
      </c>
      <c r="G583" s="8">
        <f>VLOOKUP($D583,饮料价格!$B$3:$E$45,3,0)</f>
        <v>7.8</v>
      </c>
      <c r="H583" s="8">
        <f>VLOOKUP($D583,饮料价格!$B$3:$E$45,4,0)</f>
        <v>9.8000000000000007</v>
      </c>
      <c r="I583" s="8">
        <f>E583*H583</f>
        <v>333.20000000000005</v>
      </c>
      <c r="J583" s="8">
        <f>(H583-G583)*E583</f>
        <v>68.000000000000028</v>
      </c>
    </row>
    <row r="584" spans="1:10" outlineLevel="2" x14ac:dyDescent="0.15">
      <c r="A584" s="7">
        <v>42736</v>
      </c>
      <c r="B584" s="8" t="s">
        <v>102</v>
      </c>
      <c r="C584" s="8" t="s">
        <v>96</v>
      </c>
      <c r="D584" s="8" t="s">
        <v>25</v>
      </c>
      <c r="E584" s="8">
        <v>16</v>
      </c>
      <c r="F584" s="8" t="str">
        <f>VLOOKUP($D584,饮料价格!$B$3:$E$45,2,0)</f>
        <v>听</v>
      </c>
      <c r="G584" s="8">
        <f>VLOOKUP($D584,饮料价格!$B$3:$E$45,3,0)</f>
        <v>3</v>
      </c>
      <c r="H584" s="8">
        <f>VLOOKUP($D584,饮料价格!$B$3:$E$45,4,0)</f>
        <v>4</v>
      </c>
      <c r="I584" s="8">
        <f>E584*H584</f>
        <v>64</v>
      </c>
      <c r="J584" s="8">
        <f>(H584-G584)*E584</f>
        <v>16</v>
      </c>
    </row>
    <row r="585" spans="1:10" outlineLevel="2" x14ac:dyDescent="0.15">
      <c r="A585" s="7">
        <v>42736</v>
      </c>
      <c r="B585" s="8" t="s">
        <v>102</v>
      </c>
      <c r="C585" s="8" t="s">
        <v>96</v>
      </c>
      <c r="D585" s="8" t="s">
        <v>23</v>
      </c>
      <c r="E585" s="8">
        <v>12</v>
      </c>
      <c r="F585" s="8" t="str">
        <f>VLOOKUP($D585,饮料价格!$B$3:$E$45,2,0)</f>
        <v>瓶</v>
      </c>
      <c r="G585" s="8">
        <f>VLOOKUP($D585,饮料价格!$B$3:$E$45,3,0)</f>
        <v>2.4</v>
      </c>
      <c r="H585" s="8">
        <f>VLOOKUP($D585,饮料价格!$B$3:$E$45,4,0)</f>
        <v>3</v>
      </c>
      <c r="I585" s="8">
        <f>E585*H585</f>
        <v>36</v>
      </c>
      <c r="J585" s="8">
        <f>(H585-G585)*E585</f>
        <v>7.2000000000000011</v>
      </c>
    </row>
    <row r="586" spans="1:10" outlineLevel="2" x14ac:dyDescent="0.15">
      <c r="A586" s="7">
        <v>42736</v>
      </c>
      <c r="B586" s="8" t="s">
        <v>102</v>
      </c>
      <c r="C586" s="8" t="s">
        <v>96</v>
      </c>
      <c r="D586" s="8" t="s">
        <v>13</v>
      </c>
      <c r="E586" s="8">
        <v>67</v>
      </c>
      <c r="F586" s="8" t="str">
        <f>VLOOKUP($D586,饮料价格!$B$3:$E$45,2,0)</f>
        <v>瓶</v>
      </c>
      <c r="G586" s="8">
        <f>VLOOKUP($D586,饮料价格!$B$3:$E$45,3,0)</f>
        <v>2</v>
      </c>
      <c r="H586" s="8">
        <f>VLOOKUP($D586,饮料价格!$B$3:$E$45,4,0)</f>
        <v>3.5</v>
      </c>
      <c r="I586" s="8">
        <f>E586*H586</f>
        <v>234.5</v>
      </c>
      <c r="J586" s="8">
        <f>(H586-G586)*E586</f>
        <v>100.5</v>
      </c>
    </row>
    <row r="587" spans="1:10" outlineLevel="2" x14ac:dyDescent="0.15">
      <c r="A587" s="7">
        <v>42736</v>
      </c>
      <c r="B587" s="8" t="s">
        <v>102</v>
      </c>
      <c r="C587" s="8" t="s">
        <v>96</v>
      </c>
      <c r="D587" s="8" t="s">
        <v>16</v>
      </c>
      <c r="E587" s="8">
        <v>43</v>
      </c>
      <c r="F587" s="8" t="str">
        <f>VLOOKUP($D587,饮料价格!$B$3:$E$45,2,0)</f>
        <v>瓶</v>
      </c>
      <c r="G587" s="8">
        <f>VLOOKUP($D587,饮料价格!$B$3:$E$45,3,0)</f>
        <v>1</v>
      </c>
      <c r="H587" s="8">
        <f>VLOOKUP($D587,饮料价格!$B$3:$E$45,4,0)</f>
        <v>1.5</v>
      </c>
      <c r="I587" s="8">
        <f>E587*H587</f>
        <v>64.5</v>
      </c>
      <c r="J587" s="8">
        <f>(H587-G587)*E587</f>
        <v>21.5</v>
      </c>
    </row>
    <row r="588" spans="1:10" outlineLevel="2" x14ac:dyDescent="0.15">
      <c r="A588" s="7">
        <v>42736</v>
      </c>
      <c r="B588" s="8" t="s">
        <v>102</v>
      </c>
      <c r="C588" s="8" t="s">
        <v>96</v>
      </c>
      <c r="D588" s="8" t="s">
        <v>12</v>
      </c>
      <c r="E588" s="8">
        <v>59</v>
      </c>
      <c r="F588" s="8" t="str">
        <f>VLOOKUP($D588,饮料价格!$B$3:$E$45,2,0)</f>
        <v>瓶</v>
      </c>
      <c r="G588" s="8">
        <f>VLOOKUP($D588,饮料价格!$B$3:$E$45,3,0)</f>
        <v>1.3</v>
      </c>
      <c r="H588" s="8">
        <f>VLOOKUP($D588,饮料价格!$B$3:$E$45,4,0)</f>
        <v>2.8</v>
      </c>
      <c r="I588" s="8">
        <f>E588*H588</f>
        <v>165.2</v>
      </c>
      <c r="J588" s="8">
        <f>(H588-G588)*E588</f>
        <v>88.499999999999986</v>
      </c>
    </row>
    <row r="589" spans="1:10" outlineLevel="2" x14ac:dyDescent="0.15">
      <c r="A589" s="7">
        <v>42736</v>
      </c>
      <c r="B589" s="8" t="s">
        <v>102</v>
      </c>
      <c r="C589" s="8" t="s">
        <v>96</v>
      </c>
      <c r="D589" s="8" t="s">
        <v>26</v>
      </c>
      <c r="E589" s="8">
        <v>25</v>
      </c>
      <c r="F589" s="8" t="str">
        <f>VLOOKUP($D589,饮料价格!$B$3:$E$45,2,0)</f>
        <v>瓶</v>
      </c>
      <c r="G589" s="8">
        <f>VLOOKUP($D589,饮料价格!$B$3:$E$45,3,0)</f>
        <v>1.7</v>
      </c>
      <c r="H589" s="8">
        <f>VLOOKUP($D589,饮料价格!$B$3:$E$45,4,0)</f>
        <v>2.2000000000000002</v>
      </c>
      <c r="I589" s="8">
        <f>E589*H589</f>
        <v>55.000000000000007</v>
      </c>
      <c r="J589" s="8">
        <f>(H589-G589)*E589</f>
        <v>12.500000000000005</v>
      </c>
    </row>
    <row r="590" spans="1:10" outlineLevel="2" x14ac:dyDescent="0.15">
      <c r="A590" s="7">
        <v>42736</v>
      </c>
      <c r="B590" s="8" t="s">
        <v>102</v>
      </c>
      <c r="C590" s="8" t="s">
        <v>96</v>
      </c>
      <c r="D590" s="8" t="s">
        <v>15</v>
      </c>
      <c r="E590" s="8">
        <v>28</v>
      </c>
      <c r="F590" s="8" t="str">
        <f>VLOOKUP($D590,饮料价格!$B$3:$E$45,2,0)</f>
        <v>合</v>
      </c>
      <c r="G590" s="8">
        <f>VLOOKUP($D590,饮料价格!$B$3:$E$45,3,0)</f>
        <v>1.7</v>
      </c>
      <c r="H590" s="8">
        <f>VLOOKUP($D590,饮料价格!$B$3:$E$45,4,0)</f>
        <v>2.5</v>
      </c>
      <c r="I590" s="8">
        <f>E590*H590</f>
        <v>70</v>
      </c>
      <c r="J590" s="8">
        <f>(H590-G590)*E590</f>
        <v>22.400000000000002</v>
      </c>
    </row>
    <row r="591" spans="1:10" outlineLevel="2" x14ac:dyDescent="0.15">
      <c r="A591" s="7">
        <v>42736</v>
      </c>
      <c r="B591" s="8" t="s">
        <v>102</v>
      </c>
      <c r="C591" s="8" t="s">
        <v>96</v>
      </c>
      <c r="D591" s="8" t="s">
        <v>5</v>
      </c>
      <c r="E591" s="8">
        <v>14</v>
      </c>
      <c r="F591" s="8" t="str">
        <f>VLOOKUP($D591,饮料价格!$B$3:$E$45,2,0)</f>
        <v>合</v>
      </c>
      <c r="G591" s="8">
        <f>VLOOKUP($D591,饮料价格!$B$3:$E$45,3,0)</f>
        <v>1.5</v>
      </c>
      <c r="H591" s="8">
        <f>VLOOKUP($D591,饮料价格!$B$3:$E$45,4,0)</f>
        <v>2.2000000000000002</v>
      </c>
      <c r="I591" s="8">
        <f>E591*H591</f>
        <v>30.800000000000004</v>
      </c>
      <c r="J591" s="8">
        <f>(H591-G591)*E591</f>
        <v>9.8000000000000025</v>
      </c>
    </row>
    <row r="592" spans="1:10" outlineLevel="2" x14ac:dyDescent="0.15">
      <c r="A592" s="7">
        <v>42736</v>
      </c>
      <c r="B592" s="8" t="s">
        <v>102</v>
      </c>
      <c r="C592" s="8" t="s">
        <v>96</v>
      </c>
      <c r="D592" s="8" t="s">
        <v>133</v>
      </c>
      <c r="E592" s="8">
        <v>24</v>
      </c>
      <c r="F592" s="8" t="str">
        <f>VLOOKUP($D592,饮料价格!$B$3:$E$45,2,0)</f>
        <v>瓶</v>
      </c>
      <c r="G592" s="8">
        <f>VLOOKUP($D592,饮料价格!$B$3:$E$45,3,0)</f>
        <v>3.5</v>
      </c>
      <c r="H592" s="8">
        <f>VLOOKUP($D592,饮料价格!$B$3:$E$45,4,0)</f>
        <v>5</v>
      </c>
      <c r="I592" s="8">
        <f>E592*H592</f>
        <v>120</v>
      </c>
      <c r="J592" s="8">
        <f>(H592-G592)*E592</f>
        <v>36</v>
      </c>
    </row>
    <row r="593" spans="1:10" outlineLevel="2" x14ac:dyDescent="0.15">
      <c r="A593" s="7">
        <v>42736</v>
      </c>
      <c r="B593" s="8" t="s">
        <v>102</v>
      </c>
      <c r="C593" s="8" t="s">
        <v>117</v>
      </c>
      <c r="D593" s="8" t="s">
        <v>20</v>
      </c>
      <c r="E593" s="8">
        <v>12</v>
      </c>
      <c r="F593" s="8" t="str">
        <f>VLOOKUP($D593,饮料价格!$B$3:$E$45,2,0)</f>
        <v>瓶</v>
      </c>
      <c r="G593" s="8">
        <f>VLOOKUP($D593,饮料价格!$B$3:$E$45,3,0)</f>
        <v>1.8</v>
      </c>
      <c r="H593" s="8">
        <f>VLOOKUP($D593,饮料价格!$B$3:$E$45,4,0)</f>
        <v>2.2999999999999998</v>
      </c>
      <c r="I593" s="8">
        <f>E593*H593</f>
        <v>27.599999999999998</v>
      </c>
      <c r="J593" s="8">
        <f>(H593-G593)*E593</f>
        <v>5.9999999999999973</v>
      </c>
    </row>
    <row r="594" spans="1:10" outlineLevel="2" x14ac:dyDescent="0.15">
      <c r="A594" s="7">
        <v>42736</v>
      </c>
      <c r="B594" s="8" t="s">
        <v>102</v>
      </c>
      <c r="C594" s="8" t="s">
        <v>117</v>
      </c>
      <c r="D594" s="8" t="s">
        <v>9</v>
      </c>
      <c r="E594" s="8">
        <v>125</v>
      </c>
      <c r="F594" s="8" t="str">
        <f>VLOOKUP($D594,饮料价格!$B$3:$E$45,2,0)</f>
        <v>听</v>
      </c>
      <c r="G594" s="8">
        <f>VLOOKUP($D594,饮料价格!$B$3:$E$45,3,0)</f>
        <v>3</v>
      </c>
      <c r="H594" s="8">
        <f>VLOOKUP($D594,饮料价格!$B$3:$E$45,4,0)</f>
        <v>4</v>
      </c>
      <c r="I594" s="8">
        <f>E594*H594</f>
        <v>500</v>
      </c>
      <c r="J594" s="8">
        <f>(H594-G594)*E594</f>
        <v>125</v>
      </c>
    </row>
    <row r="595" spans="1:10" outlineLevel="2" x14ac:dyDescent="0.15">
      <c r="A595" s="7">
        <v>42736</v>
      </c>
      <c r="B595" s="8" t="s">
        <v>102</v>
      </c>
      <c r="C595" s="8" t="s">
        <v>117</v>
      </c>
      <c r="D595" s="8" t="s">
        <v>6</v>
      </c>
      <c r="E595" s="8">
        <v>23</v>
      </c>
      <c r="F595" s="8" t="str">
        <f>VLOOKUP($D595,饮料价格!$B$3:$E$45,2,0)</f>
        <v>瓶</v>
      </c>
      <c r="G595" s="8">
        <f>VLOOKUP($D595,饮料价格!$B$3:$E$45,3,0)</f>
        <v>1.7</v>
      </c>
      <c r="H595" s="8">
        <f>VLOOKUP($D595,饮料价格!$B$3:$E$45,4,0)</f>
        <v>3.5</v>
      </c>
      <c r="I595" s="8">
        <f>E595*H595</f>
        <v>80.5</v>
      </c>
      <c r="J595" s="8">
        <f>(H595-G595)*E595</f>
        <v>41.4</v>
      </c>
    </row>
    <row r="596" spans="1:10" outlineLevel="2" x14ac:dyDescent="0.15">
      <c r="A596" s="7">
        <v>42736</v>
      </c>
      <c r="B596" s="8" t="s">
        <v>102</v>
      </c>
      <c r="C596" s="8" t="s">
        <v>117</v>
      </c>
      <c r="D596" s="8" t="s">
        <v>31</v>
      </c>
      <c r="E596" s="8">
        <v>71</v>
      </c>
      <c r="F596" s="8" t="str">
        <f>VLOOKUP($D596,饮料价格!$B$3:$E$45,2,0)</f>
        <v>瓶</v>
      </c>
      <c r="G596" s="8">
        <f>VLOOKUP($D596,饮料价格!$B$3:$E$45,3,0)</f>
        <v>1.1000000000000001</v>
      </c>
      <c r="H596" s="8">
        <f>VLOOKUP($D596,饮料价格!$B$3:$E$45,4,0)</f>
        <v>1.5</v>
      </c>
      <c r="I596" s="8">
        <f>E596*H596</f>
        <v>106.5</v>
      </c>
      <c r="J596" s="8">
        <f>(H596-G596)*E596</f>
        <v>28.399999999999995</v>
      </c>
    </row>
    <row r="597" spans="1:10" outlineLevel="2" x14ac:dyDescent="0.15">
      <c r="A597" s="7">
        <v>42736</v>
      </c>
      <c r="B597" s="8" t="s">
        <v>102</v>
      </c>
      <c r="C597" s="8" t="s">
        <v>117</v>
      </c>
      <c r="D597" s="8" t="s">
        <v>22</v>
      </c>
      <c r="E597" s="8">
        <v>123</v>
      </c>
      <c r="F597" s="8" t="str">
        <f>VLOOKUP($D597,饮料价格!$B$3:$E$45,2,0)</f>
        <v>合</v>
      </c>
      <c r="G597" s="8">
        <f>VLOOKUP($D597,饮料价格!$B$3:$E$45,3,0)</f>
        <v>1.7</v>
      </c>
      <c r="H597" s="8">
        <f>VLOOKUP($D597,饮料价格!$B$3:$E$45,4,0)</f>
        <v>2.2000000000000002</v>
      </c>
      <c r="I597" s="8">
        <f>E597*H597</f>
        <v>270.60000000000002</v>
      </c>
      <c r="J597" s="8">
        <f>(H597-G597)*E597</f>
        <v>61.500000000000028</v>
      </c>
    </row>
    <row r="598" spans="1:10" outlineLevel="2" x14ac:dyDescent="0.15">
      <c r="A598" s="7">
        <v>42736</v>
      </c>
      <c r="B598" s="8" t="s">
        <v>102</v>
      </c>
      <c r="C598" s="8" t="s">
        <v>117</v>
      </c>
      <c r="D598" s="8" t="s">
        <v>12</v>
      </c>
      <c r="E598" s="8">
        <v>74</v>
      </c>
      <c r="F598" s="8" t="str">
        <f>VLOOKUP($D598,饮料价格!$B$3:$E$45,2,0)</f>
        <v>瓶</v>
      </c>
      <c r="G598" s="8">
        <f>VLOOKUP($D598,饮料价格!$B$3:$E$45,3,0)</f>
        <v>1.3</v>
      </c>
      <c r="H598" s="8">
        <f>VLOOKUP($D598,饮料价格!$B$3:$E$45,4,0)</f>
        <v>2.8</v>
      </c>
      <c r="I598" s="8">
        <f>E598*H598</f>
        <v>207.2</v>
      </c>
      <c r="J598" s="8">
        <f>(H598-G598)*E598</f>
        <v>110.99999999999999</v>
      </c>
    </row>
    <row r="599" spans="1:10" outlineLevel="2" x14ac:dyDescent="0.15">
      <c r="A599" s="7">
        <v>42736</v>
      </c>
      <c r="B599" s="8" t="s">
        <v>102</v>
      </c>
      <c r="C599" s="8" t="s">
        <v>117</v>
      </c>
      <c r="D599" s="8" t="s">
        <v>134</v>
      </c>
      <c r="E599" s="8">
        <v>59</v>
      </c>
      <c r="F599" s="8" t="str">
        <f>VLOOKUP($D599,饮料价格!$B$3:$E$45,2,0)</f>
        <v>瓶</v>
      </c>
      <c r="G599" s="8">
        <f>VLOOKUP($D599,饮料价格!$B$3:$E$45,3,0)</f>
        <v>3.5</v>
      </c>
      <c r="H599" s="8">
        <f>VLOOKUP($D599,饮料价格!$B$3:$E$45,4,0)</f>
        <v>5</v>
      </c>
      <c r="I599" s="8">
        <f>E599*H599</f>
        <v>295</v>
      </c>
      <c r="J599" s="8">
        <f>(H599-G599)*E599</f>
        <v>88.5</v>
      </c>
    </row>
    <row r="600" spans="1:10" outlineLevel="2" x14ac:dyDescent="0.15">
      <c r="A600" s="7">
        <v>42736</v>
      </c>
      <c r="B600" s="8" t="s">
        <v>102</v>
      </c>
      <c r="C600" s="8" t="s">
        <v>117</v>
      </c>
      <c r="D600" s="8" t="s">
        <v>4</v>
      </c>
      <c r="E600" s="8">
        <v>34</v>
      </c>
      <c r="F600" s="8" t="str">
        <f>VLOOKUP($D600,饮料价格!$B$3:$E$45,2,0)</f>
        <v>合</v>
      </c>
      <c r="G600" s="8">
        <f>VLOOKUP($D600,饮料价格!$B$3:$E$45,3,0)</f>
        <v>1.3</v>
      </c>
      <c r="H600" s="8">
        <f>VLOOKUP($D600,饮料价格!$B$3:$E$45,4,0)</f>
        <v>1.9</v>
      </c>
      <c r="I600" s="8">
        <f>E600*H600</f>
        <v>64.599999999999994</v>
      </c>
      <c r="J600" s="8">
        <f>(H600-G600)*E600</f>
        <v>20.399999999999995</v>
      </c>
    </row>
    <row r="601" spans="1:10" outlineLevel="2" x14ac:dyDescent="0.15">
      <c r="A601" s="7">
        <v>42736</v>
      </c>
      <c r="B601" s="8" t="s">
        <v>102</v>
      </c>
      <c r="C601" s="8" t="s">
        <v>117</v>
      </c>
      <c r="D601" s="8" t="s">
        <v>21</v>
      </c>
      <c r="E601" s="8">
        <v>93</v>
      </c>
      <c r="F601" s="8" t="str">
        <f>VLOOKUP($D601,饮料价格!$B$3:$E$45,2,0)</f>
        <v>瓶</v>
      </c>
      <c r="G601" s="8">
        <f>VLOOKUP($D601,饮料价格!$B$3:$E$45,3,0)</f>
        <v>1.4</v>
      </c>
      <c r="H601" s="8">
        <f>VLOOKUP($D601,饮料价格!$B$3:$E$45,4,0)</f>
        <v>3</v>
      </c>
      <c r="I601" s="8">
        <f>E601*H601</f>
        <v>279</v>
      </c>
      <c r="J601" s="8">
        <f>(H601-G601)*E601</f>
        <v>148.80000000000001</v>
      </c>
    </row>
    <row r="602" spans="1:10" outlineLevel="2" x14ac:dyDescent="0.15">
      <c r="A602" s="7">
        <v>42736</v>
      </c>
      <c r="B602" s="8" t="s">
        <v>102</v>
      </c>
      <c r="C602" s="8" t="s">
        <v>117</v>
      </c>
      <c r="D602" s="8" t="s">
        <v>5</v>
      </c>
      <c r="E602" s="8">
        <v>81</v>
      </c>
      <c r="F602" s="8" t="str">
        <f>VLOOKUP($D602,饮料价格!$B$3:$E$45,2,0)</f>
        <v>合</v>
      </c>
      <c r="G602" s="8">
        <f>VLOOKUP($D602,饮料价格!$B$3:$E$45,3,0)</f>
        <v>1.5</v>
      </c>
      <c r="H602" s="8">
        <f>VLOOKUP($D602,饮料价格!$B$3:$E$45,4,0)</f>
        <v>2.2000000000000002</v>
      </c>
      <c r="I602" s="8">
        <f>E602*H602</f>
        <v>178.20000000000002</v>
      </c>
      <c r="J602" s="8">
        <f>(H602-G602)*E602</f>
        <v>56.700000000000017</v>
      </c>
    </row>
    <row r="603" spans="1:10" outlineLevel="2" x14ac:dyDescent="0.15">
      <c r="A603" s="7">
        <v>42736</v>
      </c>
      <c r="B603" s="8" t="s">
        <v>102</v>
      </c>
      <c r="C603" s="8" t="s">
        <v>117</v>
      </c>
      <c r="D603" s="8" t="s">
        <v>10</v>
      </c>
      <c r="E603" s="8">
        <v>43</v>
      </c>
      <c r="F603" s="8" t="str">
        <f>VLOOKUP($D603,饮料价格!$B$3:$E$45,2,0)</f>
        <v>听</v>
      </c>
      <c r="G603" s="8">
        <f>VLOOKUP($D603,饮料价格!$B$3:$E$45,3,0)</f>
        <v>2</v>
      </c>
      <c r="H603" s="8">
        <f>VLOOKUP($D603,饮料价格!$B$3:$E$45,4,0)</f>
        <v>3.5</v>
      </c>
      <c r="I603" s="8">
        <f>E603*H603</f>
        <v>150.5</v>
      </c>
      <c r="J603" s="8">
        <f>(H603-G603)*E603</f>
        <v>64.5</v>
      </c>
    </row>
    <row r="604" spans="1:10" outlineLevel="2" x14ac:dyDescent="0.15">
      <c r="A604" s="7">
        <v>42736</v>
      </c>
      <c r="B604" s="8" t="s">
        <v>102</v>
      </c>
      <c r="C604" s="8" t="s">
        <v>117</v>
      </c>
      <c r="D604" s="8" t="s">
        <v>3</v>
      </c>
      <c r="E604" s="8">
        <v>40</v>
      </c>
      <c r="F604" s="8" t="str">
        <f>VLOOKUP($D604,饮料价格!$B$3:$E$45,2,0)</f>
        <v>听</v>
      </c>
      <c r="G604" s="8">
        <f>VLOOKUP($D604,饮料价格!$B$3:$E$45,3,0)</f>
        <v>2.5</v>
      </c>
      <c r="H604" s="8">
        <f>VLOOKUP($D604,饮料价格!$B$3:$E$45,4,0)</f>
        <v>3.5</v>
      </c>
      <c r="I604" s="8">
        <f>E604*H604</f>
        <v>140</v>
      </c>
      <c r="J604" s="8">
        <f>(H604-G604)*E604</f>
        <v>40</v>
      </c>
    </row>
    <row r="605" spans="1:10" outlineLevel="2" x14ac:dyDescent="0.15">
      <c r="A605" s="7">
        <v>42736</v>
      </c>
      <c r="B605" s="8" t="s">
        <v>102</v>
      </c>
      <c r="C605" s="8" t="s">
        <v>117</v>
      </c>
      <c r="D605" s="8" t="s">
        <v>79</v>
      </c>
      <c r="E605" s="8">
        <v>11</v>
      </c>
      <c r="F605" s="8" t="str">
        <f>VLOOKUP($D605,饮料价格!$B$3:$E$45,2,0)</f>
        <v>听</v>
      </c>
      <c r="G605" s="8">
        <f>VLOOKUP($D605,饮料价格!$B$3:$E$45,3,0)</f>
        <v>1.2</v>
      </c>
      <c r="H605" s="8">
        <f>VLOOKUP($D605,饮料价格!$B$3:$E$45,4,0)</f>
        <v>2.5</v>
      </c>
      <c r="I605" s="8">
        <f>E605*H605</f>
        <v>27.5</v>
      </c>
      <c r="J605" s="8">
        <f>(H605-G605)*E605</f>
        <v>14.3</v>
      </c>
    </row>
    <row r="606" spans="1:10" outlineLevel="2" x14ac:dyDescent="0.15">
      <c r="A606" s="7">
        <v>42736</v>
      </c>
      <c r="B606" s="8" t="s">
        <v>102</v>
      </c>
      <c r="C606" s="8" t="s">
        <v>117</v>
      </c>
      <c r="D606" s="8" t="s">
        <v>24</v>
      </c>
      <c r="E606" s="8">
        <v>57</v>
      </c>
      <c r="F606" s="8" t="str">
        <f>VLOOKUP($D606,饮料价格!$B$3:$E$45,2,0)</f>
        <v>瓶</v>
      </c>
      <c r="G606" s="8">
        <f>VLOOKUP($D606,饮料价格!$B$3:$E$45,3,0)</f>
        <v>2.4</v>
      </c>
      <c r="H606" s="8">
        <f>VLOOKUP($D606,饮料价格!$B$3:$E$45,4,0)</f>
        <v>3</v>
      </c>
      <c r="I606" s="8">
        <f>E606*H606</f>
        <v>171</v>
      </c>
      <c r="J606" s="8">
        <f>(H606-G606)*E606</f>
        <v>34.200000000000003</v>
      </c>
    </row>
    <row r="607" spans="1:10" outlineLevel="2" x14ac:dyDescent="0.15">
      <c r="A607" s="7">
        <v>42736</v>
      </c>
      <c r="B607" s="8" t="s">
        <v>102</v>
      </c>
      <c r="C607" s="8" t="s">
        <v>117</v>
      </c>
      <c r="D607" s="8" t="s">
        <v>1</v>
      </c>
      <c r="E607" s="8">
        <v>112</v>
      </c>
      <c r="F607" s="8" t="str">
        <f>VLOOKUP($D607,饮料价格!$B$3:$E$45,2,0)</f>
        <v>听</v>
      </c>
      <c r="G607" s="8">
        <f>VLOOKUP($D607,饮料价格!$B$3:$E$45,3,0)</f>
        <v>2.5</v>
      </c>
      <c r="H607" s="8">
        <f>VLOOKUP($D607,饮料价格!$B$3:$E$45,4,0)</f>
        <v>3.5</v>
      </c>
      <c r="I607" s="8">
        <f>E607*H607</f>
        <v>392</v>
      </c>
      <c r="J607" s="8">
        <f>(H607-G607)*E607</f>
        <v>112</v>
      </c>
    </row>
    <row r="608" spans="1:10" outlineLevel="2" x14ac:dyDescent="0.15">
      <c r="A608" s="7">
        <v>42736</v>
      </c>
      <c r="B608" s="8" t="s">
        <v>102</v>
      </c>
      <c r="C608" s="8" t="s">
        <v>117</v>
      </c>
      <c r="D608" s="8" t="s">
        <v>13</v>
      </c>
      <c r="E608" s="8">
        <v>28</v>
      </c>
      <c r="F608" s="8" t="str">
        <f>VLOOKUP($D608,饮料价格!$B$3:$E$45,2,0)</f>
        <v>瓶</v>
      </c>
      <c r="G608" s="8">
        <f>VLOOKUP($D608,饮料价格!$B$3:$E$45,3,0)</f>
        <v>2</v>
      </c>
      <c r="H608" s="8">
        <f>VLOOKUP($D608,饮料价格!$B$3:$E$45,4,0)</f>
        <v>3.5</v>
      </c>
      <c r="I608" s="8">
        <f>E608*H608</f>
        <v>98</v>
      </c>
      <c r="J608" s="8">
        <f>(H608-G608)*E608</f>
        <v>42</v>
      </c>
    </row>
    <row r="609" spans="1:10" outlineLevel="2" x14ac:dyDescent="0.15">
      <c r="A609" s="7">
        <v>42736</v>
      </c>
      <c r="B609" s="8" t="s">
        <v>102</v>
      </c>
      <c r="C609" s="8" t="s">
        <v>117</v>
      </c>
      <c r="D609" s="8" t="s">
        <v>18</v>
      </c>
      <c r="E609" s="8">
        <v>13</v>
      </c>
      <c r="F609" s="8" t="str">
        <f>VLOOKUP($D609,饮料价格!$B$3:$E$45,2,0)</f>
        <v>合</v>
      </c>
      <c r="G609" s="8">
        <f>VLOOKUP($D609,饮料价格!$B$3:$E$45,3,0)</f>
        <v>4.5</v>
      </c>
      <c r="H609" s="8">
        <f>VLOOKUP($D609,饮料价格!$B$3:$E$45,4,0)</f>
        <v>7.2</v>
      </c>
      <c r="I609" s="8">
        <f>E609*H609</f>
        <v>93.600000000000009</v>
      </c>
      <c r="J609" s="8">
        <f>(H609-G609)*E609</f>
        <v>35.1</v>
      </c>
    </row>
    <row r="610" spans="1:10" outlineLevel="2" x14ac:dyDescent="0.15">
      <c r="A610" s="7">
        <v>42736</v>
      </c>
      <c r="B610" s="8" t="s">
        <v>102</v>
      </c>
      <c r="C610" s="8" t="s">
        <v>117</v>
      </c>
      <c r="D610" s="8" t="s">
        <v>28</v>
      </c>
      <c r="E610" s="8">
        <v>39</v>
      </c>
      <c r="F610" s="8" t="str">
        <f>VLOOKUP($D610,饮料价格!$B$3:$E$45,2,0)</f>
        <v>合</v>
      </c>
      <c r="G610" s="8">
        <f>VLOOKUP($D610,饮料价格!$B$3:$E$45,3,0)</f>
        <v>1.5</v>
      </c>
      <c r="H610" s="8">
        <f>VLOOKUP($D610,饮料价格!$B$3:$E$45,4,0)</f>
        <v>2.2000000000000002</v>
      </c>
      <c r="I610" s="8">
        <f>E610*H610</f>
        <v>85.800000000000011</v>
      </c>
      <c r="J610" s="8">
        <f>(H610-G610)*E610</f>
        <v>27.300000000000008</v>
      </c>
    </row>
    <row r="611" spans="1:10" outlineLevel="2" x14ac:dyDescent="0.15">
      <c r="A611" s="7">
        <v>42736</v>
      </c>
      <c r="B611" s="8" t="s">
        <v>102</v>
      </c>
      <c r="C611" s="8" t="s">
        <v>117</v>
      </c>
      <c r="D611" s="8" t="s">
        <v>14</v>
      </c>
      <c r="E611" s="8">
        <v>52</v>
      </c>
      <c r="F611" s="8" t="str">
        <f>VLOOKUP($D611,饮料价格!$B$3:$E$45,2,0)</f>
        <v>听</v>
      </c>
      <c r="G611" s="8">
        <f>VLOOKUP($D611,饮料价格!$B$3:$E$45,3,0)</f>
        <v>2.5</v>
      </c>
      <c r="H611" s="8">
        <f>VLOOKUP($D611,饮料价格!$B$3:$E$45,4,0)</f>
        <v>4</v>
      </c>
      <c r="I611" s="8">
        <f>E611*H611</f>
        <v>208</v>
      </c>
      <c r="J611" s="8">
        <f>(H611-G611)*E611</f>
        <v>78</v>
      </c>
    </row>
    <row r="612" spans="1:10" outlineLevel="2" x14ac:dyDescent="0.15">
      <c r="A612" s="7">
        <v>42736</v>
      </c>
      <c r="B612" s="8" t="s">
        <v>102</v>
      </c>
      <c r="C612" s="8" t="s">
        <v>117</v>
      </c>
      <c r="D612" s="8" t="s">
        <v>78</v>
      </c>
      <c r="E612" s="8">
        <v>14</v>
      </c>
      <c r="F612" s="8" t="str">
        <f>VLOOKUP($D612,饮料价格!$B$3:$E$45,2,0)</f>
        <v>瓶</v>
      </c>
      <c r="G612" s="8">
        <f>VLOOKUP($D612,饮料价格!$B$3:$E$45,3,0)</f>
        <v>1.9</v>
      </c>
      <c r="H612" s="8">
        <f>VLOOKUP($D612,饮料价格!$B$3:$E$45,4,0)</f>
        <v>2.4</v>
      </c>
      <c r="I612" s="8">
        <f>E612*H612</f>
        <v>33.6</v>
      </c>
      <c r="J612" s="8">
        <f>(H612-G612)*E612</f>
        <v>7</v>
      </c>
    </row>
    <row r="613" spans="1:10" outlineLevel="2" x14ac:dyDescent="0.15">
      <c r="A613" s="7">
        <v>42736</v>
      </c>
      <c r="B613" s="8" t="s">
        <v>102</v>
      </c>
      <c r="C613" s="8" t="s">
        <v>117</v>
      </c>
      <c r="D613" s="8" t="s">
        <v>8</v>
      </c>
      <c r="E613" s="8">
        <v>23</v>
      </c>
      <c r="F613" s="8" t="str">
        <f>VLOOKUP($D613,饮料价格!$B$3:$E$45,2,0)</f>
        <v>合</v>
      </c>
      <c r="G613" s="8">
        <f>VLOOKUP($D613,饮料价格!$B$3:$E$45,3,0)</f>
        <v>7.8</v>
      </c>
      <c r="H613" s="8">
        <f>VLOOKUP($D613,饮料价格!$B$3:$E$45,4,0)</f>
        <v>9.8000000000000007</v>
      </c>
      <c r="I613" s="8">
        <f>E613*H613</f>
        <v>225.4</v>
      </c>
      <c r="J613" s="8">
        <f>(H613-G613)*E613</f>
        <v>46.000000000000021</v>
      </c>
    </row>
    <row r="614" spans="1:10" outlineLevel="2" x14ac:dyDescent="0.15">
      <c r="A614" s="7">
        <v>42736</v>
      </c>
      <c r="B614" s="8" t="s">
        <v>102</v>
      </c>
      <c r="C614" s="8" t="s">
        <v>117</v>
      </c>
      <c r="D614" s="8" t="s">
        <v>25</v>
      </c>
      <c r="E614" s="8">
        <v>15</v>
      </c>
      <c r="F614" s="8" t="str">
        <f>VLOOKUP($D614,饮料价格!$B$3:$E$45,2,0)</f>
        <v>听</v>
      </c>
      <c r="G614" s="8">
        <f>VLOOKUP($D614,饮料价格!$B$3:$E$45,3,0)</f>
        <v>3</v>
      </c>
      <c r="H614" s="8">
        <f>VLOOKUP($D614,饮料价格!$B$3:$E$45,4,0)</f>
        <v>4</v>
      </c>
      <c r="I614" s="8">
        <f>E614*H614</f>
        <v>60</v>
      </c>
      <c r="J614" s="8">
        <f>(H614-G614)*E614</f>
        <v>15</v>
      </c>
    </row>
    <row r="615" spans="1:10" outlineLevel="2" x14ac:dyDescent="0.15">
      <c r="A615" s="7">
        <v>42736</v>
      </c>
      <c r="B615" s="8" t="s">
        <v>102</v>
      </c>
      <c r="C615" s="8" t="s">
        <v>117</v>
      </c>
      <c r="D615" s="8" t="s">
        <v>16</v>
      </c>
      <c r="E615" s="8">
        <v>42</v>
      </c>
      <c r="F615" s="8" t="str">
        <f>VLOOKUP($D615,饮料价格!$B$3:$E$45,2,0)</f>
        <v>瓶</v>
      </c>
      <c r="G615" s="8">
        <f>VLOOKUP($D615,饮料价格!$B$3:$E$45,3,0)</f>
        <v>1</v>
      </c>
      <c r="H615" s="8">
        <f>VLOOKUP($D615,饮料价格!$B$3:$E$45,4,0)</f>
        <v>1.5</v>
      </c>
      <c r="I615" s="8">
        <f>E615*H615</f>
        <v>63</v>
      </c>
      <c r="J615" s="8">
        <f>(H615-G615)*E615</f>
        <v>21</v>
      </c>
    </row>
    <row r="616" spans="1:10" outlineLevel="2" x14ac:dyDescent="0.15">
      <c r="A616" s="7">
        <v>42736</v>
      </c>
      <c r="B616" s="8" t="s">
        <v>102</v>
      </c>
      <c r="C616" s="8" t="s">
        <v>117</v>
      </c>
      <c r="D616" s="8" t="s">
        <v>80</v>
      </c>
      <c r="E616" s="8">
        <v>9</v>
      </c>
      <c r="F616" s="8" t="str">
        <f>VLOOKUP($D616,饮料价格!$B$3:$E$45,2,0)</f>
        <v>瓶</v>
      </c>
      <c r="G616" s="8">
        <f>VLOOKUP($D616,饮料价格!$B$3:$E$45,3,0)</f>
        <v>0.9</v>
      </c>
      <c r="H616" s="8">
        <f>VLOOKUP($D616,饮料价格!$B$3:$E$45,4,0)</f>
        <v>1.2</v>
      </c>
      <c r="I616" s="8">
        <f>E616*H616</f>
        <v>10.799999999999999</v>
      </c>
      <c r="J616" s="8">
        <f>(H616-G616)*E616</f>
        <v>2.6999999999999993</v>
      </c>
    </row>
    <row r="617" spans="1:10" outlineLevel="2" x14ac:dyDescent="0.15">
      <c r="A617" s="7">
        <v>42736</v>
      </c>
      <c r="B617" s="8" t="s">
        <v>102</v>
      </c>
      <c r="C617" s="8" t="s">
        <v>117</v>
      </c>
      <c r="D617" s="8" t="s">
        <v>132</v>
      </c>
      <c r="E617" s="8">
        <v>13</v>
      </c>
      <c r="F617" s="8" t="str">
        <f>VLOOKUP($D617,饮料价格!$B$3:$E$45,2,0)</f>
        <v>瓶</v>
      </c>
      <c r="G617" s="8">
        <f>VLOOKUP($D617,饮料价格!$B$3:$E$45,3,0)</f>
        <v>2.5</v>
      </c>
      <c r="H617" s="8">
        <f>VLOOKUP($D617,饮料价格!$B$3:$E$45,4,0)</f>
        <v>4.5</v>
      </c>
      <c r="I617" s="8">
        <f>E617*H617</f>
        <v>58.5</v>
      </c>
      <c r="J617" s="8">
        <f>(H617-G617)*E617</f>
        <v>26</v>
      </c>
    </row>
    <row r="618" spans="1:10" outlineLevel="2" x14ac:dyDescent="0.15">
      <c r="A618" s="7">
        <v>42736</v>
      </c>
      <c r="B618" s="8" t="s">
        <v>102</v>
      </c>
      <c r="C618" s="8" t="s">
        <v>117</v>
      </c>
      <c r="D618" s="8" t="s">
        <v>7</v>
      </c>
      <c r="E618" s="8">
        <v>123</v>
      </c>
      <c r="F618" s="8" t="str">
        <f>VLOOKUP($D618,饮料价格!$B$3:$E$45,2,0)</f>
        <v>听</v>
      </c>
      <c r="G618" s="8">
        <f>VLOOKUP($D618,饮料价格!$B$3:$E$45,3,0)</f>
        <v>3.2</v>
      </c>
      <c r="H618" s="8">
        <f>VLOOKUP($D618,饮料价格!$B$3:$E$45,4,0)</f>
        <v>6</v>
      </c>
      <c r="I618" s="8">
        <f>E618*H618</f>
        <v>738</v>
      </c>
      <c r="J618" s="8">
        <f>(H618-G618)*E618</f>
        <v>344.4</v>
      </c>
    </row>
    <row r="619" spans="1:10" outlineLevel="2" x14ac:dyDescent="0.15">
      <c r="A619" s="7">
        <v>42736</v>
      </c>
      <c r="B619" s="8" t="s">
        <v>102</v>
      </c>
      <c r="C619" s="8" t="s">
        <v>117</v>
      </c>
      <c r="D619" s="8" t="s">
        <v>26</v>
      </c>
      <c r="E619" s="8">
        <v>86</v>
      </c>
      <c r="F619" s="8" t="str">
        <f>VLOOKUP($D619,饮料价格!$B$3:$E$45,2,0)</f>
        <v>瓶</v>
      </c>
      <c r="G619" s="8">
        <f>VLOOKUP($D619,饮料价格!$B$3:$E$45,3,0)</f>
        <v>1.7</v>
      </c>
      <c r="H619" s="8">
        <f>VLOOKUP($D619,饮料价格!$B$3:$E$45,4,0)</f>
        <v>2.2000000000000002</v>
      </c>
      <c r="I619" s="8">
        <f>E619*H619</f>
        <v>189.20000000000002</v>
      </c>
      <c r="J619" s="8">
        <f>(H619-G619)*E619</f>
        <v>43.000000000000021</v>
      </c>
    </row>
    <row r="620" spans="1:10" outlineLevel="2" x14ac:dyDescent="0.15">
      <c r="A620" s="7">
        <v>42736</v>
      </c>
      <c r="B620" s="8" t="s">
        <v>102</v>
      </c>
      <c r="C620" s="8" t="s">
        <v>117</v>
      </c>
      <c r="D620" s="8" t="s">
        <v>15</v>
      </c>
      <c r="E620" s="8">
        <v>75</v>
      </c>
      <c r="F620" s="8" t="str">
        <f>VLOOKUP($D620,饮料价格!$B$3:$E$45,2,0)</f>
        <v>合</v>
      </c>
      <c r="G620" s="8">
        <f>VLOOKUP($D620,饮料价格!$B$3:$E$45,3,0)</f>
        <v>1.7</v>
      </c>
      <c r="H620" s="8">
        <f>VLOOKUP($D620,饮料价格!$B$3:$E$45,4,0)</f>
        <v>2.5</v>
      </c>
      <c r="I620" s="8">
        <f>E620*H620</f>
        <v>187.5</v>
      </c>
      <c r="J620" s="8">
        <f>(H620-G620)*E620</f>
        <v>60</v>
      </c>
    </row>
    <row r="621" spans="1:10" outlineLevel="2" x14ac:dyDescent="0.15">
      <c r="A621" s="7">
        <v>42736</v>
      </c>
      <c r="B621" s="8" t="s">
        <v>102</v>
      </c>
      <c r="C621" s="8" t="s">
        <v>117</v>
      </c>
      <c r="D621" s="8" t="s">
        <v>131</v>
      </c>
      <c r="E621" s="8">
        <v>18</v>
      </c>
      <c r="F621" s="8" t="str">
        <f>VLOOKUP($D621,饮料价格!$B$3:$E$45,2,0)</f>
        <v>瓶</v>
      </c>
      <c r="G621" s="8">
        <f>VLOOKUP($D621,饮料价格!$B$3:$E$45,3,0)</f>
        <v>2</v>
      </c>
      <c r="H621" s="8">
        <f>VLOOKUP($D621,饮料价格!$B$3:$E$45,4,0)</f>
        <v>3.5</v>
      </c>
      <c r="I621" s="8">
        <f>E621*H621</f>
        <v>63</v>
      </c>
      <c r="J621" s="8">
        <f>(H621-G621)*E621</f>
        <v>27</v>
      </c>
    </row>
    <row r="622" spans="1:10" outlineLevel="2" x14ac:dyDescent="0.15">
      <c r="A622" s="7">
        <v>42736</v>
      </c>
      <c r="B622" s="8" t="s">
        <v>102</v>
      </c>
      <c r="C622" s="8" t="s">
        <v>117</v>
      </c>
      <c r="D622" s="8" t="s">
        <v>73</v>
      </c>
      <c r="E622" s="8">
        <v>40</v>
      </c>
      <c r="F622" s="8" t="str">
        <f>VLOOKUP($D622,饮料价格!$B$3:$E$45,2,0)</f>
        <v>瓶</v>
      </c>
      <c r="G622" s="8">
        <f>VLOOKUP($D622,饮料价格!$B$3:$E$45,3,0)</f>
        <v>1.8</v>
      </c>
      <c r="H622" s="8">
        <f>VLOOKUP($D622,饮料价格!$B$3:$E$45,4,0)</f>
        <v>2.2999999999999998</v>
      </c>
      <c r="I622" s="8">
        <f>E622*H622</f>
        <v>92</v>
      </c>
      <c r="J622" s="8">
        <f>(H622-G622)*E622</f>
        <v>19.999999999999993</v>
      </c>
    </row>
    <row r="623" spans="1:10" outlineLevel="2" x14ac:dyDescent="0.15">
      <c r="A623" s="7">
        <v>42736</v>
      </c>
      <c r="B623" s="8" t="s">
        <v>102</v>
      </c>
      <c r="C623" s="8" t="s">
        <v>117</v>
      </c>
      <c r="D623" s="8" t="s">
        <v>82</v>
      </c>
      <c r="E623" s="8">
        <v>16</v>
      </c>
      <c r="F623" s="8" t="str">
        <f>VLOOKUP($D623,饮料价格!$B$3:$E$45,2,0)</f>
        <v>合</v>
      </c>
      <c r="G623" s="8">
        <f>VLOOKUP($D623,饮料价格!$B$3:$E$45,3,0)</f>
        <v>1.6</v>
      </c>
      <c r="H623" s="8">
        <f>VLOOKUP($D623,饮料价格!$B$3:$E$45,4,0)</f>
        <v>2.5</v>
      </c>
      <c r="I623" s="8">
        <f>E623*H623</f>
        <v>40</v>
      </c>
      <c r="J623" s="8">
        <f>(H623-G623)*E623</f>
        <v>14.399999999999999</v>
      </c>
    </row>
    <row r="624" spans="1:10" outlineLevel="2" x14ac:dyDescent="0.15">
      <c r="A624" s="7">
        <v>42736</v>
      </c>
      <c r="B624" s="8" t="s">
        <v>102</v>
      </c>
      <c r="C624" s="8" t="s">
        <v>117</v>
      </c>
      <c r="D624" s="8" t="s">
        <v>27</v>
      </c>
      <c r="E624" s="8">
        <v>29</v>
      </c>
      <c r="F624" s="8" t="str">
        <f>VLOOKUP($D624,饮料价格!$B$3:$E$45,2,0)</f>
        <v>听</v>
      </c>
      <c r="G624" s="8">
        <f>VLOOKUP($D624,饮料价格!$B$3:$E$45,3,0)</f>
        <v>2.5</v>
      </c>
      <c r="H624" s="8">
        <f>VLOOKUP($D624,饮料价格!$B$3:$E$45,4,0)</f>
        <v>4</v>
      </c>
      <c r="I624" s="8">
        <f>E624*H624</f>
        <v>116</v>
      </c>
      <c r="J624" s="8">
        <f>(H624-G624)*E624</f>
        <v>43.5</v>
      </c>
    </row>
    <row r="625" spans="1:10" outlineLevel="2" x14ac:dyDescent="0.15">
      <c r="A625" s="7">
        <v>42736</v>
      </c>
      <c r="B625" s="8" t="s">
        <v>102</v>
      </c>
      <c r="C625" s="8" t="s">
        <v>117</v>
      </c>
      <c r="D625" s="8" t="s">
        <v>32</v>
      </c>
      <c r="E625" s="8">
        <v>91</v>
      </c>
      <c r="F625" s="8" t="str">
        <f>VLOOKUP($D625,饮料价格!$B$3:$E$45,2,0)</f>
        <v>瓶</v>
      </c>
      <c r="G625" s="8">
        <f>VLOOKUP($D625,饮料价格!$B$3:$E$45,3,0)</f>
        <v>2.4</v>
      </c>
      <c r="H625" s="8">
        <f>VLOOKUP($D625,饮料价格!$B$3:$E$45,4,0)</f>
        <v>3.5</v>
      </c>
      <c r="I625" s="8">
        <f>E625*H625</f>
        <v>318.5</v>
      </c>
      <c r="J625" s="8">
        <f>(H625-G625)*E625</f>
        <v>100.10000000000001</v>
      </c>
    </row>
    <row r="626" spans="1:10" outlineLevel="2" x14ac:dyDescent="0.15">
      <c r="A626" s="7">
        <v>42736</v>
      </c>
      <c r="B626" s="8" t="s">
        <v>102</v>
      </c>
      <c r="C626" s="8" t="s">
        <v>117</v>
      </c>
      <c r="D626" s="8" t="s">
        <v>81</v>
      </c>
      <c r="E626" s="8">
        <v>23</v>
      </c>
      <c r="F626" s="8" t="str">
        <f>VLOOKUP($D626,饮料价格!$B$3:$E$45,2,0)</f>
        <v>听</v>
      </c>
      <c r="G626" s="8">
        <f>VLOOKUP($D626,饮料价格!$B$3:$E$45,3,0)</f>
        <v>3</v>
      </c>
      <c r="H626" s="8">
        <f>VLOOKUP($D626,饮料价格!$B$3:$E$45,4,0)</f>
        <v>4</v>
      </c>
      <c r="I626" s="8">
        <f>E626*H626</f>
        <v>92</v>
      </c>
      <c r="J626" s="8">
        <f>(H626-G626)*E626</f>
        <v>23</v>
      </c>
    </row>
    <row r="627" spans="1:10" outlineLevel="2" x14ac:dyDescent="0.15">
      <c r="A627" s="7">
        <v>42736</v>
      </c>
      <c r="B627" s="8" t="s">
        <v>102</v>
      </c>
      <c r="C627" s="8" t="s">
        <v>117</v>
      </c>
      <c r="D627" s="8" t="s">
        <v>11</v>
      </c>
      <c r="E627" s="8">
        <v>21</v>
      </c>
      <c r="F627" s="8" t="str">
        <f>VLOOKUP($D627,饮料价格!$B$3:$E$45,2,0)</f>
        <v>瓶</v>
      </c>
      <c r="G627" s="8">
        <f>VLOOKUP($D627,饮料价格!$B$3:$E$45,3,0)</f>
        <v>1</v>
      </c>
      <c r="H627" s="8">
        <f>VLOOKUP($D627,饮料价格!$B$3:$E$45,4,0)</f>
        <v>1.3</v>
      </c>
      <c r="I627" s="8">
        <f>E627*H627</f>
        <v>27.3</v>
      </c>
      <c r="J627" s="8">
        <f>(H627-G627)*E627</f>
        <v>6.3000000000000007</v>
      </c>
    </row>
    <row r="628" spans="1:10" outlineLevel="2" x14ac:dyDescent="0.15">
      <c r="A628" s="7">
        <v>42736</v>
      </c>
      <c r="B628" s="8" t="s">
        <v>102</v>
      </c>
      <c r="C628" s="8" t="s">
        <v>117</v>
      </c>
      <c r="D628" s="8" t="s">
        <v>2</v>
      </c>
      <c r="E628" s="8">
        <v>55</v>
      </c>
      <c r="F628" s="8" t="str">
        <f>VLOOKUP($D628,饮料价格!$B$3:$E$45,2,0)</f>
        <v>听</v>
      </c>
      <c r="G628" s="8">
        <f>VLOOKUP($D628,饮料价格!$B$3:$E$45,3,0)</f>
        <v>1.6</v>
      </c>
      <c r="H628" s="8">
        <f>VLOOKUP($D628,饮料价格!$B$3:$E$45,4,0)</f>
        <v>3.3</v>
      </c>
      <c r="I628" s="8">
        <f>E628*H628</f>
        <v>181.5</v>
      </c>
      <c r="J628" s="8">
        <f>(H628-G628)*E628</f>
        <v>93.499999999999986</v>
      </c>
    </row>
    <row r="629" spans="1:10" outlineLevel="2" x14ac:dyDescent="0.15">
      <c r="A629" s="7">
        <v>42736</v>
      </c>
      <c r="B629" s="8" t="s">
        <v>102</v>
      </c>
      <c r="C629" s="8" t="s">
        <v>117</v>
      </c>
      <c r="D629" s="8" t="s">
        <v>19</v>
      </c>
      <c r="E629" s="8">
        <v>17</v>
      </c>
      <c r="F629" s="8" t="str">
        <f>VLOOKUP($D629,饮料价格!$B$3:$E$45,2,0)</f>
        <v>瓶</v>
      </c>
      <c r="G629" s="8">
        <f>VLOOKUP($D629,饮料价格!$B$3:$E$45,3,0)</f>
        <v>1.7</v>
      </c>
      <c r="H629" s="8">
        <f>VLOOKUP($D629,饮料价格!$B$3:$E$45,4,0)</f>
        <v>2.2000000000000002</v>
      </c>
      <c r="I629" s="8">
        <f>E629*H629</f>
        <v>37.400000000000006</v>
      </c>
      <c r="J629" s="8">
        <f>(H629-G629)*E629</f>
        <v>8.5000000000000036</v>
      </c>
    </row>
    <row r="630" spans="1:10" outlineLevel="2" x14ac:dyDescent="0.15">
      <c r="A630" s="7">
        <v>42736</v>
      </c>
      <c r="B630" s="8" t="s">
        <v>102</v>
      </c>
      <c r="C630" s="8" t="s">
        <v>117</v>
      </c>
      <c r="D630" s="8" t="s">
        <v>23</v>
      </c>
      <c r="E630" s="8">
        <v>45</v>
      </c>
      <c r="F630" s="8" t="str">
        <f>VLOOKUP($D630,饮料价格!$B$3:$E$45,2,0)</f>
        <v>瓶</v>
      </c>
      <c r="G630" s="8">
        <f>VLOOKUP($D630,饮料价格!$B$3:$E$45,3,0)</f>
        <v>2.4</v>
      </c>
      <c r="H630" s="8">
        <f>VLOOKUP($D630,饮料价格!$B$3:$E$45,4,0)</f>
        <v>3</v>
      </c>
      <c r="I630" s="8">
        <f>E630*H630</f>
        <v>135</v>
      </c>
      <c r="J630" s="8">
        <f>(H630-G630)*E630</f>
        <v>27.000000000000004</v>
      </c>
    </row>
    <row r="631" spans="1:10" outlineLevel="2" x14ac:dyDescent="0.15">
      <c r="A631" s="7">
        <v>42736</v>
      </c>
      <c r="B631" s="8" t="s">
        <v>102</v>
      </c>
      <c r="C631" s="8" t="s">
        <v>117</v>
      </c>
      <c r="D631" s="8" t="s">
        <v>17</v>
      </c>
      <c r="E631" s="8">
        <v>18</v>
      </c>
      <c r="F631" s="8" t="str">
        <f>VLOOKUP($D631,饮料价格!$B$3:$E$45,2,0)</f>
        <v>合</v>
      </c>
      <c r="G631" s="8">
        <f>VLOOKUP($D631,饮料价格!$B$3:$E$45,3,0)</f>
        <v>4.3</v>
      </c>
      <c r="H631" s="8">
        <f>VLOOKUP($D631,饮料价格!$B$3:$E$45,4,0)</f>
        <v>6.8</v>
      </c>
      <c r="I631" s="8">
        <f>E631*H631</f>
        <v>122.39999999999999</v>
      </c>
      <c r="J631" s="8">
        <f>(H631-G631)*E631</f>
        <v>45</v>
      </c>
    </row>
    <row r="632" spans="1:10" outlineLevel="2" x14ac:dyDescent="0.15">
      <c r="A632" s="7">
        <v>42736</v>
      </c>
      <c r="B632" s="8" t="s">
        <v>102</v>
      </c>
      <c r="C632" s="8" t="s">
        <v>117</v>
      </c>
      <c r="D632" s="8" t="s">
        <v>29</v>
      </c>
      <c r="E632" s="8">
        <v>12</v>
      </c>
      <c r="F632" s="8" t="str">
        <f>VLOOKUP($D632,饮料价格!$B$3:$E$45,2,0)</f>
        <v>合</v>
      </c>
      <c r="G632" s="8">
        <f>VLOOKUP($D632,饮料价格!$B$3:$E$45,3,0)</f>
        <v>1.6</v>
      </c>
      <c r="H632" s="8">
        <f>VLOOKUP($D632,饮料价格!$B$3:$E$45,4,0)</f>
        <v>2.2999999999999998</v>
      </c>
      <c r="I632" s="8">
        <f>E632*H632</f>
        <v>27.599999999999998</v>
      </c>
      <c r="J632" s="8">
        <f>(H632-G632)*E632</f>
        <v>8.3999999999999968</v>
      </c>
    </row>
    <row r="633" spans="1:10" outlineLevel="2" x14ac:dyDescent="0.15">
      <c r="A633" s="7">
        <v>42736</v>
      </c>
      <c r="B633" s="8" t="s">
        <v>102</v>
      </c>
      <c r="C633" s="8" t="s">
        <v>117</v>
      </c>
      <c r="D633" s="8" t="s">
        <v>133</v>
      </c>
      <c r="E633" s="8">
        <v>14</v>
      </c>
      <c r="F633" s="8" t="str">
        <f>VLOOKUP($D633,饮料价格!$B$3:$E$45,2,0)</f>
        <v>瓶</v>
      </c>
      <c r="G633" s="8">
        <f>VLOOKUP($D633,饮料价格!$B$3:$E$45,3,0)</f>
        <v>3.5</v>
      </c>
      <c r="H633" s="8">
        <f>VLOOKUP($D633,饮料价格!$B$3:$E$45,4,0)</f>
        <v>5</v>
      </c>
      <c r="I633" s="8">
        <f>E633*H633</f>
        <v>70</v>
      </c>
      <c r="J633" s="8">
        <f>(H633-G633)*E633</f>
        <v>21</v>
      </c>
    </row>
    <row r="634" spans="1:10" outlineLevel="2" x14ac:dyDescent="0.15">
      <c r="A634" s="7">
        <v>42736</v>
      </c>
      <c r="B634" s="8" t="s">
        <v>102</v>
      </c>
      <c r="C634" s="8" t="s">
        <v>117</v>
      </c>
      <c r="D634" s="8" t="s">
        <v>30</v>
      </c>
      <c r="E634" s="8">
        <v>84</v>
      </c>
      <c r="F634" s="8" t="str">
        <f>VLOOKUP($D634,饮料价格!$B$3:$E$45,2,0)</f>
        <v>瓶</v>
      </c>
      <c r="G634" s="8">
        <f>VLOOKUP($D634,饮料价格!$B$3:$E$45,3,0)</f>
        <v>0.9</v>
      </c>
      <c r="H634" s="8">
        <f>VLOOKUP($D634,饮料价格!$B$3:$E$45,4,0)</f>
        <v>1.5</v>
      </c>
      <c r="I634" s="8">
        <f>E634*H634</f>
        <v>126</v>
      </c>
      <c r="J634" s="8">
        <f>(H634-G634)*E634</f>
        <v>50.4</v>
      </c>
    </row>
    <row r="635" spans="1:10" outlineLevel="2" x14ac:dyDescent="0.15">
      <c r="A635" s="7">
        <v>42736</v>
      </c>
      <c r="B635" s="8" t="s">
        <v>102</v>
      </c>
      <c r="C635" s="8" t="s">
        <v>115</v>
      </c>
      <c r="D635" s="8" t="s">
        <v>20</v>
      </c>
      <c r="E635" s="8">
        <v>14</v>
      </c>
      <c r="F635" s="8" t="str">
        <f>VLOOKUP($D635,饮料价格!$B$3:$E$45,2,0)</f>
        <v>瓶</v>
      </c>
      <c r="G635" s="8">
        <f>VLOOKUP($D635,饮料价格!$B$3:$E$45,3,0)</f>
        <v>1.8</v>
      </c>
      <c r="H635" s="8">
        <f>VLOOKUP($D635,饮料价格!$B$3:$E$45,4,0)</f>
        <v>2.2999999999999998</v>
      </c>
      <c r="I635" s="8">
        <f>E635*H635</f>
        <v>32.199999999999996</v>
      </c>
      <c r="J635" s="8">
        <f>(H635-G635)*E635</f>
        <v>6.9999999999999964</v>
      </c>
    </row>
    <row r="636" spans="1:10" outlineLevel="2" x14ac:dyDescent="0.15">
      <c r="A636" s="7">
        <v>42736</v>
      </c>
      <c r="B636" s="8" t="s">
        <v>102</v>
      </c>
      <c r="C636" s="8" t="s">
        <v>115</v>
      </c>
      <c r="D636" s="8" t="s">
        <v>9</v>
      </c>
      <c r="E636" s="8">
        <v>128</v>
      </c>
      <c r="F636" s="8" t="str">
        <f>VLOOKUP($D636,饮料价格!$B$3:$E$45,2,0)</f>
        <v>听</v>
      </c>
      <c r="G636" s="8">
        <f>VLOOKUP($D636,饮料价格!$B$3:$E$45,3,0)</f>
        <v>3</v>
      </c>
      <c r="H636" s="8">
        <f>VLOOKUP($D636,饮料价格!$B$3:$E$45,4,0)</f>
        <v>4</v>
      </c>
      <c r="I636" s="8">
        <f>E636*H636</f>
        <v>512</v>
      </c>
      <c r="J636" s="8">
        <f>(H636-G636)*E636</f>
        <v>128</v>
      </c>
    </row>
    <row r="637" spans="1:10" outlineLevel="2" x14ac:dyDescent="0.15">
      <c r="A637" s="7">
        <v>42736</v>
      </c>
      <c r="B637" s="8" t="s">
        <v>102</v>
      </c>
      <c r="C637" s="8" t="s">
        <v>115</v>
      </c>
      <c r="D637" s="8" t="s">
        <v>6</v>
      </c>
      <c r="E637" s="8">
        <v>12</v>
      </c>
      <c r="F637" s="8" t="str">
        <f>VLOOKUP($D637,饮料价格!$B$3:$E$45,2,0)</f>
        <v>瓶</v>
      </c>
      <c r="G637" s="8">
        <f>VLOOKUP($D637,饮料价格!$B$3:$E$45,3,0)</f>
        <v>1.7</v>
      </c>
      <c r="H637" s="8">
        <f>VLOOKUP($D637,饮料价格!$B$3:$E$45,4,0)</f>
        <v>3.5</v>
      </c>
      <c r="I637" s="8">
        <f>E637*H637</f>
        <v>42</v>
      </c>
      <c r="J637" s="8">
        <f>(H637-G637)*E637</f>
        <v>21.6</v>
      </c>
    </row>
    <row r="638" spans="1:10" outlineLevel="2" x14ac:dyDescent="0.15">
      <c r="A638" s="7">
        <v>42736</v>
      </c>
      <c r="B638" s="8" t="s">
        <v>102</v>
      </c>
      <c r="C638" s="8" t="s">
        <v>115</v>
      </c>
      <c r="D638" s="8" t="s">
        <v>31</v>
      </c>
      <c r="E638" s="8">
        <v>26</v>
      </c>
      <c r="F638" s="8" t="str">
        <f>VLOOKUP($D638,饮料价格!$B$3:$E$45,2,0)</f>
        <v>瓶</v>
      </c>
      <c r="G638" s="8">
        <f>VLOOKUP($D638,饮料价格!$B$3:$E$45,3,0)</f>
        <v>1.1000000000000001</v>
      </c>
      <c r="H638" s="8">
        <f>VLOOKUP($D638,饮料价格!$B$3:$E$45,4,0)</f>
        <v>1.5</v>
      </c>
      <c r="I638" s="8">
        <f>E638*H638</f>
        <v>39</v>
      </c>
      <c r="J638" s="8">
        <f>(H638-G638)*E638</f>
        <v>10.399999999999999</v>
      </c>
    </row>
    <row r="639" spans="1:10" outlineLevel="2" x14ac:dyDescent="0.15">
      <c r="A639" s="7">
        <v>42736</v>
      </c>
      <c r="B639" s="8" t="s">
        <v>102</v>
      </c>
      <c r="C639" s="8" t="s">
        <v>115</v>
      </c>
      <c r="D639" s="8" t="s">
        <v>22</v>
      </c>
      <c r="E639" s="8">
        <v>18</v>
      </c>
      <c r="F639" s="8" t="str">
        <f>VLOOKUP($D639,饮料价格!$B$3:$E$45,2,0)</f>
        <v>合</v>
      </c>
      <c r="G639" s="8">
        <f>VLOOKUP($D639,饮料价格!$B$3:$E$45,3,0)</f>
        <v>1.7</v>
      </c>
      <c r="H639" s="8">
        <f>VLOOKUP($D639,饮料价格!$B$3:$E$45,4,0)</f>
        <v>2.2000000000000002</v>
      </c>
      <c r="I639" s="8">
        <f>E639*H639</f>
        <v>39.6</v>
      </c>
      <c r="J639" s="8">
        <f>(H639-G639)*E639</f>
        <v>9.0000000000000036</v>
      </c>
    </row>
    <row r="640" spans="1:10" outlineLevel="2" x14ac:dyDescent="0.15">
      <c r="A640" s="7">
        <v>42736</v>
      </c>
      <c r="B640" s="8" t="s">
        <v>102</v>
      </c>
      <c r="C640" s="8" t="s">
        <v>115</v>
      </c>
      <c r="D640" s="8" t="s">
        <v>12</v>
      </c>
      <c r="E640" s="8">
        <v>9</v>
      </c>
      <c r="F640" s="8" t="str">
        <f>VLOOKUP($D640,饮料价格!$B$3:$E$45,2,0)</f>
        <v>瓶</v>
      </c>
      <c r="G640" s="8">
        <f>VLOOKUP($D640,饮料价格!$B$3:$E$45,3,0)</f>
        <v>1.3</v>
      </c>
      <c r="H640" s="8">
        <f>VLOOKUP($D640,饮料价格!$B$3:$E$45,4,0)</f>
        <v>2.8</v>
      </c>
      <c r="I640" s="8">
        <f>E640*H640</f>
        <v>25.2</v>
      </c>
      <c r="J640" s="8">
        <f>(H640-G640)*E640</f>
        <v>13.499999999999998</v>
      </c>
    </row>
    <row r="641" spans="1:10" outlineLevel="2" x14ac:dyDescent="0.15">
      <c r="A641" s="7">
        <v>42736</v>
      </c>
      <c r="B641" s="8" t="s">
        <v>102</v>
      </c>
      <c r="C641" s="8" t="s">
        <v>115</v>
      </c>
      <c r="D641" s="8" t="s">
        <v>134</v>
      </c>
      <c r="E641" s="8">
        <v>35</v>
      </c>
      <c r="F641" s="8" t="str">
        <f>VLOOKUP($D641,饮料价格!$B$3:$E$45,2,0)</f>
        <v>瓶</v>
      </c>
      <c r="G641" s="8">
        <f>VLOOKUP($D641,饮料价格!$B$3:$E$45,3,0)</f>
        <v>3.5</v>
      </c>
      <c r="H641" s="8">
        <f>VLOOKUP($D641,饮料价格!$B$3:$E$45,4,0)</f>
        <v>5</v>
      </c>
      <c r="I641" s="8">
        <f>E641*H641</f>
        <v>175</v>
      </c>
      <c r="J641" s="8">
        <f>(H641-G641)*E641</f>
        <v>52.5</v>
      </c>
    </row>
    <row r="642" spans="1:10" outlineLevel="2" x14ac:dyDescent="0.15">
      <c r="A642" s="7">
        <v>42736</v>
      </c>
      <c r="B642" s="8" t="s">
        <v>102</v>
      </c>
      <c r="C642" s="8" t="s">
        <v>115</v>
      </c>
      <c r="D642" s="8" t="s">
        <v>4</v>
      </c>
      <c r="E642" s="8">
        <v>124</v>
      </c>
      <c r="F642" s="8" t="str">
        <f>VLOOKUP($D642,饮料价格!$B$3:$E$45,2,0)</f>
        <v>合</v>
      </c>
      <c r="G642" s="8">
        <f>VLOOKUP($D642,饮料价格!$B$3:$E$45,3,0)</f>
        <v>1.3</v>
      </c>
      <c r="H642" s="8">
        <f>VLOOKUP($D642,饮料价格!$B$3:$E$45,4,0)</f>
        <v>1.9</v>
      </c>
      <c r="I642" s="8">
        <f>E642*H642</f>
        <v>235.6</v>
      </c>
      <c r="J642" s="8">
        <f>(H642-G642)*E642</f>
        <v>74.399999999999977</v>
      </c>
    </row>
    <row r="643" spans="1:10" outlineLevel="2" x14ac:dyDescent="0.15">
      <c r="A643" s="7">
        <v>42736</v>
      </c>
      <c r="B643" s="8" t="s">
        <v>102</v>
      </c>
      <c r="C643" s="8" t="s">
        <v>115</v>
      </c>
      <c r="D643" s="8" t="s">
        <v>21</v>
      </c>
      <c r="E643" s="8">
        <v>21</v>
      </c>
      <c r="F643" s="8" t="str">
        <f>VLOOKUP($D643,饮料价格!$B$3:$E$45,2,0)</f>
        <v>瓶</v>
      </c>
      <c r="G643" s="8">
        <f>VLOOKUP($D643,饮料价格!$B$3:$E$45,3,0)</f>
        <v>1.4</v>
      </c>
      <c r="H643" s="8">
        <f>VLOOKUP($D643,饮料价格!$B$3:$E$45,4,0)</f>
        <v>3</v>
      </c>
      <c r="I643" s="8">
        <f>E643*H643</f>
        <v>63</v>
      </c>
      <c r="J643" s="8">
        <f>(H643-G643)*E643</f>
        <v>33.6</v>
      </c>
    </row>
    <row r="644" spans="1:10" outlineLevel="2" x14ac:dyDescent="0.15">
      <c r="A644" s="7">
        <v>42736</v>
      </c>
      <c r="B644" s="8" t="s">
        <v>102</v>
      </c>
      <c r="C644" s="8" t="s">
        <v>115</v>
      </c>
      <c r="D644" s="8" t="s">
        <v>5</v>
      </c>
      <c r="E644" s="8">
        <v>22</v>
      </c>
      <c r="F644" s="8" t="str">
        <f>VLOOKUP($D644,饮料价格!$B$3:$E$45,2,0)</f>
        <v>合</v>
      </c>
      <c r="G644" s="8">
        <f>VLOOKUP($D644,饮料价格!$B$3:$E$45,3,0)</f>
        <v>1.5</v>
      </c>
      <c r="H644" s="8">
        <f>VLOOKUP($D644,饮料价格!$B$3:$E$45,4,0)</f>
        <v>2.2000000000000002</v>
      </c>
      <c r="I644" s="8">
        <f>E644*H644</f>
        <v>48.400000000000006</v>
      </c>
      <c r="J644" s="8">
        <f>(H644-G644)*E644</f>
        <v>15.400000000000004</v>
      </c>
    </row>
    <row r="645" spans="1:10" outlineLevel="2" x14ac:dyDescent="0.15">
      <c r="A645" s="7">
        <v>42736</v>
      </c>
      <c r="B645" s="8" t="s">
        <v>102</v>
      </c>
      <c r="C645" s="8" t="s">
        <v>115</v>
      </c>
      <c r="D645" s="8" t="s">
        <v>10</v>
      </c>
      <c r="E645" s="8">
        <v>17</v>
      </c>
      <c r="F645" s="8" t="str">
        <f>VLOOKUP($D645,饮料价格!$B$3:$E$45,2,0)</f>
        <v>听</v>
      </c>
      <c r="G645" s="8">
        <f>VLOOKUP($D645,饮料价格!$B$3:$E$45,3,0)</f>
        <v>2</v>
      </c>
      <c r="H645" s="8">
        <f>VLOOKUP($D645,饮料价格!$B$3:$E$45,4,0)</f>
        <v>3.5</v>
      </c>
      <c r="I645" s="8">
        <f>E645*H645</f>
        <v>59.5</v>
      </c>
      <c r="J645" s="8">
        <f>(H645-G645)*E645</f>
        <v>25.5</v>
      </c>
    </row>
    <row r="646" spans="1:10" outlineLevel="2" x14ac:dyDescent="0.15">
      <c r="A646" s="7">
        <v>42736</v>
      </c>
      <c r="B646" s="8" t="s">
        <v>102</v>
      </c>
      <c r="C646" s="8" t="s">
        <v>115</v>
      </c>
      <c r="D646" s="8" t="s">
        <v>3</v>
      </c>
      <c r="E646" s="8">
        <v>10</v>
      </c>
      <c r="F646" s="8" t="str">
        <f>VLOOKUP($D646,饮料价格!$B$3:$E$45,2,0)</f>
        <v>听</v>
      </c>
      <c r="G646" s="8">
        <f>VLOOKUP($D646,饮料价格!$B$3:$E$45,3,0)</f>
        <v>2.5</v>
      </c>
      <c r="H646" s="8">
        <f>VLOOKUP($D646,饮料价格!$B$3:$E$45,4,0)</f>
        <v>3.5</v>
      </c>
      <c r="I646" s="8">
        <f>E646*H646</f>
        <v>35</v>
      </c>
      <c r="J646" s="8">
        <f>(H646-G646)*E646</f>
        <v>10</v>
      </c>
    </row>
    <row r="647" spans="1:10" outlineLevel="2" x14ac:dyDescent="0.15">
      <c r="A647" s="7">
        <v>42736</v>
      </c>
      <c r="B647" s="8" t="s">
        <v>102</v>
      </c>
      <c r="C647" s="8" t="s">
        <v>115</v>
      </c>
      <c r="D647" s="8" t="s">
        <v>79</v>
      </c>
      <c r="E647" s="8">
        <v>23</v>
      </c>
      <c r="F647" s="8" t="str">
        <f>VLOOKUP($D647,饮料价格!$B$3:$E$45,2,0)</f>
        <v>听</v>
      </c>
      <c r="G647" s="8">
        <f>VLOOKUP($D647,饮料价格!$B$3:$E$45,3,0)</f>
        <v>1.2</v>
      </c>
      <c r="H647" s="8">
        <f>VLOOKUP($D647,饮料价格!$B$3:$E$45,4,0)</f>
        <v>2.5</v>
      </c>
      <c r="I647" s="8">
        <f>E647*H647</f>
        <v>57.5</v>
      </c>
      <c r="J647" s="8">
        <f>(H647-G647)*E647</f>
        <v>29.900000000000002</v>
      </c>
    </row>
    <row r="648" spans="1:10" outlineLevel="2" x14ac:dyDescent="0.15">
      <c r="A648" s="7">
        <v>42736</v>
      </c>
      <c r="B648" s="8" t="s">
        <v>102</v>
      </c>
      <c r="C648" s="8" t="s">
        <v>115</v>
      </c>
      <c r="D648" s="8" t="s">
        <v>24</v>
      </c>
      <c r="E648" s="8">
        <v>29</v>
      </c>
      <c r="F648" s="8" t="str">
        <f>VLOOKUP($D648,饮料价格!$B$3:$E$45,2,0)</f>
        <v>瓶</v>
      </c>
      <c r="G648" s="8">
        <f>VLOOKUP($D648,饮料价格!$B$3:$E$45,3,0)</f>
        <v>2.4</v>
      </c>
      <c r="H648" s="8">
        <f>VLOOKUP($D648,饮料价格!$B$3:$E$45,4,0)</f>
        <v>3</v>
      </c>
      <c r="I648" s="8">
        <f>E648*H648</f>
        <v>87</v>
      </c>
      <c r="J648" s="8">
        <f>(H648-G648)*E648</f>
        <v>17.400000000000002</v>
      </c>
    </row>
    <row r="649" spans="1:10" outlineLevel="2" x14ac:dyDescent="0.15">
      <c r="A649" s="7">
        <v>42736</v>
      </c>
      <c r="B649" s="8" t="s">
        <v>102</v>
      </c>
      <c r="C649" s="8" t="s">
        <v>115</v>
      </c>
      <c r="D649" s="8" t="s">
        <v>1</v>
      </c>
      <c r="E649" s="8">
        <v>61</v>
      </c>
      <c r="F649" s="8" t="str">
        <f>VLOOKUP($D649,饮料价格!$B$3:$E$45,2,0)</f>
        <v>听</v>
      </c>
      <c r="G649" s="8">
        <f>VLOOKUP($D649,饮料价格!$B$3:$E$45,3,0)</f>
        <v>2.5</v>
      </c>
      <c r="H649" s="8">
        <f>VLOOKUP($D649,饮料价格!$B$3:$E$45,4,0)</f>
        <v>3.5</v>
      </c>
      <c r="I649" s="8">
        <f>E649*H649</f>
        <v>213.5</v>
      </c>
      <c r="J649" s="8">
        <f>(H649-G649)*E649</f>
        <v>61</v>
      </c>
    </row>
    <row r="650" spans="1:10" outlineLevel="2" x14ac:dyDescent="0.15">
      <c r="A650" s="7">
        <v>42736</v>
      </c>
      <c r="B650" s="8" t="s">
        <v>102</v>
      </c>
      <c r="C650" s="8" t="s">
        <v>115</v>
      </c>
      <c r="D650" s="8" t="s">
        <v>13</v>
      </c>
      <c r="E650" s="8">
        <v>95</v>
      </c>
      <c r="F650" s="8" t="str">
        <f>VLOOKUP($D650,饮料价格!$B$3:$E$45,2,0)</f>
        <v>瓶</v>
      </c>
      <c r="G650" s="8">
        <f>VLOOKUP($D650,饮料价格!$B$3:$E$45,3,0)</f>
        <v>2</v>
      </c>
      <c r="H650" s="8">
        <f>VLOOKUP($D650,饮料价格!$B$3:$E$45,4,0)</f>
        <v>3.5</v>
      </c>
      <c r="I650" s="8">
        <f>E650*H650</f>
        <v>332.5</v>
      </c>
      <c r="J650" s="8">
        <f>(H650-G650)*E650</f>
        <v>142.5</v>
      </c>
    </row>
    <row r="651" spans="1:10" outlineLevel="2" x14ac:dyDescent="0.15">
      <c r="A651" s="7">
        <v>42736</v>
      </c>
      <c r="B651" s="8" t="s">
        <v>102</v>
      </c>
      <c r="C651" s="8" t="s">
        <v>115</v>
      </c>
      <c r="D651" s="8" t="s">
        <v>18</v>
      </c>
      <c r="E651" s="8">
        <v>5</v>
      </c>
      <c r="F651" s="8" t="str">
        <f>VLOOKUP($D651,饮料价格!$B$3:$E$45,2,0)</f>
        <v>合</v>
      </c>
      <c r="G651" s="8">
        <f>VLOOKUP($D651,饮料价格!$B$3:$E$45,3,0)</f>
        <v>4.5</v>
      </c>
      <c r="H651" s="8">
        <f>VLOOKUP($D651,饮料价格!$B$3:$E$45,4,0)</f>
        <v>7.2</v>
      </c>
      <c r="I651" s="8">
        <f>E651*H651</f>
        <v>36</v>
      </c>
      <c r="J651" s="8">
        <f>(H651-G651)*E651</f>
        <v>13.5</v>
      </c>
    </row>
    <row r="652" spans="1:10" outlineLevel="2" x14ac:dyDescent="0.15">
      <c r="A652" s="7">
        <v>42736</v>
      </c>
      <c r="B652" s="8" t="s">
        <v>102</v>
      </c>
      <c r="C652" s="8" t="s">
        <v>115</v>
      </c>
      <c r="D652" s="8" t="s">
        <v>28</v>
      </c>
      <c r="E652" s="8">
        <v>42</v>
      </c>
      <c r="F652" s="8" t="str">
        <f>VLOOKUP($D652,饮料价格!$B$3:$E$45,2,0)</f>
        <v>合</v>
      </c>
      <c r="G652" s="8">
        <f>VLOOKUP($D652,饮料价格!$B$3:$E$45,3,0)</f>
        <v>1.5</v>
      </c>
      <c r="H652" s="8">
        <f>VLOOKUP($D652,饮料价格!$B$3:$E$45,4,0)</f>
        <v>2.2000000000000002</v>
      </c>
      <c r="I652" s="8">
        <f>E652*H652</f>
        <v>92.4</v>
      </c>
      <c r="J652" s="8">
        <f>(H652-G652)*E652</f>
        <v>29.400000000000006</v>
      </c>
    </row>
    <row r="653" spans="1:10" outlineLevel="2" x14ac:dyDescent="0.15">
      <c r="A653" s="7">
        <v>42736</v>
      </c>
      <c r="B653" s="8" t="s">
        <v>102</v>
      </c>
      <c r="C653" s="8" t="s">
        <v>115</v>
      </c>
      <c r="D653" s="8" t="s">
        <v>14</v>
      </c>
      <c r="E653" s="8">
        <v>80</v>
      </c>
      <c r="F653" s="8" t="str">
        <f>VLOOKUP($D653,饮料价格!$B$3:$E$45,2,0)</f>
        <v>听</v>
      </c>
      <c r="G653" s="8">
        <f>VLOOKUP($D653,饮料价格!$B$3:$E$45,3,0)</f>
        <v>2.5</v>
      </c>
      <c r="H653" s="8">
        <f>VLOOKUP($D653,饮料价格!$B$3:$E$45,4,0)</f>
        <v>4</v>
      </c>
      <c r="I653" s="8">
        <f>E653*H653</f>
        <v>320</v>
      </c>
      <c r="J653" s="8">
        <f>(H653-G653)*E653</f>
        <v>120</v>
      </c>
    </row>
    <row r="654" spans="1:10" outlineLevel="2" x14ac:dyDescent="0.15">
      <c r="A654" s="7">
        <v>42736</v>
      </c>
      <c r="B654" s="8" t="s">
        <v>102</v>
      </c>
      <c r="C654" s="8" t="s">
        <v>115</v>
      </c>
      <c r="D654" s="8" t="s">
        <v>78</v>
      </c>
      <c r="E654" s="8">
        <v>11</v>
      </c>
      <c r="F654" s="8" t="str">
        <f>VLOOKUP($D654,饮料价格!$B$3:$E$45,2,0)</f>
        <v>瓶</v>
      </c>
      <c r="G654" s="8">
        <f>VLOOKUP($D654,饮料价格!$B$3:$E$45,3,0)</f>
        <v>1.9</v>
      </c>
      <c r="H654" s="8">
        <f>VLOOKUP($D654,饮料价格!$B$3:$E$45,4,0)</f>
        <v>2.4</v>
      </c>
      <c r="I654" s="8">
        <f>E654*H654</f>
        <v>26.4</v>
      </c>
      <c r="J654" s="8">
        <f>(H654-G654)*E654</f>
        <v>5.5</v>
      </c>
    </row>
    <row r="655" spans="1:10" outlineLevel="2" x14ac:dyDescent="0.15">
      <c r="A655" s="7">
        <v>42736</v>
      </c>
      <c r="B655" s="8" t="s">
        <v>102</v>
      </c>
      <c r="C655" s="8" t="s">
        <v>115</v>
      </c>
      <c r="D655" s="8" t="s">
        <v>8</v>
      </c>
      <c r="E655" s="8">
        <v>58</v>
      </c>
      <c r="F655" s="8" t="str">
        <f>VLOOKUP($D655,饮料价格!$B$3:$E$45,2,0)</f>
        <v>合</v>
      </c>
      <c r="G655" s="8">
        <f>VLOOKUP($D655,饮料价格!$B$3:$E$45,3,0)</f>
        <v>7.8</v>
      </c>
      <c r="H655" s="8">
        <f>VLOOKUP($D655,饮料价格!$B$3:$E$45,4,0)</f>
        <v>9.8000000000000007</v>
      </c>
      <c r="I655" s="8">
        <f>E655*H655</f>
        <v>568.40000000000009</v>
      </c>
      <c r="J655" s="8">
        <f>(H655-G655)*E655</f>
        <v>116.00000000000006</v>
      </c>
    </row>
    <row r="656" spans="1:10" outlineLevel="2" x14ac:dyDescent="0.15">
      <c r="A656" s="7">
        <v>42736</v>
      </c>
      <c r="B656" s="8" t="s">
        <v>102</v>
      </c>
      <c r="C656" s="8" t="s">
        <v>115</v>
      </c>
      <c r="D656" s="8" t="s">
        <v>25</v>
      </c>
      <c r="E656" s="8">
        <v>11</v>
      </c>
      <c r="F656" s="8" t="str">
        <f>VLOOKUP($D656,饮料价格!$B$3:$E$45,2,0)</f>
        <v>听</v>
      </c>
      <c r="G656" s="8">
        <f>VLOOKUP($D656,饮料价格!$B$3:$E$45,3,0)</f>
        <v>3</v>
      </c>
      <c r="H656" s="8">
        <f>VLOOKUP($D656,饮料价格!$B$3:$E$45,4,0)</f>
        <v>4</v>
      </c>
      <c r="I656" s="8">
        <f>E656*H656</f>
        <v>44</v>
      </c>
      <c r="J656" s="8">
        <f>(H656-G656)*E656</f>
        <v>11</v>
      </c>
    </row>
    <row r="657" spans="1:10" outlineLevel="2" x14ac:dyDescent="0.15">
      <c r="A657" s="7">
        <v>42736</v>
      </c>
      <c r="B657" s="8" t="s">
        <v>102</v>
      </c>
      <c r="C657" s="8" t="s">
        <v>115</v>
      </c>
      <c r="D657" s="8" t="s">
        <v>16</v>
      </c>
      <c r="E657" s="8">
        <v>26</v>
      </c>
      <c r="F657" s="8" t="str">
        <f>VLOOKUP($D657,饮料价格!$B$3:$E$45,2,0)</f>
        <v>瓶</v>
      </c>
      <c r="G657" s="8">
        <f>VLOOKUP($D657,饮料价格!$B$3:$E$45,3,0)</f>
        <v>1</v>
      </c>
      <c r="H657" s="8">
        <f>VLOOKUP($D657,饮料价格!$B$3:$E$45,4,0)</f>
        <v>1.5</v>
      </c>
      <c r="I657" s="8">
        <f>E657*H657</f>
        <v>39</v>
      </c>
      <c r="J657" s="8">
        <f>(H657-G657)*E657</f>
        <v>13</v>
      </c>
    </row>
    <row r="658" spans="1:10" outlineLevel="2" x14ac:dyDescent="0.15">
      <c r="A658" s="7">
        <v>42736</v>
      </c>
      <c r="B658" s="8" t="s">
        <v>102</v>
      </c>
      <c r="C658" s="8" t="s">
        <v>115</v>
      </c>
      <c r="D658" s="8" t="s">
        <v>80</v>
      </c>
      <c r="E658" s="8">
        <v>54</v>
      </c>
      <c r="F658" s="8" t="str">
        <f>VLOOKUP($D658,饮料价格!$B$3:$E$45,2,0)</f>
        <v>瓶</v>
      </c>
      <c r="G658" s="8">
        <f>VLOOKUP($D658,饮料价格!$B$3:$E$45,3,0)</f>
        <v>0.9</v>
      </c>
      <c r="H658" s="8">
        <f>VLOOKUP($D658,饮料价格!$B$3:$E$45,4,0)</f>
        <v>1.2</v>
      </c>
      <c r="I658" s="8">
        <f>E658*H658</f>
        <v>64.8</v>
      </c>
      <c r="J658" s="8">
        <f>(H658-G658)*E658</f>
        <v>16.199999999999996</v>
      </c>
    </row>
    <row r="659" spans="1:10" outlineLevel="2" x14ac:dyDescent="0.15">
      <c r="A659" s="7">
        <v>42736</v>
      </c>
      <c r="B659" s="8" t="s">
        <v>102</v>
      </c>
      <c r="C659" s="8" t="s">
        <v>115</v>
      </c>
      <c r="D659" s="8" t="s">
        <v>132</v>
      </c>
      <c r="E659" s="8">
        <v>10</v>
      </c>
      <c r="F659" s="8" t="str">
        <f>VLOOKUP($D659,饮料价格!$B$3:$E$45,2,0)</f>
        <v>瓶</v>
      </c>
      <c r="G659" s="8">
        <f>VLOOKUP($D659,饮料价格!$B$3:$E$45,3,0)</f>
        <v>2.5</v>
      </c>
      <c r="H659" s="8">
        <f>VLOOKUP($D659,饮料价格!$B$3:$E$45,4,0)</f>
        <v>4.5</v>
      </c>
      <c r="I659" s="8">
        <f>E659*H659</f>
        <v>45</v>
      </c>
      <c r="J659" s="8">
        <f>(H659-G659)*E659</f>
        <v>20</v>
      </c>
    </row>
    <row r="660" spans="1:10" outlineLevel="2" x14ac:dyDescent="0.15">
      <c r="A660" s="7">
        <v>42736</v>
      </c>
      <c r="B660" s="8" t="s">
        <v>102</v>
      </c>
      <c r="C660" s="8" t="s">
        <v>115</v>
      </c>
      <c r="D660" s="8" t="s">
        <v>7</v>
      </c>
      <c r="E660" s="8">
        <v>103</v>
      </c>
      <c r="F660" s="8" t="str">
        <f>VLOOKUP($D660,饮料价格!$B$3:$E$45,2,0)</f>
        <v>听</v>
      </c>
      <c r="G660" s="8">
        <f>VLOOKUP($D660,饮料价格!$B$3:$E$45,3,0)</f>
        <v>3.2</v>
      </c>
      <c r="H660" s="8">
        <f>VLOOKUP($D660,饮料价格!$B$3:$E$45,4,0)</f>
        <v>6</v>
      </c>
      <c r="I660" s="8">
        <f>E660*H660</f>
        <v>618</v>
      </c>
      <c r="J660" s="8">
        <f>(H660-G660)*E660</f>
        <v>288.39999999999998</v>
      </c>
    </row>
    <row r="661" spans="1:10" outlineLevel="2" x14ac:dyDescent="0.15">
      <c r="A661" s="7">
        <v>42736</v>
      </c>
      <c r="B661" s="8" t="s">
        <v>102</v>
      </c>
      <c r="C661" s="8" t="s">
        <v>115</v>
      </c>
      <c r="D661" s="8" t="s">
        <v>26</v>
      </c>
      <c r="E661" s="8">
        <v>61</v>
      </c>
      <c r="F661" s="8" t="str">
        <f>VLOOKUP($D661,饮料价格!$B$3:$E$45,2,0)</f>
        <v>瓶</v>
      </c>
      <c r="G661" s="8">
        <f>VLOOKUP($D661,饮料价格!$B$3:$E$45,3,0)</f>
        <v>1.7</v>
      </c>
      <c r="H661" s="8">
        <f>VLOOKUP($D661,饮料价格!$B$3:$E$45,4,0)</f>
        <v>2.2000000000000002</v>
      </c>
      <c r="I661" s="8">
        <f>E661*H661</f>
        <v>134.20000000000002</v>
      </c>
      <c r="J661" s="8">
        <f>(H661-G661)*E661</f>
        <v>30.500000000000014</v>
      </c>
    </row>
    <row r="662" spans="1:10" outlineLevel="2" x14ac:dyDescent="0.15">
      <c r="A662" s="7">
        <v>42736</v>
      </c>
      <c r="B662" s="8" t="s">
        <v>102</v>
      </c>
      <c r="C662" s="8" t="s">
        <v>115</v>
      </c>
      <c r="D662" s="8" t="s">
        <v>15</v>
      </c>
      <c r="E662" s="8">
        <v>19</v>
      </c>
      <c r="F662" s="8" t="str">
        <f>VLOOKUP($D662,饮料价格!$B$3:$E$45,2,0)</f>
        <v>合</v>
      </c>
      <c r="G662" s="8">
        <f>VLOOKUP($D662,饮料价格!$B$3:$E$45,3,0)</f>
        <v>1.7</v>
      </c>
      <c r="H662" s="8">
        <f>VLOOKUP($D662,饮料价格!$B$3:$E$45,4,0)</f>
        <v>2.5</v>
      </c>
      <c r="I662" s="8">
        <f>E662*H662</f>
        <v>47.5</v>
      </c>
      <c r="J662" s="8">
        <f>(H662-G662)*E662</f>
        <v>15.200000000000001</v>
      </c>
    </row>
    <row r="663" spans="1:10" outlineLevel="2" x14ac:dyDescent="0.15">
      <c r="A663" s="7">
        <v>42736</v>
      </c>
      <c r="B663" s="8" t="s">
        <v>102</v>
      </c>
      <c r="C663" s="8" t="s">
        <v>115</v>
      </c>
      <c r="D663" s="8" t="s">
        <v>131</v>
      </c>
      <c r="E663" s="8">
        <v>81</v>
      </c>
      <c r="F663" s="8" t="str">
        <f>VLOOKUP($D663,饮料价格!$B$3:$E$45,2,0)</f>
        <v>瓶</v>
      </c>
      <c r="G663" s="8">
        <f>VLOOKUP($D663,饮料价格!$B$3:$E$45,3,0)</f>
        <v>2</v>
      </c>
      <c r="H663" s="8">
        <f>VLOOKUP($D663,饮料价格!$B$3:$E$45,4,0)</f>
        <v>3.5</v>
      </c>
      <c r="I663" s="8">
        <f>E663*H663</f>
        <v>283.5</v>
      </c>
      <c r="J663" s="8">
        <f>(H663-G663)*E663</f>
        <v>121.5</v>
      </c>
    </row>
    <row r="664" spans="1:10" outlineLevel="2" x14ac:dyDescent="0.15">
      <c r="A664" s="7">
        <v>42736</v>
      </c>
      <c r="B664" s="8" t="s">
        <v>102</v>
      </c>
      <c r="C664" s="8" t="s">
        <v>115</v>
      </c>
      <c r="D664" s="8" t="s">
        <v>73</v>
      </c>
      <c r="E664" s="8">
        <v>38</v>
      </c>
      <c r="F664" s="8" t="str">
        <f>VLOOKUP($D664,饮料价格!$B$3:$E$45,2,0)</f>
        <v>瓶</v>
      </c>
      <c r="G664" s="8">
        <f>VLOOKUP($D664,饮料价格!$B$3:$E$45,3,0)</f>
        <v>1.8</v>
      </c>
      <c r="H664" s="8">
        <f>VLOOKUP($D664,饮料价格!$B$3:$E$45,4,0)</f>
        <v>2.2999999999999998</v>
      </c>
      <c r="I664" s="8">
        <f>E664*H664</f>
        <v>87.399999999999991</v>
      </c>
      <c r="J664" s="8">
        <f>(H664-G664)*E664</f>
        <v>18.999999999999993</v>
      </c>
    </row>
    <row r="665" spans="1:10" outlineLevel="2" x14ac:dyDescent="0.15">
      <c r="A665" s="7">
        <v>42736</v>
      </c>
      <c r="B665" s="8" t="s">
        <v>102</v>
      </c>
      <c r="C665" s="8" t="s">
        <v>115</v>
      </c>
      <c r="D665" s="8" t="s">
        <v>82</v>
      </c>
      <c r="E665" s="8">
        <v>50</v>
      </c>
      <c r="F665" s="8" t="str">
        <f>VLOOKUP($D665,饮料价格!$B$3:$E$45,2,0)</f>
        <v>合</v>
      </c>
      <c r="G665" s="8">
        <f>VLOOKUP($D665,饮料价格!$B$3:$E$45,3,0)</f>
        <v>1.6</v>
      </c>
      <c r="H665" s="8">
        <f>VLOOKUP($D665,饮料价格!$B$3:$E$45,4,0)</f>
        <v>2.5</v>
      </c>
      <c r="I665" s="8">
        <f>E665*H665</f>
        <v>125</v>
      </c>
      <c r="J665" s="8">
        <f>(H665-G665)*E665</f>
        <v>44.999999999999993</v>
      </c>
    </row>
    <row r="666" spans="1:10" outlineLevel="2" x14ac:dyDescent="0.15">
      <c r="A666" s="7">
        <v>42736</v>
      </c>
      <c r="B666" s="8" t="s">
        <v>102</v>
      </c>
      <c r="C666" s="8" t="s">
        <v>115</v>
      </c>
      <c r="D666" s="8" t="s">
        <v>27</v>
      </c>
      <c r="E666" s="8">
        <v>22</v>
      </c>
      <c r="F666" s="8" t="str">
        <f>VLOOKUP($D666,饮料价格!$B$3:$E$45,2,0)</f>
        <v>听</v>
      </c>
      <c r="G666" s="8">
        <f>VLOOKUP($D666,饮料价格!$B$3:$E$45,3,0)</f>
        <v>2.5</v>
      </c>
      <c r="H666" s="8">
        <f>VLOOKUP($D666,饮料价格!$B$3:$E$45,4,0)</f>
        <v>4</v>
      </c>
      <c r="I666" s="8">
        <f>E666*H666</f>
        <v>88</v>
      </c>
      <c r="J666" s="8">
        <f>(H666-G666)*E666</f>
        <v>33</v>
      </c>
    </row>
    <row r="667" spans="1:10" outlineLevel="2" x14ac:dyDescent="0.15">
      <c r="A667" s="7">
        <v>42736</v>
      </c>
      <c r="B667" s="8" t="s">
        <v>102</v>
      </c>
      <c r="C667" s="8" t="s">
        <v>115</v>
      </c>
      <c r="D667" s="8" t="s">
        <v>32</v>
      </c>
      <c r="E667" s="8">
        <v>17</v>
      </c>
      <c r="F667" s="8" t="str">
        <f>VLOOKUP($D667,饮料价格!$B$3:$E$45,2,0)</f>
        <v>瓶</v>
      </c>
      <c r="G667" s="8">
        <f>VLOOKUP($D667,饮料价格!$B$3:$E$45,3,0)</f>
        <v>2.4</v>
      </c>
      <c r="H667" s="8">
        <f>VLOOKUP($D667,饮料价格!$B$3:$E$45,4,0)</f>
        <v>3.5</v>
      </c>
      <c r="I667" s="8">
        <f>E667*H667</f>
        <v>59.5</v>
      </c>
      <c r="J667" s="8">
        <f>(H667-G667)*E667</f>
        <v>18.700000000000003</v>
      </c>
    </row>
    <row r="668" spans="1:10" outlineLevel="2" x14ac:dyDescent="0.15">
      <c r="A668" s="7">
        <v>42736</v>
      </c>
      <c r="B668" s="8" t="s">
        <v>102</v>
      </c>
      <c r="C668" s="8" t="s">
        <v>115</v>
      </c>
      <c r="D668" s="8" t="s">
        <v>81</v>
      </c>
      <c r="E668" s="8">
        <v>62</v>
      </c>
      <c r="F668" s="8" t="str">
        <f>VLOOKUP($D668,饮料价格!$B$3:$E$45,2,0)</f>
        <v>听</v>
      </c>
      <c r="G668" s="8">
        <f>VLOOKUP($D668,饮料价格!$B$3:$E$45,3,0)</f>
        <v>3</v>
      </c>
      <c r="H668" s="8">
        <f>VLOOKUP($D668,饮料价格!$B$3:$E$45,4,0)</f>
        <v>4</v>
      </c>
      <c r="I668" s="8">
        <f>E668*H668</f>
        <v>248</v>
      </c>
      <c r="J668" s="8">
        <f>(H668-G668)*E668</f>
        <v>62</v>
      </c>
    </row>
    <row r="669" spans="1:10" outlineLevel="2" x14ac:dyDescent="0.15">
      <c r="A669" s="7">
        <v>42736</v>
      </c>
      <c r="B669" s="8" t="s">
        <v>102</v>
      </c>
      <c r="C669" s="8" t="s">
        <v>115</v>
      </c>
      <c r="D669" s="8" t="s">
        <v>11</v>
      </c>
      <c r="E669" s="8">
        <v>18</v>
      </c>
      <c r="F669" s="8" t="str">
        <f>VLOOKUP($D669,饮料价格!$B$3:$E$45,2,0)</f>
        <v>瓶</v>
      </c>
      <c r="G669" s="8">
        <f>VLOOKUP($D669,饮料价格!$B$3:$E$45,3,0)</f>
        <v>1</v>
      </c>
      <c r="H669" s="8">
        <f>VLOOKUP($D669,饮料价格!$B$3:$E$45,4,0)</f>
        <v>1.3</v>
      </c>
      <c r="I669" s="8">
        <f>E669*H669</f>
        <v>23.400000000000002</v>
      </c>
      <c r="J669" s="8">
        <f>(H669-G669)*E669</f>
        <v>5.4</v>
      </c>
    </row>
    <row r="670" spans="1:10" outlineLevel="2" x14ac:dyDescent="0.15">
      <c r="A670" s="7">
        <v>42736</v>
      </c>
      <c r="B670" s="8" t="s">
        <v>102</v>
      </c>
      <c r="C670" s="8" t="s">
        <v>115</v>
      </c>
      <c r="D670" s="8" t="s">
        <v>2</v>
      </c>
      <c r="E670" s="8">
        <v>35</v>
      </c>
      <c r="F670" s="8" t="str">
        <f>VLOOKUP($D670,饮料价格!$B$3:$E$45,2,0)</f>
        <v>听</v>
      </c>
      <c r="G670" s="8">
        <f>VLOOKUP($D670,饮料价格!$B$3:$E$45,3,0)</f>
        <v>1.6</v>
      </c>
      <c r="H670" s="8">
        <f>VLOOKUP($D670,饮料价格!$B$3:$E$45,4,0)</f>
        <v>3.3</v>
      </c>
      <c r="I670" s="8">
        <f>E670*H670</f>
        <v>115.5</v>
      </c>
      <c r="J670" s="8">
        <f>(H670-G670)*E670</f>
        <v>59.499999999999993</v>
      </c>
    </row>
    <row r="671" spans="1:10" outlineLevel="2" x14ac:dyDescent="0.15">
      <c r="A671" s="7">
        <v>42736</v>
      </c>
      <c r="B671" s="8" t="s">
        <v>102</v>
      </c>
      <c r="C671" s="8" t="s">
        <v>115</v>
      </c>
      <c r="D671" s="8" t="s">
        <v>19</v>
      </c>
      <c r="E671" s="8">
        <v>50</v>
      </c>
      <c r="F671" s="8" t="str">
        <f>VLOOKUP($D671,饮料价格!$B$3:$E$45,2,0)</f>
        <v>瓶</v>
      </c>
      <c r="G671" s="8">
        <f>VLOOKUP($D671,饮料价格!$B$3:$E$45,3,0)</f>
        <v>1.7</v>
      </c>
      <c r="H671" s="8">
        <f>VLOOKUP($D671,饮料价格!$B$3:$E$45,4,0)</f>
        <v>2.2000000000000002</v>
      </c>
      <c r="I671" s="8">
        <f>E671*H671</f>
        <v>110.00000000000001</v>
      </c>
      <c r="J671" s="8">
        <f>(H671-G671)*E671</f>
        <v>25.000000000000011</v>
      </c>
    </row>
    <row r="672" spans="1:10" outlineLevel="2" x14ac:dyDescent="0.15">
      <c r="A672" s="7">
        <v>42736</v>
      </c>
      <c r="B672" s="8" t="s">
        <v>102</v>
      </c>
      <c r="C672" s="8" t="s">
        <v>115</v>
      </c>
      <c r="D672" s="8" t="s">
        <v>23</v>
      </c>
      <c r="E672" s="8">
        <v>115</v>
      </c>
      <c r="F672" s="8" t="str">
        <f>VLOOKUP($D672,饮料价格!$B$3:$E$45,2,0)</f>
        <v>瓶</v>
      </c>
      <c r="G672" s="8">
        <f>VLOOKUP($D672,饮料价格!$B$3:$E$45,3,0)</f>
        <v>2.4</v>
      </c>
      <c r="H672" s="8">
        <f>VLOOKUP($D672,饮料价格!$B$3:$E$45,4,0)</f>
        <v>3</v>
      </c>
      <c r="I672" s="8">
        <f>E672*H672</f>
        <v>345</v>
      </c>
      <c r="J672" s="8">
        <f>(H672-G672)*E672</f>
        <v>69.000000000000014</v>
      </c>
    </row>
    <row r="673" spans="1:10" outlineLevel="2" x14ac:dyDescent="0.15">
      <c r="A673" s="7">
        <v>42736</v>
      </c>
      <c r="B673" s="8" t="s">
        <v>102</v>
      </c>
      <c r="C673" s="8" t="s">
        <v>115</v>
      </c>
      <c r="D673" s="8" t="s">
        <v>17</v>
      </c>
      <c r="E673" s="8">
        <v>23</v>
      </c>
      <c r="F673" s="8" t="str">
        <f>VLOOKUP($D673,饮料价格!$B$3:$E$45,2,0)</f>
        <v>合</v>
      </c>
      <c r="G673" s="8">
        <f>VLOOKUP($D673,饮料价格!$B$3:$E$45,3,0)</f>
        <v>4.3</v>
      </c>
      <c r="H673" s="8">
        <f>VLOOKUP($D673,饮料价格!$B$3:$E$45,4,0)</f>
        <v>6.8</v>
      </c>
      <c r="I673" s="8">
        <f>E673*H673</f>
        <v>156.4</v>
      </c>
      <c r="J673" s="8">
        <f>(H673-G673)*E673</f>
        <v>57.5</v>
      </c>
    </row>
    <row r="674" spans="1:10" outlineLevel="2" x14ac:dyDescent="0.15">
      <c r="A674" s="7">
        <v>42736</v>
      </c>
      <c r="B674" s="8" t="s">
        <v>102</v>
      </c>
      <c r="C674" s="8" t="s">
        <v>115</v>
      </c>
      <c r="D674" s="8" t="s">
        <v>29</v>
      </c>
      <c r="E674" s="8">
        <v>18</v>
      </c>
      <c r="F674" s="8" t="str">
        <f>VLOOKUP($D674,饮料价格!$B$3:$E$45,2,0)</f>
        <v>合</v>
      </c>
      <c r="G674" s="8">
        <f>VLOOKUP($D674,饮料价格!$B$3:$E$45,3,0)</f>
        <v>1.6</v>
      </c>
      <c r="H674" s="8">
        <f>VLOOKUP($D674,饮料价格!$B$3:$E$45,4,0)</f>
        <v>2.2999999999999998</v>
      </c>
      <c r="I674" s="8">
        <f>E674*H674</f>
        <v>41.4</v>
      </c>
      <c r="J674" s="8">
        <f>(H674-G674)*E674</f>
        <v>12.599999999999994</v>
      </c>
    </row>
    <row r="675" spans="1:10" outlineLevel="2" x14ac:dyDescent="0.15">
      <c r="A675" s="7">
        <v>42736</v>
      </c>
      <c r="B675" s="8" t="s">
        <v>102</v>
      </c>
      <c r="C675" s="8" t="s">
        <v>115</v>
      </c>
      <c r="D675" s="8" t="s">
        <v>133</v>
      </c>
      <c r="E675" s="8">
        <v>68</v>
      </c>
      <c r="F675" s="8" t="str">
        <f>VLOOKUP($D675,饮料价格!$B$3:$E$45,2,0)</f>
        <v>瓶</v>
      </c>
      <c r="G675" s="8">
        <f>VLOOKUP($D675,饮料价格!$B$3:$E$45,3,0)</f>
        <v>3.5</v>
      </c>
      <c r="H675" s="8">
        <f>VLOOKUP($D675,饮料价格!$B$3:$E$45,4,0)</f>
        <v>5</v>
      </c>
      <c r="I675" s="8">
        <f>E675*H675</f>
        <v>340</v>
      </c>
      <c r="J675" s="8">
        <f>(H675-G675)*E675</f>
        <v>102</v>
      </c>
    </row>
    <row r="676" spans="1:10" outlineLevel="2" x14ac:dyDescent="0.15">
      <c r="A676" s="7">
        <v>42736</v>
      </c>
      <c r="B676" s="8" t="s">
        <v>102</v>
      </c>
      <c r="C676" s="8" t="s">
        <v>115</v>
      </c>
      <c r="D676" s="8" t="s">
        <v>30</v>
      </c>
      <c r="E676" s="8">
        <v>19</v>
      </c>
      <c r="F676" s="8" t="str">
        <f>VLOOKUP($D676,饮料价格!$B$3:$E$45,2,0)</f>
        <v>瓶</v>
      </c>
      <c r="G676" s="8">
        <f>VLOOKUP($D676,饮料价格!$B$3:$E$45,3,0)</f>
        <v>0.9</v>
      </c>
      <c r="H676" s="8">
        <f>VLOOKUP($D676,饮料价格!$B$3:$E$45,4,0)</f>
        <v>1.5</v>
      </c>
      <c r="I676" s="8">
        <f>E676*H676</f>
        <v>28.5</v>
      </c>
      <c r="J676" s="8">
        <f>(H676-G676)*E676</f>
        <v>11.4</v>
      </c>
    </row>
    <row r="677" spans="1:10" outlineLevel="2" x14ac:dyDescent="0.15">
      <c r="A677" s="7">
        <v>42736</v>
      </c>
      <c r="B677" s="8" t="s">
        <v>102</v>
      </c>
      <c r="C677" s="8" t="s">
        <v>116</v>
      </c>
      <c r="D677" s="8" t="s">
        <v>22</v>
      </c>
      <c r="E677" s="8">
        <v>129</v>
      </c>
      <c r="F677" s="8" t="str">
        <f>VLOOKUP($D677,饮料价格!$B$3:$E$45,2,0)</f>
        <v>合</v>
      </c>
      <c r="G677" s="8">
        <f>VLOOKUP($D677,饮料价格!$B$3:$E$45,3,0)</f>
        <v>1.7</v>
      </c>
      <c r="H677" s="8">
        <f>VLOOKUP($D677,饮料价格!$B$3:$E$45,4,0)</f>
        <v>2.2000000000000002</v>
      </c>
      <c r="I677" s="8">
        <f>E677*H677</f>
        <v>283.8</v>
      </c>
      <c r="J677" s="8">
        <f>(H677-G677)*E677</f>
        <v>64.500000000000028</v>
      </c>
    </row>
    <row r="678" spans="1:10" outlineLevel="2" x14ac:dyDescent="0.15">
      <c r="A678" s="7">
        <v>42736</v>
      </c>
      <c r="B678" s="8" t="s">
        <v>102</v>
      </c>
      <c r="C678" s="8" t="s">
        <v>116</v>
      </c>
      <c r="D678" s="8" t="s">
        <v>14</v>
      </c>
      <c r="E678" s="8">
        <v>31</v>
      </c>
      <c r="F678" s="8" t="str">
        <f>VLOOKUP($D678,饮料价格!$B$3:$E$45,2,0)</f>
        <v>听</v>
      </c>
      <c r="G678" s="8">
        <f>VLOOKUP($D678,饮料价格!$B$3:$E$45,3,0)</f>
        <v>2.5</v>
      </c>
      <c r="H678" s="8">
        <f>VLOOKUP($D678,饮料价格!$B$3:$E$45,4,0)</f>
        <v>4</v>
      </c>
      <c r="I678" s="8">
        <f>E678*H678</f>
        <v>124</v>
      </c>
      <c r="J678" s="8">
        <f>(H678-G678)*E678</f>
        <v>46.5</v>
      </c>
    </row>
    <row r="679" spans="1:10" outlineLevel="2" x14ac:dyDescent="0.15">
      <c r="A679" s="7">
        <v>42736</v>
      </c>
      <c r="B679" s="8" t="s">
        <v>102</v>
      </c>
      <c r="C679" s="8" t="s">
        <v>116</v>
      </c>
      <c r="D679" s="8" t="s">
        <v>131</v>
      </c>
      <c r="E679" s="8">
        <v>33</v>
      </c>
      <c r="F679" s="8" t="str">
        <f>VLOOKUP($D679,饮料价格!$B$3:$E$45,2,0)</f>
        <v>瓶</v>
      </c>
      <c r="G679" s="8">
        <f>VLOOKUP($D679,饮料价格!$B$3:$E$45,3,0)</f>
        <v>2</v>
      </c>
      <c r="H679" s="8">
        <f>VLOOKUP($D679,饮料价格!$B$3:$E$45,4,0)</f>
        <v>3.5</v>
      </c>
      <c r="I679" s="8">
        <f>E679*H679</f>
        <v>115.5</v>
      </c>
      <c r="J679" s="8">
        <f>(H679-G679)*E679</f>
        <v>49.5</v>
      </c>
    </row>
    <row r="680" spans="1:10" outlineLevel="2" x14ac:dyDescent="0.15">
      <c r="A680" s="7">
        <v>42736</v>
      </c>
      <c r="B680" s="8" t="s">
        <v>102</v>
      </c>
      <c r="C680" s="8" t="s">
        <v>116</v>
      </c>
      <c r="D680" s="8" t="s">
        <v>27</v>
      </c>
      <c r="E680" s="8">
        <v>14</v>
      </c>
      <c r="F680" s="8" t="str">
        <f>VLOOKUP($D680,饮料价格!$B$3:$E$45,2,0)</f>
        <v>听</v>
      </c>
      <c r="G680" s="8">
        <f>VLOOKUP($D680,饮料价格!$B$3:$E$45,3,0)</f>
        <v>2.5</v>
      </c>
      <c r="H680" s="8">
        <f>VLOOKUP($D680,饮料价格!$B$3:$E$45,4,0)</f>
        <v>4</v>
      </c>
      <c r="I680" s="8">
        <f>E680*H680</f>
        <v>56</v>
      </c>
      <c r="J680" s="8">
        <f>(H680-G680)*E680</f>
        <v>21</v>
      </c>
    </row>
    <row r="681" spans="1:10" outlineLevel="2" x14ac:dyDescent="0.15">
      <c r="A681" s="7">
        <v>42736</v>
      </c>
      <c r="B681" s="8" t="s">
        <v>102</v>
      </c>
      <c r="C681" s="8" t="s">
        <v>116</v>
      </c>
      <c r="D681" s="8" t="s">
        <v>2</v>
      </c>
      <c r="E681" s="8">
        <v>14</v>
      </c>
      <c r="F681" s="8" t="str">
        <f>VLOOKUP($D681,饮料价格!$B$3:$E$45,2,0)</f>
        <v>听</v>
      </c>
      <c r="G681" s="8">
        <f>VLOOKUP($D681,饮料价格!$B$3:$E$45,3,0)</f>
        <v>1.6</v>
      </c>
      <c r="H681" s="8">
        <f>VLOOKUP($D681,饮料价格!$B$3:$E$45,4,0)</f>
        <v>3.3</v>
      </c>
      <c r="I681" s="8">
        <f>E681*H681</f>
        <v>46.199999999999996</v>
      </c>
      <c r="J681" s="8">
        <f>(H681-G681)*E681</f>
        <v>23.799999999999997</v>
      </c>
    </row>
    <row r="682" spans="1:10" outlineLevel="2" x14ac:dyDescent="0.15">
      <c r="A682" s="7">
        <v>42736</v>
      </c>
      <c r="B682" s="8" t="s">
        <v>102</v>
      </c>
      <c r="C682" s="8" t="s">
        <v>116</v>
      </c>
      <c r="D682" s="8" t="s">
        <v>18</v>
      </c>
      <c r="E682" s="8">
        <v>100</v>
      </c>
      <c r="F682" s="8" t="str">
        <f>VLOOKUP($D682,饮料价格!$B$3:$E$45,2,0)</f>
        <v>合</v>
      </c>
      <c r="G682" s="8">
        <f>VLOOKUP($D682,饮料价格!$B$3:$E$45,3,0)</f>
        <v>4.5</v>
      </c>
      <c r="H682" s="8">
        <f>VLOOKUP($D682,饮料价格!$B$3:$E$45,4,0)</f>
        <v>7.2</v>
      </c>
      <c r="I682" s="8">
        <f>E682*H682</f>
        <v>720</v>
      </c>
      <c r="J682" s="8">
        <f>(H682-G682)*E682</f>
        <v>270</v>
      </c>
    </row>
    <row r="683" spans="1:10" outlineLevel="2" x14ac:dyDescent="0.15">
      <c r="A683" s="7">
        <v>42736</v>
      </c>
      <c r="B683" s="8" t="s">
        <v>102</v>
      </c>
      <c r="C683" s="8" t="s">
        <v>116</v>
      </c>
      <c r="D683" s="8" t="s">
        <v>132</v>
      </c>
      <c r="E683" s="8">
        <v>8</v>
      </c>
      <c r="F683" s="8" t="str">
        <f>VLOOKUP($D683,饮料价格!$B$3:$E$45,2,0)</f>
        <v>瓶</v>
      </c>
      <c r="G683" s="8">
        <f>VLOOKUP($D683,饮料价格!$B$3:$E$45,3,0)</f>
        <v>2.5</v>
      </c>
      <c r="H683" s="8">
        <f>VLOOKUP($D683,饮料价格!$B$3:$E$45,4,0)</f>
        <v>4.5</v>
      </c>
      <c r="I683" s="8">
        <f>E683*H683</f>
        <v>36</v>
      </c>
      <c r="J683" s="8">
        <f>(H683-G683)*E683</f>
        <v>16</v>
      </c>
    </row>
    <row r="684" spans="1:10" outlineLevel="2" x14ac:dyDescent="0.15">
      <c r="A684" s="7">
        <v>42736</v>
      </c>
      <c r="B684" s="8" t="s">
        <v>102</v>
      </c>
      <c r="C684" s="8" t="s">
        <v>116</v>
      </c>
      <c r="D684" s="8" t="s">
        <v>23</v>
      </c>
      <c r="E684" s="8">
        <v>46</v>
      </c>
      <c r="F684" s="8" t="str">
        <f>VLOOKUP($D684,饮料价格!$B$3:$E$45,2,0)</f>
        <v>瓶</v>
      </c>
      <c r="G684" s="8">
        <f>VLOOKUP($D684,饮料价格!$B$3:$E$45,3,0)</f>
        <v>2.4</v>
      </c>
      <c r="H684" s="8">
        <f>VLOOKUP($D684,饮料价格!$B$3:$E$45,4,0)</f>
        <v>3</v>
      </c>
      <c r="I684" s="8">
        <f>E684*H684</f>
        <v>138</v>
      </c>
      <c r="J684" s="8">
        <f>(H684-G684)*E684</f>
        <v>27.600000000000005</v>
      </c>
    </row>
    <row r="685" spans="1:10" outlineLevel="2" x14ac:dyDescent="0.15">
      <c r="A685" s="7">
        <v>42736</v>
      </c>
      <c r="B685" s="8" t="s">
        <v>102</v>
      </c>
      <c r="C685" s="8" t="s">
        <v>116</v>
      </c>
      <c r="D685" s="8" t="s">
        <v>73</v>
      </c>
      <c r="E685" s="8">
        <v>111</v>
      </c>
      <c r="F685" s="8" t="str">
        <f>VLOOKUP($D685,饮料价格!$B$3:$E$45,2,0)</f>
        <v>瓶</v>
      </c>
      <c r="G685" s="8">
        <f>VLOOKUP($D685,饮料价格!$B$3:$E$45,3,0)</f>
        <v>1.8</v>
      </c>
      <c r="H685" s="8">
        <f>VLOOKUP($D685,饮料价格!$B$3:$E$45,4,0)</f>
        <v>2.2999999999999998</v>
      </c>
      <c r="I685" s="8">
        <f>E685*H685</f>
        <v>255.29999999999998</v>
      </c>
      <c r="J685" s="8">
        <f>(H685-G685)*E685</f>
        <v>55.499999999999979</v>
      </c>
    </row>
    <row r="686" spans="1:10" outlineLevel="2" x14ac:dyDescent="0.15">
      <c r="A686" s="7">
        <v>42736</v>
      </c>
      <c r="B686" s="8" t="s">
        <v>102</v>
      </c>
      <c r="C686" s="8" t="s">
        <v>116</v>
      </c>
      <c r="D686" s="8" t="s">
        <v>133</v>
      </c>
      <c r="E686" s="8">
        <v>87</v>
      </c>
      <c r="F686" s="8" t="str">
        <f>VLOOKUP($D686,饮料价格!$B$3:$E$45,2,0)</f>
        <v>瓶</v>
      </c>
      <c r="G686" s="8">
        <f>VLOOKUP($D686,饮料价格!$B$3:$E$45,3,0)</f>
        <v>3.5</v>
      </c>
      <c r="H686" s="8">
        <f>VLOOKUP($D686,饮料价格!$B$3:$E$45,4,0)</f>
        <v>5</v>
      </c>
      <c r="I686" s="8">
        <f>E686*H686</f>
        <v>435</v>
      </c>
      <c r="J686" s="8">
        <f>(H686-G686)*E686</f>
        <v>130.5</v>
      </c>
    </row>
    <row r="687" spans="1:10" outlineLevel="2" x14ac:dyDescent="0.15">
      <c r="A687" s="7">
        <v>42736</v>
      </c>
      <c r="B687" s="8" t="s">
        <v>102</v>
      </c>
      <c r="C687" s="8" t="s">
        <v>116</v>
      </c>
      <c r="D687" s="8" t="s">
        <v>20</v>
      </c>
      <c r="E687" s="8">
        <v>12</v>
      </c>
      <c r="F687" s="8" t="str">
        <f>VLOOKUP($D687,饮料价格!$B$3:$E$45,2,0)</f>
        <v>瓶</v>
      </c>
      <c r="G687" s="8">
        <f>VLOOKUP($D687,饮料价格!$B$3:$E$45,3,0)</f>
        <v>1.8</v>
      </c>
      <c r="H687" s="8">
        <f>VLOOKUP($D687,饮料价格!$B$3:$E$45,4,0)</f>
        <v>2.2999999999999998</v>
      </c>
      <c r="I687" s="8">
        <f>E687*H687</f>
        <v>27.599999999999998</v>
      </c>
      <c r="J687" s="8">
        <f>(H687-G687)*E687</f>
        <v>5.9999999999999973</v>
      </c>
    </row>
    <row r="688" spans="1:10" outlineLevel="2" x14ac:dyDescent="0.15">
      <c r="A688" s="7">
        <v>42736</v>
      </c>
      <c r="B688" s="8" t="s">
        <v>102</v>
      </c>
      <c r="C688" s="8" t="s">
        <v>116</v>
      </c>
      <c r="D688" s="8" t="s">
        <v>25</v>
      </c>
      <c r="E688" s="8">
        <v>13</v>
      </c>
      <c r="F688" s="8" t="str">
        <f>VLOOKUP($D688,饮料价格!$B$3:$E$45,2,0)</f>
        <v>听</v>
      </c>
      <c r="G688" s="8">
        <f>VLOOKUP($D688,饮料价格!$B$3:$E$45,3,0)</f>
        <v>3</v>
      </c>
      <c r="H688" s="8">
        <f>VLOOKUP($D688,饮料价格!$B$3:$E$45,4,0)</f>
        <v>4</v>
      </c>
      <c r="I688" s="8">
        <f>E688*H688</f>
        <v>52</v>
      </c>
      <c r="J688" s="8">
        <f>(H688-G688)*E688</f>
        <v>13</v>
      </c>
    </row>
    <row r="689" spans="1:10" outlineLevel="2" x14ac:dyDescent="0.15">
      <c r="A689" s="7">
        <v>42736</v>
      </c>
      <c r="B689" s="8" t="s">
        <v>102</v>
      </c>
      <c r="C689" s="8" t="s">
        <v>116</v>
      </c>
      <c r="D689" s="8" t="s">
        <v>15</v>
      </c>
      <c r="E689" s="8">
        <v>13</v>
      </c>
      <c r="F689" s="8" t="str">
        <f>VLOOKUP($D689,饮料价格!$B$3:$E$45,2,0)</f>
        <v>合</v>
      </c>
      <c r="G689" s="8">
        <f>VLOOKUP($D689,饮料价格!$B$3:$E$45,3,0)</f>
        <v>1.7</v>
      </c>
      <c r="H689" s="8">
        <f>VLOOKUP($D689,饮料价格!$B$3:$E$45,4,0)</f>
        <v>2.5</v>
      </c>
      <c r="I689" s="8">
        <f>E689*H689</f>
        <v>32.5</v>
      </c>
      <c r="J689" s="8">
        <f>(H689-G689)*E689</f>
        <v>10.4</v>
      </c>
    </row>
    <row r="690" spans="1:10" outlineLevel="2" x14ac:dyDescent="0.15">
      <c r="A690" s="7">
        <v>42736</v>
      </c>
      <c r="B690" s="8" t="s">
        <v>102</v>
      </c>
      <c r="C690" s="8" t="s">
        <v>116</v>
      </c>
      <c r="D690" s="8" t="s">
        <v>28</v>
      </c>
      <c r="E690" s="8">
        <v>14</v>
      </c>
      <c r="F690" s="8" t="str">
        <f>VLOOKUP($D690,饮料价格!$B$3:$E$45,2,0)</f>
        <v>合</v>
      </c>
      <c r="G690" s="8">
        <f>VLOOKUP($D690,饮料价格!$B$3:$E$45,3,0)</f>
        <v>1.5</v>
      </c>
      <c r="H690" s="8">
        <f>VLOOKUP($D690,饮料价格!$B$3:$E$45,4,0)</f>
        <v>2.2000000000000002</v>
      </c>
      <c r="I690" s="8">
        <f>E690*H690</f>
        <v>30.800000000000004</v>
      </c>
      <c r="J690" s="8">
        <f>(H690-G690)*E690</f>
        <v>9.8000000000000025</v>
      </c>
    </row>
    <row r="691" spans="1:10" outlineLevel="2" x14ac:dyDescent="0.15">
      <c r="A691" s="7">
        <v>42736</v>
      </c>
      <c r="B691" s="8" t="s">
        <v>102</v>
      </c>
      <c r="C691" s="8" t="s">
        <v>116</v>
      </c>
      <c r="D691" s="8" t="s">
        <v>32</v>
      </c>
      <c r="E691" s="8">
        <v>109</v>
      </c>
      <c r="F691" s="8" t="str">
        <f>VLOOKUP($D691,饮料价格!$B$3:$E$45,2,0)</f>
        <v>瓶</v>
      </c>
      <c r="G691" s="8">
        <f>VLOOKUP($D691,饮料价格!$B$3:$E$45,3,0)</f>
        <v>2.4</v>
      </c>
      <c r="H691" s="8">
        <f>VLOOKUP($D691,饮料价格!$B$3:$E$45,4,0)</f>
        <v>3.5</v>
      </c>
      <c r="I691" s="8">
        <f>E691*H691</f>
        <v>381.5</v>
      </c>
      <c r="J691" s="8">
        <f>(H691-G691)*E691</f>
        <v>119.9</v>
      </c>
    </row>
    <row r="692" spans="1:10" outlineLevel="2" x14ac:dyDescent="0.15">
      <c r="A692" s="7">
        <v>42736</v>
      </c>
      <c r="B692" s="8" t="s">
        <v>102</v>
      </c>
      <c r="C692" s="8" t="s">
        <v>116</v>
      </c>
      <c r="D692" s="8" t="s">
        <v>17</v>
      </c>
      <c r="E692" s="8">
        <v>12</v>
      </c>
      <c r="F692" s="8" t="str">
        <f>VLOOKUP($D692,饮料价格!$B$3:$E$45,2,0)</f>
        <v>合</v>
      </c>
      <c r="G692" s="8">
        <f>VLOOKUP($D692,饮料价格!$B$3:$E$45,3,0)</f>
        <v>4.3</v>
      </c>
      <c r="H692" s="8">
        <f>VLOOKUP($D692,饮料价格!$B$3:$E$45,4,0)</f>
        <v>6.8</v>
      </c>
      <c r="I692" s="8">
        <f>E692*H692</f>
        <v>81.599999999999994</v>
      </c>
      <c r="J692" s="8">
        <f>(H692-G692)*E692</f>
        <v>30</v>
      </c>
    </row>
    <row r="693" spans="1:10" outlineLevel="2" x14ac:dyDescent="0.15">
      <c r="A693" s="7">
        <v>42736</v>
      </c>
      <c r="B693" s="8" t="s">
        <v>102</v>
      </c>
      <c r="C693" s="8" t="s">
        <v>116</v>
      </c>
      <c r="D693" s="8" t="s">
        <v>82</v>
      </c>
      <c r="E693" s="8">
        <v>82</v>
      </c>
      <c r="F693" s="8" t="str">
        <f>VLOOKUP($D693,饮料价格!$B$3:$E$45,2,0)</f>
        <v>合</v>
      </c>
      <c r="G693" s="8">
        <f>VLOOKUP($D693,饮料价格!$B$3:$E$45,3,0)</f>
        <v>1.6</v>
      </c>
      <c r="H693" s="8">
        <f>VLOOKUP($D693,饮料价格!$B$3:$E$45,4,0)</f>
        <v>2.5</v>
      </c>
      <c r="I693" s="8">
        <f>E693*H693</f>
        <v>205</v>
      </c>
      <c r="J693" s="8">
        <f>(H693-G693)*E693</f>
        <v>73.8</v>
      </c>
    </row>
    <row r="694" spans="1:10" outlineLevel="2" x14ac:dyDescent="0.15">
      <c r="A694" s="7">
        <v>42736</v>
      </c>
      <c r="B694" s="8" t="s">
        <v>102</v>
      </c>
      <c r="C694" s="8" t="s">
        <v>116</v>
      </c>
      <c r="D694" s="8" t="s">
        <v>13</v>
      </c>
      <c r="E694" s="8">
        <v>18</v>
      </c>
      <c r="F694" s="8" t="str">
        <f>VLOOKUP($D694,饮料价格!$B$3:$E$45,2,0)</f>
        <v>瓶</v>
      </c>
      <c r="G694" s="8">
        <f>VLOOKUP($D694,饮料价格!$B$3:$E$45,3,0)</f>
        <v>2</v>
      </c>
      <c r="H694" s="8">
        <f>VLOOKUP($D694,饮料价格!$B$3:$E$45,4,0)</f>
        <v>3.5</v>
      </c>
      <c r="I694" s="8">
        <f>E694*H694</f>
        <v>63</v>
      </c>
      <c r="J694" s="8">
        <f>(H694-G694)*E694</f>
        <v>27</v>
      </c>
    </row>
    <row r="695" spans="1:10" outlineLevel="2" x14ac:dyDescent="0.15">
      <c r="A695" s="7">
        <v>42736</v>
      </c>
      <c r="B695" s="8" t="s">
        <v>102</v>
      </c>
      <c r="C695" s="8" t="s">
        <v>116</v>
      </c>
      <c r="D695" s="8" t="s">
        <v>29</v>
      </c>
      <c r="E695" s="8">
        <v>80</v>
      </c>
      <c r="F695" s="8" t="str">
        <f>VLOOKUP($D695,饮料价格!$B$3:$E$45,2,0)</f>
        <v>合</v>
      </c>
      <c r="G695" s="8">
        <f>VLOOKUP($D695,饮料价格!$B$3:$E$45,3,0)</f>
        <v>1.6</v>
      </c>
      <c r="H695" s="8">
        <f>VLOOKUP($D695,饮料价格!$B$3:$E$45,4,0)</f>
        <v>2.2999999999999998</v>
      </c>
      <c r="I695" s="8">
        <f>E695*H695</f>
        <v>184</v>
      </c>
      <c r="J695" s="8">
        <f>(H695-G695)*E695</f>
        <v>55.999999999999979</v>
      </c>
    </row>
    <row r="696" spans="1:10" outlineLevel="2" x14ac:dyDescent="0.15">
      <c r="A696" s="7">
        <v>42736</v>
      </c>
      <c r="B696" s="8" t="s">
        <v>102</v>
      </c>
      <c r="C696" s="8" t="s">
        <v>116</v>
      </c>
      <c r="D696" s="8" t="s">
        <v>4</v>
      </c>
      <c r="E696" s="8">
        <v>124</v>
      </c>
      <c r="F696" s="8" t="str">
        <f>VLOOKUP($D696,饮料价格!$B$3:$E$45,2,0)</f>
        <v>合</v>
      </c>
      <c r="G696" s="8">
        <f>VLOOKUP($D696,饮料价格!$B$3:$E$45,3,0)</f>
        <v>1.3</v>
      </c>
      <c r="H696" s="8">
        <f>VLOOKUP($D696,饮料价格!$B$3:$E$45,4,0)</f>
        <v>1.9</v>
      </c>
      <c r="I696" s="8">
        <f>E696*H696</f>
        <v>235.6</v>
      </c>
      <c r="J696" s="8">
        <f>(H696-G696)*E696</f>
        <v>74.399999999999977</v>
      </c>
    </row>
    <row r="697" spans="1:10" outlineLevel="2" x14ac:dyDescent="0.15">
      <c r="A697" s="7">
        <v>42736</v>
      </c>
      <c r="B697" s="8" t="s">
        <v>102</v>
      </c>
      <c r="C697" s="8" t="s">
        <v>116</v>
      </c>
      <c r="D697" s="8" t="s">
        <v>80</v>
      </c>
      <c r="E697" s="8">
        <v>12</v>
      </c>
      <c r="F697" s="8" t="str">
        <f>VLOOKUP($D697,饮料价格!$B$3:$E$45,2,0)</f>
        <v>瓶</v>
      </c>
      <c r="G697" s="8">
        <f>VLOOKUP($D697,饮料价格!$B$3:$E$45,3,0)</f>
        <v>0.9</v>
      </c>
      <c r="H697" s="8">
        <f>VLOOKUP($D697,饮料价格!$B$3:$E$45,4,0)</f>
        <v>1.2</v>
      </c>
      <c r="I697" s="8">
        <f>E697*H697</f>
        <v>14.399999999999999</v>
      </c>
      <c r="J697" s="8">
        <f>(H697-G697)*E697</f>
        <v>3.5999999999999992</v>
      </c>
    </row>
    <row r="698" spans="1:10" outlineLevel="2" x14ac:dyDescent="0.15">
      <c r="A698" s="7">
        <v>42736</v>
      </c>
      <c r="B698" s="8" t="s">
        <v>102</v>
      </c>
      <c r="C698" s="8" t="s">
        <v>116</v>
      </c>
      <c r="D698" s="8" t="s">
        <v>81</v>
      </c>
      <c r="E698" s="8">
        <v>31</v>
      </c>
      <c r="F698" s="8" t="str">
        <f>VLOOKUP($D698,饮料价格!$B$3:$E$45,2,0)</f>
        <v>听</v>
      </c>
      <c r="G698" s="8">
        <f>VLOOKUP($D698,饮料价格!$B$3:$E$45,3,0)</f>
        <v>3</v>
      </c>
      <c r="H698" s="8">
        <f>VLOOKUP($D698,饮料价格!$B$3:$E$45,4,0)</f>
        <v>4</v>
      </c>
      <c r="I698" s="8">
        <f>E698*H698</f>
        <v>124</v>
      </c>
      <c r="J698" s="8">
        <f>(H698-G698)*E698</f>
        <v>31</v>
      </c>
    </row>
    <row r="699" spans="1:10" outlineLevel="2" x14ac:dyDescent="0.15">
      <c r="A699" s="7">
        <v>42736</v>
      </c>
      <c r="B699" s="8" t="s">
        <v>102</v>
      </c>
      <c r="C699" s="8" t="s">
        <v>116</v>
      </c>
      <c r="D699" s="8" t="s">
        <v>24</v>
      </c>
      <c r="E699" s="8">
        <v>30</v>
      </c>
      <c r="F699" s="8" t="str">
        <f>VLOOKUP($D699,饮料价格!$B$3:$E$45,2,0)</f>
        <v>瓶</v>
      </c>
      <c r="G699" s="8">
        <f>VLOOKUP($D699,饮料价格!$B$3:$E$45,3,0)</f>
        <v>2.4</v>
      </c>
      <c r="H699" s="8">
        <f>VLOOKUP($D699,饮料价格!$B$3:$E$45,4,0)</f>
        <v>3</v>
      </c>
      <c r="I699" s="8">
        <f>E699*H699</f>
        <v>90</v>
      </c>
      <c r="J699" s="8">
        <f>(H699-G699)*E699</f>
        <v>18.000000000000004</v>
      </c>
    </row>
    <row r="700" spans="1:10" outlineLevel="2" x14ac:dyDescent="0.15">
      <c r="A700" s="7">
        <v>42736</v>
      </c>
      <c r="B700" s="8" t="s">
        <v>102</v>
      </c>
      <c r="C700" s="8" t="s">
        <v>116</v>
      </c>
      <c r="D700" s="8" t="s">
        <v>6</v>
      </c>
      <c r="E700" s="8">
        <v>23</v>
      </c>
      <c r="F700" s="8" t="str">
        <f>VLOOKUP($D700,饮料价格!$B$3:$E$45,2,0)</f>
        <v>瓶</v>
      </c>
      <c r="G700" s="8">
        <f>VLOOKUP($D700,饮料价格!$B$3:$E$45,3,0)</f>
        <v>1.7</v>
      </c>
      <c r="H700" s="8">
        <f>VLOOKUP($D700,饮料价格!$B$3:$E$45,4,0)</f>
        <v>3.5</v>
      </c>
      <c r="I700" s="8">
        <f>E700*H700</f>
        <v>80.5</v>
      </c>
      <c r="J700" s="8">
        <f>(H700-G700)*E700</f>
        <v>41.4</v>
      </c>
    </row>
    <row r="701" spans="1:10" outlineLevel="2" x14ac:dyDescent="0.15">
      <c r="A701" s="7">
        <v>42736</v>
      </c>
      <c r="B701" s="8" t="s">
        <v>102</v>
      </c>
      <c r="C701" s="8" t="s">
        <v>116</v>
      </c>
      <c r="D701" s="8" t="s">
        <v>3</v>
      </c>
      <c r="E701" s="8">
        <v>27</v>
      </c>
      <c r="F701" s="8" t="str">
        <f>VLOOKUP($D701,饮料价格!$B$3:$E$45,2,0)</f>
        <v>听</v>
      </c>
      <c r="G701" s="8">
        <f>VLOOKUP($D701,饮料价格!$B$3:$E$45,3,0)</f>
        <v>2.5</v>
      </c>
      <c r="H701" s="8">
        <f>VLOOKUP($D701,饮料价格!$B$3:$E$45,4,0)</f>
        <v>3.5</v>
      </c>
      <c r="I701" s="8">
        <f>E701*H701</f>
        <v>94.5</v>
      </c>
      <c r="J701" s="8">
        <f>(H701-G701)*E701</f>
        <v>27</v>
      </c>
    </row>
    <row r="702" spans="1:10" outlineLevel="2" x14ac:dyDescent="0.15">
      <c r="A702" s="7">
        <v>42736</v>
      </c>
      <c r="B702" s="8" t="s">
        <v>102</v>
      </c>
      <c r="C702" s="8" t="s">
        <v>116</v>
      </c>
      <c r="D702" s="8" t="s">
        <v>30</v>
      </c>
      <c r="E702" s="8">
        <v>26</v>
      </c>
      <c r="F702" s="8" t="str">
        <f>VLOOKUP($D702,饮料价格!$B$3:$E$45,2,0)</f>
        <v>瓶</v>
      </c>
      <c r="G702" s="8">
        <f>VLOOKUP($D702,饮料价格!$B$3:$E$45,3,0)</f>
        <v>0.9</v>
      </c>
      <c r="H702" s="8">
        <f>VLOOKUP($D702,饮料价格!$B$3:$E$45,4,0)</f>
        <v>1.5</v>
      </c>
      <c r="I702" s="8">
        <f>E702*H702</f>
        <v>39</v>
      </c>
      <c r="J702" s="8">
        <f>(H702-G702)*E702</f>
        <v>15.6</v>
      </c>
    </row>
    <row r="703" spans="1:10" outlineLevel="2" x14ac:dyDescent="0.15">
      <c r="A703" s="7">
        <v>42736</v>
      </c>
      <c r="B703" s="8" t="s">
        <v>102</v>
      </c>
      <c r="C703" s="8" t="s">
        <v>116</v>
      </c>
      <c r="D703" s="8" t="s">
        <v>7</v>
      </c>
      <c r="E703" s="8">
        <v>88</v>
      </c>
      <c r="F703" s="8" t="str">
        <f>VLOOKUP($D703,饮料价格!$B$3:$E$45,2,0)</f>
        <v>听</v>
      </c>
      <c r="G703" s="8">
        <f>VLOOKUP($D703,饮料价格!$B$3:$E$45,3,0)</f>
        <v>3.2</v>
      </c>
      <c r="H703" s="8">
        <f>VLOOKUP($D703,饮料价格!$B$3:$E$45,4,0)</f>
        <v>6</v>
      </c>
      <c r="I703" s="8">
        <f>E703*H703</f>
        <v>528</v>
      </c>
      <c r="J703" s="8">
        <f>(H703-G703)*E703</f>
        <v>246.39999999999998</v>
      </c>
    </row>
    <row r="704" spans="1:10" outlineLevel="2" x14ac:dyDescent="0.15">
      <c r="A704" s="7">
        <v>42736</v>
      </c>
      <c r="B704" s="8" t="s">
        <v>102</v>
      </c>
      <c r="C704" s="8" t="s">
        <v>116</v>
      </c>
      <c r="D704" s="8" t="s">
        <v>8</v>
      </c>
      <c r="E704" s="8">
        <v>15</v>
      </c>
      <c r="F704" s="8" t="str">
        <f>VLOOKUP($D704,饮料价格!$B$3:$E$45,2,0)</f>
        <v>合</v>
      </c>
      <c r="G704" s="8">
        <f>VLOOKUP($D704,饮料价格!$B$3:$E$45,3,0)</f>
        <v>7.8</v>
      </c>
      <c r="H704" s="8">
        <f>VLOOKUP($D704,饮料价格!$B$3:$E$45,4,0)</f>
        <v>9.8000000000000007</v>
      </c>
      <c r="I704" s="8">
        <f>E704*H704</f>
        <v>147</v>
      </c>
      <c r="J704" s="8">
        <f>(H704-G704)*E704</f>
        <v>30.000000000000014</v>
      </c>
    </row>
    <row r="705" spans="1:10" outlineLevel="2" x14ac:dyDescent="0.15">
      <c r="A705" s="7">
        <v>42736</v>
      </c>
      <c r="B705" s="8" t="s">
        <v>102</v>
      </c>
      <c r="C705" s="8" t="s">
        <v>116</v>
      </c>
      <c r="D705" s="8" t="s">
        <v>11</v>
      </c>
      <c r="E705" s="8">
        <v>29</v>
      </c>
      <c r="F705" s="8" t="str">
        <f>VLOOKUP($D705,饮料价格!$B$3:$E$45,2,0)</f>
        <v>瓶</v>
      </c>
      <c r="G705" s="8">
        <f>VLOOKUP($D705,饮料价格!$B$3:$E$45,3,0)</f>
        <v>1</v>
      </c>
      <c r="H705" s="8">
        <f>VLOOKUP($D705,饮料价格!$B$3:$E$45,4,0)</f>
        <v>1.3</v>
      </c>
      <c r="I705" s="8">
        <f>E705*H705</f>
        <v>37.700000000000003</v>
      </c>
      <c r="J705" s="8">
        <f>(H705-G705)*E705</f>
        <v>8.7000000000000011</v>
      </c>
    </row>
    <row r="706" spans="1:10" outlineLevel="2" x14ac:dyDescent="0.15">
      <c r="A706" s="7">
        <v>42736</v>
      </c>
      <c r="B706" s="8" t="s">
        <v>102</v>
      </c>
      <c r="C706" s="8" t="s">
        <v>116</v>
      </c>
      <c r="D706" s="8" t="s">
        <v>78</v>
      </c>
      <c r="E706" s="8">
        <v>28</v>
      </c>
      <c r="F706" s="8" t="str">
        <f>VLOOKUP($D706,饮料价格!$B$3:$E$45,2,0)</f>
        <v>瓶</v>
      </c>
      <c r="G706" s="8">
        <f>VLOOKUP($D706,饮料价格!$B$3:$E$45,3,0)</f>
        <v>1.9</v>
      </c>
      <c r="H706" s="8">
        <f>VLOOKUP($D706,饮料价格!$B$3:$E$45,4,0)</f>
        <v>2.4</v>
      </c>
      <c r="I706" s="8">
        <f>E706*H706</f>
        <v>67.2</v>
      </c>
      <c r="J706" s="8">
        <f>(H706-G706)*E706</f>
        <v>14</v>
      </c>
    </row>
    <row r="707" spans="1:10" outlineLevel="2" x14ac:dyDescent="0.15">
      <c r="A707" s="7">
        <v>42736</v>
      </c>
      <c r="B707" s="8" t="s">
        <v>102</v>
      </c>
      <c r="C707" s="8" t="s">
        <v>116</v>
      </c>
      <c r="D707" s="8" t="s">
        <v>134</v>
      </c>
      <c r="E707" s="8">
        <v>6</v>
      </c>
      <c r="F707" s="8" t="str">
        <f>VLOOKUP($D707,饮料价格!$B$3:$E$45,2,0)</f>
        <v>瓶</v>
      </c>
      <c r="G707" s="8">
        <f>VLOOKUP($D707,饮料价格!$B$3:$E$45,3,0)</f>
        <v>3.5</v>
      </c>
      <c r="H707" s="8">
        <f>VLOOKUP($D707,饮料价格!$B$3:$E$45,4,0)</f>
        <v>5</v>
      </c>
      <c r="I707" s="8">
        <f>E707*H707</f>
        <v>30</v>
      </c>
      <c r="J707" s="8">
        <f>(H707-G707)*E707</f>
        <v>9</v>
      </c>
    </row>
    <row r="708" spans="1:10" outlineLevel="2" x14ac:dyDescent="0.15">
      <c r="A708" s="7">
        <v>42736</v>
      </c>
      <c r="B708" s="8" t="s">
        <v>102</v>
      </c>
      <c r="C708" s="8" t="s">
        <v>116</v>
      </c>
      <c r="D708" s="8" t="s">
        <v>31</v>
      </c>
      <c r="E708" s="8">
        <v>28</v>
      </c>
      <c r="F708" s="8" t="str">
        <f>VLOOKUP($D708,饮料价格!$B$3:$E$45,2,0)</f>
        <v>瓶</v>
      </c>
      <c r="G708" s="8">
        <f>VLOOKUP($D708,饮料价格!$B$3:$E$45,3,0)</f>
        <v>1.1000000000000001</v>
      </c>
      <c r="H708" s="8">
        <f>VLOOKUP($D708,饮料价格!$B$3:$E$45,4,0)</f>
        <v>1.5</v>
      </c>
      <c r="I708" s="8">
        <f>E708*H708</f>
        <v>42</v>
      </c>
      <c r="J708" s="8">
        <f>(H708-G708)*E708</f>
        <v>11.199999999999998</v>
      </c>
    </row>
    <row r="709" spans="1:10" outlineLevel="2" x14ac:dyDescent="0.15">
      <c r="A709" s="7">
        <v>42736</v>
      </c>
      <c r="B709" s="8" t="s">
        <v>102</v>
      </c>
      <c r="C709" s="8" t="s">
        <v>116</v>
      </c>
      <c r="D709" s="8" t="s">
        <v>5</v>
      </c>
      <c r="E709" s="8">
        <v>19</v>
      </c>
      <c r="F709" s="8" t="str">
        <f>VLOOKUP($D709,饮料价格!$B$3:$E$45,2,0)</f>
        <v>合</v>
      </c>
      <c r="G709" s="8">
        <f>VLOOKUP($D709,饮料价格!$B$3:$E$45,3,0)</f>
        <v>1.5</v>
      </c>
      <c r="H709" s="8">
        <f>VLOOKUP($D709,饮料价格!$B$3:$E$45,4,0)</f>
        <v>2.2000000000000002</v>
      </c>
      <c r="I709" s="8">
        <f>E709*H709</f>
        <v>41.800000000000004</v>
      </c>
      <c r="J709" s="8">
        <f>(H709-G709)*E709</f>
        <v>13.300000000000004</v>
      </c>
    </row>
    <row r="710" spans="1:10" outlineLevel="2" x14ac:dyDescent="0.15">
      <c r="A710" s="7">
        <v>42736</v>
      </c>
      <c r="B710" s="8" t="s">
        <v>102</v>
      </c>
      <c r="C710" s="8" t="s">
        <v>116</v>
      </c>
      <c r="D710" s="8" t="s">
        <v>10</v>
      </c>
      <c r="E710" s="8">
        <v>93</v>
      </c>
      <c r="F710" s="8" t="str">
        <f>VLOOKUP($D710,饮料价格!$B$3:$E$45,2,0)</f>
        <v>听</v>
      </c>
      <c r="G710" s="8">
        <f>VLOOKUP($D710,饮料价格!$B$3:$E$45,3,0)</f>
        <v>2</v>
      </c>
      <c r="H710" s="8">
        <f>VLOOKUP($D710,饮料价格!$B$3:$E$45,4,0)</f>
        <v>3.5</v>
      </c>
      <c r="I710" s="8">
        <f>E710*H710</f>
        <v>325.5</v>
      </c>
      <c r="J710" s="8">
        <f>(H710-G710)*E710</f>
        <v>139.5</v>
      </c>
    </row>
    <row r="711" spans="1:10" outlineLevel="2" x14ac:dyDescent="0.15">
      <c r="A711" s="7">
        <v>42736</v>
      </c>
      <c r="B711" s="8" t="s">
        <v>102</v>
      </c>
      <c r="C711" s="8" t="s">
        <v>116</v>
      </c>
      <c r="D711" s="8" t="s">
        <v>26</v>
      </c>
      <c r="E711" s="8">
        <v>51</v>
      </c>
      <c r="F711" s="8" t="str">
        <f>VLOOKUP($D711,饮料价格!$B$3:$E$45,2,0)</f>
        <v>瓶</v>
      </c>
      <c r="G711" s="8">
        <f>VLOOKUP($D711,饮料价格!$B$3:$E$45,3,0)</f>
        <v>1.7</v>
      </c>
      <c r="H711" s="8">
        <f>VLOOKUP($D711,饮料价格!$B$3:$E$45,4,0)</f>
        <v>2.2000000000000002</v>
      </c>
      <c r="I711" s="8">
        <f>E711*H711</f>
        <v>112.2</v>
      </c>
      <c r="J711" s="8">
        <f>(H711-G711)*E711</f>
        <v>25.500000000000011</v>
      </c>
    </row>
    <row r="712" spans="1:10" outlineLevel="2" x14ac:dyDescent="0.15">
      <c r="A712" s="7">
        <v>42736</v>
      </c>
      <c r="B712" s="8" t="s">
        <v>102</v>
      </c>
      <c r="C712" s="8" t="s">
        <v>116</v>
      </c>
      <c r="D712" s="8" t="s">
        <v>12</v>
      </c>
      <c r="E712" s="8">
        <v>8</v>
      </c>
      <c r="F712" s="8" t="str">
        <f>VLOOKUP($D712,饮料价格!$B$3:$E$45,2,0)</f>
        <v>瓶</v>
      </c>
      <c r="G712" s="8">
        <f>VLOOKUP($D712,饮料价格!$B$3:$E$45,3,0)</f>
        <v>1.3</v>
      </c>
      <c r="H712" s="8">
        <f>VLOOKUP($D712,饮料价格!$B$3:$E$45,4,0)</f>
        <v>2.8</v>
      </c>
      <c r="I712" s="8">
        <f>E712*H712</f>
        <v>22.4</v>
      </c>
      <c r="J712" s="8">
        <f>(H712-G712)*E712</f>
        <v>11.999999999999998</v>
      </c>
    </row>
    <row r="713" spans="1:10" outlineLevel="2" x14ac:dyDescent="0.15">
      <c r="A713" s="7">
        <v>42736</v>
      </c>
      <c r="B713" s="8" t="s">
        <v>102</v>
      </c>
      <c r="C713" s="8" t="s">
        <v>116</v>
      </c>
      <c r="D713" s="8" t="s">
        <v>9</v>
      </c>
      <c r="E713" s="8">
        <v>100</v>
      </c>
      <c r="F713" s="8" t="str">
        <f>VLOOKUP($D713,饮料价格!$B$3:$E$45,2,0)</f>
        <v>听</v>
      </c>
      <c r="G713" s="8">
        <f>VLOOKUP($D713,饮料价格!$B$3:$E$45,3,0)</f>
        <v>3</v>
      </c>
      <c r="H713" s="8">
        <f>VLOOKUP($D713,饮料价格!$B$3:$E$45,4,0)</f>
        <v>4</v>
      </c>
      <c r="I713" s="8">
        <f>E713*H713</f>
        <v>400</v>
      </c>
      <c r="J713" s="8">
        <f>(H713-G713)*E713</f>
        <v>100</v>
      </c>
    </row>
    <row r="714" spans="1:10" outlineLevel="2" x14ac:dyDescent="0.15">
      <c r="A714" s="7">
        <v>42736</v>
      </c>
      <c r="B714" s="8" t="s">
        <v>102</v>
      </c>
      <c r="C714" s="8" t="s">
        <v>116</v>
      </c>
      <c r="D714" s="8" t="s">
        <v>79</v>
      </c>
      <c r="E714" s="8">
        <v>83</v>
      </c>
      <c r="F714" s="8" t="str">
        <f>VLOOKUP($D714,饮料价格!$B$3:$E$45,2,0)</f>
        <v>听</v>
      </c>
      <c r="G714" s="8">
        <f>VLOOKUP($D714,饮料价格!$B$3:$E$45,3,0)</f>
        <v>1.2</v>
      </c>
      <c r="H714" s="8">
        <f>VLOOKUP($D714,饮料价格!$B$3:$E$45,4,0)</f>
        <v>2.5</v>
      </c>
      <c r="I714" s="8">
        <f>E714*H714</f>
        <v>207.5</v>
      </c>
      <c r="J714" s="8">
        <f>(H714-G714)*E714</f>
        <v>107.9</v>
      </c>
    </row>
    <row r="715" spans="1:10" outlineLevel="2" x14ac:dyDescent="0.15">
      <c r="A715" s="7">
        <v>42736</v>
      </c>
      <c r="B715" s="8" t="s">
        <v>102</v>
      </c>
      <c r="C715" s="8" t="s">
        <v>116</v>
      </c>
      <c r="D715" s="8" t="s">
        <v>16</v>
      </c>
      <c r="E715" s="8">
        <v>11</v>
      </c>
      <c r="F715" s="8" t="str">
        <f>VLOOKUP($D715,饮料价格!$B$3:$E$45,2,0)</f>
        <v>瓶</v>
      </c>
      <c r="G715" s="8">
        <f>VLOOKUP($D715,饮料价格!$B$3:$E$45,3,0)</f>
        <v>1</v>
      </c>
      <c r="H715" s="8">
        <f>VLOOKUP($D715,饮料价格!$B$3:$E$45,4,0)</f>
        <v>1.5</v>
      </c>
      <c r="I715" s="8">
        <f>E715*H715</f>
        <v>16.5</v>
      </c>
      <c r="J715" s="8">
        <f>(H715-G715)*E715</f>
        <v>5.5</v>
      </c>
    </row>
    <row r="716" spans="1:10" outlineLevel="2" x14ac:dyDescent="0.15">
      <c r="A716" s="7">
        <v>42736</v>
      </c>
      <c r="B716" s="8" t="s">
        <v>102</v>
      </c>
      <c r="C716" s="8" t="s">
        <v>116</v>
      </c>
      <c r="D716" s="8" t="s">
        <v>19</v>
      </c>
      <c r="E716" s="8">
        <v>84</v>
      </c>
      <c r="F716" s="8" t="str">
        <f>VLOOKUP($D716,饮料价格!$B$3:$E$45,2,0)</f>
        <v>瓶</v>
      </c>
      <c r="G716" s="8">
        <f>VLOOKUP($D716,饮料价格!$B$3:$E$45,3,0)</f>
        <v>1.7</v>
      </c>
      <c r="H716" s="8">
        <f>VLOOKUP($D716,饮料价格!$B$3:$E$45,4,0)</f>
        <v>2.2000000000000002</v>
      </c>
      <c r="I716" s="8">
        <f>E716*H716</f>
        <v>184.8</v>
      </c>
      <c r="J716" s="8">
        <f>(H716-G716)*E716</f>
        <v>42.000000000000021</v>
      </c>
    </row>
    <row r="717" spans="1:10" outlineLevel="2" x14ac:dyDescent="0.15">
      <c r="A717" s="7">
        <v>42736</v>
      </c>
      <c r="B717" s="8" t="s">
        <v>102</v>
      </c>
      <c r="C717" s="8" t="s">
        <v>116</v>
      </c>
      <c r="D717" s="8" t="s">
        <v>1</v>
      </c>
      <c r="E717" s="8">
        <v>55</v>
      </c>
      <c r="F717" s="8" t="str">
        <f>VLOOKUP($D717,饮料价格!$B$3:$E$45,2,0)</f>
        <v>听</v>
      </c>
      <c r="G717" s="8">
        <f>VLOOKUP($D717,饮料价格!$B$3:$E$45,3,0)</f>
        <v>2.5</v>
      </c>
      <c r="H717" s="8">
        <f>VLOOKUP($D717,饮料价格!$B$3:$E$45,4,0)</f>
        <v>3.5</v>
      </c>
      <c r="I717" s="8">
        <f>E717*H717</f>
        <v>192.5</v>
      </c>
      <c r="J717" s="8">
        <f>(H717-G717)*E717</f>
        <v>55</v>
      </c>
    </row>
    <row r="718" spans="1:10" outlineLevel="2" x14ac:dyDescent="0.15">
      <c r="A718" s="7">
        <v>42736</v>
      </c>
      <c r="B718" s="8" t="s">
        <v>102</v>
      </c>
      <c r="C718" s="8" t="s">
        <v>116</v>
      </c>
      <c r="D718" s="8" t="s">
        <v>21</v>
      </c>
      <c r="E718" s="8">
        <v>16</v>
      </c>
      <c r="F718" s="8" t="str">
        <f>VLOOKUP($D718,饮料价格!$B$3:$E$45,2,0)</f>
        <v>瓶</v>
      </c>
      <c r="G718" s="8">
        <f>VLOOKUP($D718,饮料价格!$B$3:$E$45,3,0)</f>
        <v>1.4</v>
      </c>
      <c r="H718" s="8">
        <f>VLOOKUP($D718,饮料价格!$B$3:$E$45,4,0)</f>
        <v>3</v>
      </c>
      <c r="I718" s="8">
        <f>E718*H718</f>
        <v>48</v>
      </c>
      <c r="J718" s="8">
        <f>(H718-G718)*E718</f>
        <v>25.6</v>
      </c>
    </row>
    <row r="719" spans="1:10" outlineLevel="2" x14ac:dyDescent="0.15">
      <c r="A719" s="7">
        <v>42736</v>
      </c>
      <c r="B719" s="8" t="s">
        <v>102</v>
      </c>
      <c r="C719" s="8" t="s">
        <v>97</v>
      </c>
      <c r="D719" s="8" t="s">
        <v>4</v>
      </c>
      <c r="E719" s="8">
        <v>46</v>
      </c>
      <c r="F719" s="8" t="str">
        <f>VLOOKUP($D719,饮料价格!$B$3:$E$45,2,0)</f>
        <v>合</v>
      </c>
      <c r="G719" s="8">
        <f>VLOOKUP($D719,饮料价格!$B$3:$E$45,3,0)</f>
        <v>1.3</v>
      </c>
      <c r="H719" s="8">
        <f>VLOOKUP($D719,饮料价格!$B$3:$E$45,4,0)</f>
        <v>1.9</v>
      </c>
      <c r="I719" s="8">
        <f>E719*H719</f>
        <v>87.399999999999991</v>
      </c>
      <c r="J719" s="8">
        <f>(H719-G719)*E719</f>
        <v>27.599999999999994</v>
      </c>
    </row>
    <row r="720" spans="1:10" outlineLevel="2" x14ac:dyDescent="0.15">
      <c r="A720" s="7">
        <v>42736</v>
      </c>
      <c r="B720" s="8" t="s">
        <v>102</v>
      </c>
      <c r="C720" s="8" t="s">
        <v>97</v>
      </c>
      <c r="D720" s="8" t="s">
        <v>73</v>
      </c>
      <c r="E720" s="8">
        <v>8</v>
      </c>
      <c r="F720" s="8" t="str">
        <f>VLOOKUP($D720,饮料价格!$B$3:$E$45,2,0)</f>
        <v>瓶</v>
      </c>
      <c r="G720" s="8">
        <f>VLOOKUP($D720,饮料价格!$B$3:$E$45,3,0)</f>
        <v>1.8</v>
      </c>
      <c r="H720" s="8">
        <f>VLOOKUP($D720,饮料价格!$B$3:$E$45,4,0)</f>
        <v>2.2999999999999998</v>
      </c>
      <c r="I720" s="8">
        <f>E720*H720</f>
        <v>18.399999999999999</v>
      </c>
      <c r="J720" s="8">
        <f>(H720-G720)*E720</f>
        <v>3.9999999999999982</v>
      </c>
    </row>
    <row r="721" spans="1:10" outlineLevel="2" x14ac:dyDescent="0.15">
      <c r="A721" s="7">
        <v>42736</v>
      </c>
      <c r="B721" s="8" t="s">
        <v>102</v>
      </c>
      <c r="C721" s="8" t="s">
        <v>97</v>
      </c>
      <c r="D721" s="8" t="s">
        <v>3</v>
      </c>
      <c r="E721" s="8">
        <v>36</v>
      </c>
      <c r="F721" s="8" t="str">
        <f>VLOOKUP($D721,饮料价格!$B$3:$E$45,2,0)</f>
        <v>听</v>
      </c>
      <c r="G721" s="8">
        <f>VLOOKUP($D721,饮料价格!$B$3:$E$45,3,0)</f>
        <v>2.5</v>
      </c>
      <c r="H721" s="8">
        <f>VLOOKUP($D721,饮料价格!$B$3:$E$45,4,0)</f>
        <v>3.5</v>
      </c>
      <c r="I721" s="8">
        <f>E721*H721</f>
        <v>126</v>
      </c>
      <c r="J721" s="8">
        <f>(H721-G721)*E721</f>
        <v>36</v>
      </c>
    </row>
    <row r="722" spans="1:10" outlineLevel="2" x14ac:dyDescent="0.15">
      <c r="A722" s="7">
        <v>42736</v>
      </c>
      <c r="B722" s="8" t="s">
        <v>102</v>
      </c>
      <c r="C722" s="8" t="s">
        <v>97</v>
      </c>
      <c r="D722" s="8" t="s">
        <v>21</v>
      </c>
      <c r="E722" s="8">
        <v>63</v>
      </c>
      <c r="F722" s="8" t="str">
        <f>VLOOKUP($D722,饮料价格!$B$3:$E$45,2,0)</f>
        <v>瓶</v>
      </c>
      <c r="G722" s="8">
        <f>VLOOKUP($D722,饮料价格!$B$3:$E$45,3,0)</f>
        <v>1.4</v>
      </c>
      <c r="H722" s="8">
        <f>VLOOKUP($D722,饮料价格!$B$3:$E$45,4,0)</f>
        <v>3</v>
      </c>
      <c r="I722" s="8">
        <f>E722*H722</f>
        <v>189</v>
      </c>
      <c r="J722" s="8">
        <f>(H722-G722)*E722</f>
        <v>100.80000000000001</v>
      </c>
    </row>
    <row r="723" spans="1:10" outlineLevel="2" x14ac:dyDescent="0.15">
      <c r="A723" s="7">
        <v>42736</v>
      </c>
      <c r="B723" s="8" t="s">
        <v>102</v>
      </c>
      <c r="C723" s="8" t="s">
        <v>97</v>
      </c>
      <c r="D723" s="8" t="s">
        <v>15</v>
      </c>
      <c r="E723" s="8">
        <v>112</v>
      </c>
      <c r="F723" s="8" t="str">
        <f>VLOOKUP($D723,饮料价格!$B$3:$E$45,2,0)</f>
        <v>合</v>
      </c>
      <c r="G723" s="8">
        <f>VLOOKUP($D723,饮料价格!$B$3:$E$45,3,0)</f>
        <v>1.7</v>
      </c>
      <c r="H723" s="8">
        <f>VLOOKUP($D723,饮料价格!$B$3:$E$45,4,0)</f>
        <v>2.5</v>
      </c>
      <c r="I723" s="8">
        <f>E723*H723</f>
        <v>280</v>
      </c>
      <c r="J723" s="8">
        <f>(H723-G723)*E723</f>
        <v>89.600000000000009</v>
      </c>
    </row>
    <row r="724" spans="1:10" outlineLevel="2" x14ac:dyDescent="0.15">
      <c r="A724" s="7">
        <v>42736</v>
      </c>
      <c r="B724" s="8" t="s">
        <v>102</v>
      </c>
      <c r="C724" s="8" t="s">
        <v>97</v>
      </c>
      <c r="D724" s="8" t="s">
        <v>26</v>
      </c>
      <c r="E724" s="8">
        <v>63</v>
      </c>
      <c r="F724" s="8" t="str">
        <f>VLOOKUP($D724,饮料价格!$B$3:$E$45,2,0)</f>
        <v>瓶</v>
      </c>
      <c r="G724" s="8">
        <f>VLOOKUP($D724,饮料价格!$B$3:$E$45,3,0)</f>
        <v>1.7</v>
      </c>
      <c r="H724" s="8">
        <f>VLOOKUP($D724,饮料价格!$B$3:$E$45,4,0)</f>
        <v>2.2000000000000002</v>
      </c>
      <c r="I724" s="8">
        <f>E724*H724</f>
        <v>138.60000000000002</v>
      </c>
      <c r="J724" s="8">
        <f>(H724-G724)*E724</f>
        <v>31.500000000000014</v>
      </c>
    </row>
    <row r="725" spans="1:10" outlineLevel="2" x14ac:dyDescent="0.15">
      <c r="A725" s="7">
        <v>42736</v>
      </c>
      <c r="B725" s="8" t="s">
        <v>102</v>
      </c>
      <c r="C725" s="8" t="s">
        <v>97</v>
      </c>
      <c r="D725" s="8" t="s">
        <v>30</v>
      </c>
      <c r="E725" s="8">
        <v>14</v>
      </c>
      <c r="F725" s="8" t="str">
        <f>VLOOKUP($D725,饮料价格!$B$3:$E$45,2,0)</f>
        <v>瓶</v>
      </c>
      <c r="G725" s="8">
        <f>VLOOKUP($D725,饮料价格!$B$3:$E$45,3,0)</f>
        <v>0.9</v>
      </c>
      <c r="H725" s="8">
        <f>VLOOKUP($D725,饮料价格!$B$3:$E$45,4,0)</f>
        <v>1.5</v>
      </c>
      <c r="I725" s="8">
        <f>E725*H725</f>
        <v>21</v>
      </c>
      <c r="J725" s="8">
        <f>(H725-G725)*E725</f>
        <v>8.4</v>
      </c>
    </row>
    <row r="726" spans="1:10" outlineLevel="2" x14ac:dyDescent="0.15">
      <c r="A726" s="7">
        <v>42736</v>
      </c>
      <c r="B726" s="8" t="s">
        <v>102</v>
      </c>
      <c r="C726" s="8" t="s">
        <v>97</v>
      </c>
      <c r="D726" s="8" t="s">
        <v>7</v>
      </c>
      <c r="E726" s="8">
        <v>106</v>
      </c>
      <c r="F726" s="8" t="str">
        <f>VLOOKUP($D726,饮料价格!$B$3:$E$45,2,0)</f>
        <v>听</v>
      </c>
      <c r="G726" s="8">
        <f>VLOOKUP($D726,饮料价格!$B$3:$E$45,3,0)</f>
        <v>3.2</v>
      </c>
      <c r="H726" s="8">
        <f>VLOOKUP($D726,饮料价格!$B$3:$E$45,4,0)</f>
        <v>6</v>
      </c>
      <c r="I726" s="8">
        <f>E726*H726</f>
        <v>636</v>
      </c>
      <c r="J726" s="8">
        <f>(H726-G726)*E726</f>
        <v>296.79999999999995</v>
      </c>
    </row>
    <row r="727" spans="1:10" outlineLevel="2" x14ac:dyDescent="0.15">
      <c r="A727" s="7">
        <v>42736</v>
      </c>
      <c r="B727" s="8" t="s">
        <v>102</v>
      </c>
      <c r="C727" s="8" t="s">
        <v>97</v>
      </c>
      <c r="D727" s="8" t="s">
        <v>19</v>
      </c>
      <c r="E727" s="8">
        <v>40</v>
      </c>
      <c r="F727" s="8" t="str">
        <f>VLOOKUP($D727,饮料价格!$B$3:$E$45,2,0)</f>
        <v>瓶</v>
      </c>
      <c r="G727" s="8">
        <f>VLOOKUP($D727,饮料价格!$B$3:$E$45,3,0)</f>
        <v>1.7</v>
      </c>
      <c r="H727" s="8">
        <f>VLOOKUP($D727,饮料价格!$B$3:$E$45,4,0)</f>
        <v>2.2000000000000002</v>
      </c>
      <c r="I727" s="8">
        <f>E727*H727</f>
        <v>88</v>
      </c>
      <c r="J727" s="8">
        <f>(H727-G727)*E727</f>
        <v>20.000000000000007</v>
      </c>
    </row>
    <row r="728" spans="1:10" outlineLevel="2" x14ac:dyDescent="0.15">
      <c r="A728" s="7">
        <v>42736</v>
      </c>
      <c r="B728" s="8" t="s">
        <v>102</v>
      </c>
      <c r="C728" s="8" t="s">
        <v>97</v>
      </c>
      <c r="D728" s="8" t="s">
        <v>6</v>
      </c>
      <c r="E728" s="8">
        <v>120</v>
      </c>
      <c r="F728" s="8" t="str">
        <f>VLOOKUP($D728,饮料价格!$B$3:$E$45,2,0)</f>
        <v>瓶</v>
      </c>
      <c r="G728" s="8">
        <f>VLOOKUP($D728,饮料价格!$B$3:$E$45,3,0)</f>
        <v>1.7</v>
      </c>
      <c r="H728" s="8">
        <f>VLOOKUP($D728,饮料价格!$B$3:$E$45,4,0)</f>
        <v>3.5</v>
      </c>
      <c r="I728" s="8">
        <f>E728*H728</f>
        <v>420</v>
      </c>
      <c r="J728" s="8">
        <f>(H728-G728)*E728</f>
        <v>216</v>
      </c>
    </row>
    <row r="729" spans="1:10" outlineLevel="2" x14ac:dyDescent="0.15">
      <c r="A729" s="7">
        <v>42736</v>
      </c>
      <c r="B729" s="8" t="s">
        <v>102</v>
      </c>
      <c r="C729" s="8" t="s">
        <v>97</v>
      </c>
      <c r="D729" s="8" t="s">
        <v>18</v>
      </c>
      <c r="E729" s="8">
        <v>36</v>
      </c>
      <c r="F729" s="8" t="str">
        <f>VLOOKUP($D729,饮料价格!$B$3:$E$45,2,0)</f>
        <v>合</v>
      </c>
      <c r="G729" s="8">
        <f>VLOOKUP($D729,饮料价格!$B$3:$E$45,3,0)</f>
        <v>4.5</v>
      </c>
      <c r="H729" s="8">
        <f>VLOOKUP($D729,饮料价格!$B$3:$E$45,4,0)</f>
        <v>7.2</v>
      </c>
      <c r="I729" s="8">
        <f>E729*H729</f>
        <v>259.2</v>
      </c>
      <c r="J729" s="8">
        <f>(H729-G729)*E729</f>
        <v>97.2</v>
      </c>
    </row>
    <row r="730" spans="1:10" outlineLevel="2" x14ac:dyDescent="0.15">
      <c r="A730" s="7">
        <v>42736</v>
      </c>
      <c r="B730" s="8" t="s">
        <v>102</v>
      </c>
      <c r="C730" s="8" t="s">
        <v>97</v>
      </c>
      <c r="D730" s="8" t="s">
        <v>11</v>
      </c>
      <c r="E730" s="8">
        <v>22</v>
      </c>
      <c r="F730" s="8" t="str">
        <f>VLOOKUP($D730,饮料价格!$B$3:$E$45,2,0)</f>
        <v>瓶</v>
      </c>
      <c r="G730" s="8">
        <f>VLOOKUP($D730,饮料价格!$B$3:$E$45,3,0)</f>
        <v>1</v>
      </c>
      <c r="H730" s="8">
        <f>VLOOKUP($D730,饮料价格!$B$3:$E$45,4,0)</f>
        <v>1.3</v>
      </c>
      <c r="I730" s="8">
        <f>E730*H730</f>
        <v>28.6</v>
      </c>
      <c r="J730" s="8">
        <f>(H730-G730)*E730</f>
        <v>6.6000000000000014</v>
      </c>
    </row>
    <row r="731" spans="1:10" outlineLevel="2" x14ac:dyDescent="0.15">
      <c r="A731" s="7">
        <v>42736</v>
      </c>
      <c r="B731" s="8" t="s">
        <v>102</v>
      </c>
      <c r="C731" s="8" t="s">
        <v>97</v>
      </c>
      <c r="D731" s="8" t="s">
        <v>81</v>
      </c>
      <c r="E731" s="8">
        <v>130</v>
      </c>
      <c r="F731" s="8" t="str">
        <f>VLOOKUP($D731,饮料价格!$B$3:$E$45,2,0)</f>
        <v>听</v>
      </c>
      <c r="G731" s="8">
        <f>VLOOKUP($D731,饮料价格!$B$3:$E$45,3,0)</f>
        <v>3</v>
      </c>
      <c r="H731" s="8">
        <f>VLOOKUP($D731,饮料价格!$B$3:$E$45,4,0)</f>
        <v>4</v>
      </c>
      <c r="I731" s="8">
        <f>E731*H731</f>
        <v>520</v>
      </c>
      <c r="J731" s="8">
        <f>(H731-G731)*E731</f>
        <v>130</v>
      </c>
    </row>
    <row r="732" spans="1:10" outlineLevel="2" x14ac:dyDescent="0.15">
      <c r="A732" s="7">
        <v>42736</v>
      </c>
      <c r="B732" s="8" t="s">
        <v>102</v>
      </c>
      <c r="C732" s="8" t="s">
        <v>97</v>
      </c>
      <c r="D732" s="8" t="s">
        <v>134</v>
      </c>
      <c r="E732" s="8">
        <v>8</v>
      </c>
      <c r="F732" s="8" t="str">
        <f>VLOOKUP($D732,饮料价格!$B$3:$E$45,2,0)</f>
        <v>瓶</v>
      </c>
      <c r="G732" s="8">
        <f>VLOOKUP($D732,饮料价格!$B$3:$E$45,3,0)</f>
        <v>3.5</v>
      </c>
      <c r="H732" s="8">
        <f>VLOOKUP($D732,饮料价格!$B$3:$E$45,4,0)</f>
        <v>5</v>
      </c>
      <c r="I732" s="8">
        <f>E732*H732</f>
        <v>40</v>
      </c>
      <c r="J732" s="8">
        <f>(H732-G732)*E732</f>
        <v>12</v>
      </c>
    </row>
    <row r="733" spans="1:10" outlineLevel="2" x14ac:dyDescent="0.15">
      <c r="A733" s="7">
        <v>42736</v>
      </c>
      <c r="B733" s="8" t="s">
        <v>102</v>
      </c>
      <c r="C733" s="8" t="s">
        <v>97</v>
      </c>
      <c r="D733" s="8" t="s">
        <v>1</v>
      </c>
      <c r="E733" s="8">
        <v>93</v>
      </c>
      <c r="F733" s="8" t="str">
        <f>VLOOKUP($D733,饮料价格!$B$3:$E$45,2,0)</f>
        <v>听</v>
      </c>
      <c r="G733" s="8">
        <f>VLOOKUP($D733,饮料价格!$B$3:$E$45,3,0)</f>
        <v>2.5</v>
      </c>
      <c r="H733" s="8">
        <f>VLOOKUP($D733,饮料价格!$B$3:$E$45,4,0)</f>
        <v>3.5</v>
      </c>
      <c r="I733" s="8">
        <f>E733*H733</f>
        <v>325.5</v>
      </c>
      <c r="J733" s="8">
        <f>(H733-G733)*E733</f>
        <v>93</v>
      </c>
    </row>
    <row r="734" spans="1:10" outlineLevel="2" x14ac:dyDescent="0.15">
      <c r="A734" s="7">
        <v>42736</v>
      </c>
      <c r="B734" s="8" t="s">
        <v>102</v>
      </c>
      <c r="C734" s="8" t="s">
        <v>97</v>
      </c>
      <c r="D734" s="8" t="s">
        <v>2</v>
      </c>
      <c r="E734" s="8">
        <v>20</v>
      </c>
      <c r="F734" s="8" t="str">
        <f>VLOOKUP($D734,饮料价格!$B$3:$E$45,2,0)</f>
        <v>听</v>
      </c>
      <c r="G734" s="8">
        <f>VLOOKUP($D734,饮料价格!$B$3:$E$45,3,0)</f>
        <v>1.6</v>
      </c>
      <c r="H734" s="8">
        <f>VLOOKUP($D734,饮料价格!$B$3:$E$45,4,0)</f>
        <v>3.3</v>
      </c>
      <c r="I734" s="8">
        <f>E734*H734</f>
        <v>66</v>
      </c>
      <c r="J734" s="8">
        <f>(H734-G734)*E734</f>
        <v>33.999999999999993</v>
      </c>
    </row>
    <row r="735" spans="1:10" outlineLevel="2" x14ac:dyDescent="0.15">
      <c r="A735" s="7">
        <v>42736</v>
      </c>
      <c r="B735" s="8" t="s">
        <v>102</v>
      </c>
      <c r="C735" s="8" t="s">
        <v>97</v>
      </c>
      <c r="D735" s="8" t="s">
        <v>8</v>
      </c>
      <c r="E735" s="8">
        <v>18</v>
      </c>
      <c r="F735" s="8" t="str">
        <f>VLOOKUP($D735,饮料价格!$B$3:$E$45,2,0)</f>
        <v>合</v>
      </c>
      <c r="G735" s="8">
        <f>VLOOKUP($D735,饮料价格!$B$3:$E$45,3,0)</f>
        <v>7.8</v>
      </c>
      <c r="H735" s="8">
        <f>VLOOKUP($D735,饮料价格!$B$3:$E$45,4,0)</f>
        <v>9.8000000000000007</v>
      </c>
      <c r="I735" s="8">
        <f>E735*H735</f>
        <v>176.4</v>
      </c>
      <c r="J735" s="8">
        <f>(H735-G735)*E735</f>
        <v>36.000000000000014</v>
      </c>
    </row>
    <row r="736" spans="1:10" outlineLevel="2" x14ac:dyDescent="0.15">
      <c r="A736" s="7">
        <v>42736</v>
      </c>
      <c r="B736" s="8" t="s">
        <v>102</v>
      </c>
      <c r="C736" s="8" t="s">
        <v>97</v>
      </c>
      <c r="D736" s="8" t="s">
        <v>10</v>
      </c>
      <c r="E736" s="8">
        <v>19</v>
      </c>
      <c r="F736" s="8" t="str">
        <f>VLOOKUP($D736,饮料价格!$B$3:$E$45,2,0)</f>
        <v>听</v>
      </c>
      <c r="G736" s="8">
        <f>VLOOKUP($D736,饮料价格!$B$3:$E$45,3,0)</f>
        <v>2</v>
      </c>
      <c r="H736" s="8">
        <f>VLOOKUP($D736,饮料价格!$B$3:$E$45,4,0)</f>
        <v>3.5</v>
      </c>
      <c r="I736" s="8">
        <f>E736*H736</f>
        <v>66.5</v>
      </c>
      <c r="J736" s="8">
        <f>(H736-G736)*E736</f>
        <v>28.5</v>
      </c>
    </row>
    <row r="737" spans="1:10" outlineLevel="2" x14ac:dyDescent="0.15">
      <c r="A737" s="7">
        <v>42736</v>
      </c>
      <c r="B737" s="8" t="s">
        <v>102</v>
      </c>
      <c r="C737" s="8" t="s">
        <v>97</v>
      </c>
      <c r="D737" s="8" t="s">
        <v>131</v>
      </c>
      <c r="E737" s="8">
        <v>23</v>
      </c>
      <c r="F737" s="8" t="str">
        <f>VLOOKUP($D737,饮料价格!$B$3:$E$45,2,0)</f>
        <v>瓶</v>
      </c>
      <c r="G737" s="8">
        <f>VLOOKUP($D737,饮料价格!$B$3:$E$45,3,0)</f>
        <v>2</v>
      </c>
      <c r="H737" s="8">
        <f>VLOOKUP($D737,饮料价格!$B$3:$E$45,4,0)</f>
        <v>3.5</v>
      </c>
      <c r="I737" s="8">
        <f>E737*H737</f>
        <v>80.5</v>
      </c>
      <c r="J737" s="8">
        <f>(H737-G737)*E737</f>
        <v>34.5</v>
      </c>
    </row>
    <row r="738" spans="1:10" outlineLevel="2" x14ac:dyDescent="0.15">
      <c r="A738" s="7">
        <v>42736</v>
      </c>
      <c r="B738" s="8" t="s">
        <v>102</v>
      </c>
      <c r="C738" s="8" t="s">
        <v>97</v>
      </c>
      <c r="D738" s="8" t="s">
        <v>31</v>
      </c>
      <c r="E738" s="8">
        <v>25</v>
      </c>
      <c r="F738" s="8" t="str">
        <f>VLOOKUP($D738,饮料价格!$B$3:$E$45,2,0)</f>
        <v>瓶</v>
      </c>
      <c r="G738" s="8">
        <f>VLOOKUP($D738,饮料价格!$B$3:$E$45,3,0)</f>
        <v>1.1000000000000001</v>
      </c>
      <c r="H738" s="8">
        <f>VLOOKUP($D738,饮料价格!$B$3:$E$45,4,0)</f>
        <v>1.5</v>
      </c>
      <c r="I738" s="8">
        <f>E738*H738</f>
        <v>37.5</v>
      </c>
      <c r="J738" s="8">
        <f>(H738-G738)*E738</f>
        <v>9.9999999999999982</v>
      </c>
    </row>
    <row r="739" spans="1:10" outlineLevel="2" x14ac:dyDescent="0.15">
      <c r="A739" s="7">
        <v>42736</v>
      </c>
      <c r="B739" s="8" t="s">
        <v>102</v>
      </c>
      <c r="C739" s="8" t="s">
        <v>97</v>
      </c>
      <c r="D739" s="8" t="s">
        <v>28</v>
      </c>
      <c r="E739" s="8">
        <v>18</v>
      </c>
      <c r="F739" s="8" t="str">
        <f>VLOOKUP($D739,饮料价格!$B$3:$E$45,2,0)</f>
        <v>合</v>
      </c>
      <c r="G739" s="8">
        <f>VLOOKUP($D739,饮料价格!$B$3:$E$45,3,0)</f>
        <v>1.5</v>
      </c>
      <c r="H739" s="8">
        <f>VLOOKUP($D739,饮料价格!$B$3:$E$45,4,0)</f>
        <v>2.2000000000000002</v>
      </c>
      <c r="I739" s="8">
        <f>E739*H739</f>
        <v>39.6</v>
      </c>
      <c r="J739" s="8">
        <f>(H739-G739)*E739</f>
        <v>12.600000000000003</v>
      </c>
    </row>
    <row r="740" spans="1:10" outlineLevel="2" x14ac:dyDescent="0.15">
      <c r="A740" s="7">
        <v>42736</v>
      </c>
      <c r="B740" s="8" t="s">
        <v>102</v>
      </c>
      <c r="C740" s="8" t="s">
        <v>97</v>
      </c>
      <c r="D740" s="8" t="s">
        <v>14</v>
      </c>
      <c r="E740" s="8">
        <v>56</v>
      </c>
      <c r="F740" s="8" t="str">
        <f>VLOOKUP($D740,饮料价格!$B$3:$E$45,2,0)</f>
        <v>听</v>
      </c>
      <c r="G740" s="8">
        <f>VLOOKUP($D740,饮料价格!$B$3:$E$45,3,0)</f>
        <v>2.5</v>
      </c>
      <c r="H740" s="8">
        <f>VLOOKUP($D740,饮料价格!$B$3:$E$45,4,0)</f>
        <v>4</v>
      </c>
      <c r="I740" s="8">
        <f>E740*H740</f>
        <v>224</v>
      </c>
      <c r="J740" s="8">
        <f>(H740-G740)*E740</f>
        <v>84</v>
      </c>
    </row>
    <row r="741" spans="1:10" outlineLevel="2" x14ac:dyDescent="0.15">
      <c r="A741" s="7">
        <v>42736</v>
      </c>
      <c r="B741" s="8" t="s">
        <v>102</v>
      </c>
      <c r="C741" s="8" t="s">
        <v>97</v>
      </c>
      <c r="D741" s="8" t="s">
        <v>80</v>
      </c>
      <c r="E741" s="8">
        <v>13</v>
      </c>
      <c r="F741" s="8" t="str">
        <f>VLOOKUP($D741,饮料价格!$B$3:$E$45,2,0)</f>
        <v>瓶</v>
      </c>
      <c r="G741" s="8">
        <f>VLOOKUP($D741,饮料价格!$B$3:$E$45,3,0)</f>
        <v>0.9</v>
      </c>
      <c r="H741" s="8">
        <f>VLOOKUP($D741,饮料价格!$B$3:$E$45,4,0)</f>
        <v>1.2</v>
      </c>
      <c r="I741" s="8">
        <f>E741*H741</f>
        <v>15.6</v>
      </c>
      <c r="J741" s="8">
        <f>(H741-G741)*E741</f>
        <v>3.899999999999999</v>
      </c>
    </row>
    <row r="742" spans="1:10" outlineLevel="2" x14ac:dyDescent="0.15">
      <c r="A742" s="7">
        <v>42736</v>
      </c>
      <c r="B742" s="8" t="s">
        <v>102</v>
      </c>
      <c r="C742" s="8" t="s">
        <v>97</v>
      </c>
      <c r="D742" s="8" t="s">
        <v>24</v>
      </c>
      <c r="E742" s="8">
        <v>25</v>
      </c>
      <c r="F742" s="8" t="str">
        <f>VLOOKUP($D742,饮料价格!$B$3:$E$45,2,0)</f>
        <v>瓶</v>
      </c>
      <c r="G742" s="8">
        <f>VLOOKUP($D742,饮料价格!$B$3:$E$45,3,0)</f>
        <v>2.4</v>
      </c>
      <c r="H742" s="8">
        <f>VLOOKUP($D742,饮料价格!$B$3:$E$45,4,0)</f>
        <v>3</v>
      </c>
      <c r="I742" s="8">
        <f>E742*H742</f>
        <v>75</v>
      </c>
      <c r="J742" s="8">
        <f>(H742-G742)*E742</f>
        <v>15.000000000000002</v>
      </c>
    </row>
    <row r="743" spans="1:10" outlineLevel="2" x14ac:dyDescent="0.15">
      <c r="A743" s="7">
        <v>42736</v>
      </c>
      <c r="B743" s="8" t="s">
        <v>102</v>
      </c>
      <c r="C743" s="8" t="s">
        <v>97</v>
      </c>
      <c r="D743" s="8" t="s">
        <v>78</v>
      </c>
      <c r="E743" s="8">
        <v>11</v>
      </c>
      <c r="F743" s="8" t="str">
        <f>VLOOKUP($D743,饮料价格!$B$3:$E$45,2,0)</f>
        <v>瓶</v>
      </c>
      <c r="G743" s="8">
        <f>VLOOKUP($D743,饮料价格!$B$3:$E$45,3,0)</f>
        <v>1.9</v>
      </c>
      <c r="H743" s="8">
        <f>VLOOKUP($D743,饮料价格!$B$3:$E$45,4,0)</f>
        <v>2.4</v>
      </c>
      <c r="I743" s="8">
        <f>E743*H743</f>
        <v>26.4</v>
      </c>
      <c r="J743" s="8">
        <f>(H743-G743)*E743</f>
        <v>5.5</v>
      </c>
    </row>
    <row r="744" spans="1:10" outlineLevel="2" x14ac:dyDescent="0.15">
      <c r="A744" s="7">
        <v>42736</v>
      </c>
      <c r="B744" s="8" t="s">
        <v>102</v>
      </c>
      <c r="C744" s="8" t="s">
        <v>97</v>
      </c>
      <c r="D744" s="8" t="s">
        <v>79</v>
      </c>
      <c r="E744" s="8">
        <v>19</v>
      </c>
      <c r="F744" s="8" t="str">
        <f>VLOOKUP($D744,饮料价格!$B$3:$E$45,2,0)</f>
        <v>听</v>
      </c>
      <c r="G744" s="8">
        <f>VLOOKUP($D744,饮料价格!$B$3:$E$45,3,0)</f>
        <v>1.2</v>
      </c>
      <c r="H744" s="8">
        <f>VLOOKUP($D744,饮料价格!$B$3:$E$45,4,0)</f>
        <v>2.5</v>
      </c>
      <c r="I744" s="8">
        <f>E744*H744</f>
        <v>47.5</v>
      </c>
      <c r="J744" s="8">
        <f>(H744-G744)*E744</f>
        <v>24.7</v>
      </c>
    </row>
    <row r="745" spans="1:10" outlineLevel="2" x14ac:dyDescent="0.15">
      <c r="A745" s="7">
        <v>42736</v>
      </c>
      <c r="B745" s="8" t="s">
        <v>102</v>
      </c>
      <c r="C745" s="8" t="s">
        <v>97</v>
      </c>
      <c r="D745" s="8" t="s">
        <v>22</v>
      </c>
      <c r="E745" s="8">
        <v>23</v>
      </c>
      <c r="F745" s="8" t="str">
        <f>VLOOKUP($D745,饮料价格!$B$3:$E$45,2,0)</f>
        <v>合</v>
      </c>
      <c r="G745" s="8">
        <f>VLOOKUP($D745,饮料价格!$B$3:$E$45,3,0)</f>
        <v>1.7</v>
      </c>
      <c r="H745" s="8">
        <f>VLOOKUP($D745,饮料价格!$B$3:$E$45,4,0)</f>
        <v>2.2000000000000002</v>
      </c>
      <c r="I745" s="8">
        <f>E745*H745</f>
        <v>50.6</v>
      </c>
      <c r="J745" s="8">
        <f>(H745-G745)*E745</f>
        <v>11.500000000000005</v>
      </c>
    </row>
    <row r="746" spans="1:10" outlineLevel="2" x14ac:dyDescent="0.15">
      <c r="A746" s="7">
        <v>42736</v>
      </c>
      <c r="B746" s="8" t="s">
        <v>102</v>
      </c>
      <c r="C746" s="8" t="s">
        <v>97</v>
      </c>
      <c r="D746" s="8" t="s">
        <v>17</v>
      </c>
      <c r="E746" s="8">
        <v>55</v>
      </c>
      <c r="F746" s="8" t="str">
        <f>VLOOKUP($D746,饮料价格!$B$3:$E$45,2,0)</f>
        <v>合</v>
      </c>
      <c r="G746" s="8">
        <f>VLOOKUP($D746,饮料价格!$B$3:$E$45,3,0)</f>
        <v>4.3</v>
      </c>
      <c r="H746" s="8">
        <f>VLOOKUP($D746,饮料价格!$B$3:$E$45,4,0)</f>
        <v>6.8</v>
      </c>
      <c r="I746" s="8">
        <f>E746*H746</f>
        <v>374</v>
      </c>
      <c r="J746" s="8">
        <f>(H746-G746)*E746</f>
        <v>137.5</v>
      </c>
    </row>
    <row r="747" spans="1:10" outlineLevel="2" x14ac:dyDescent="0.15">
      <c r="A747" s="7">
        <v>42736</v>
      </c>
      <c r="B747" s="8" t="s">
        <v>102</v>
      </c>
      <c r="C747" s="8" t="s">
        <v>97</v>
      </c>
      <c r="D747" s="8" t="s">
        <v>133</v>
      </c>
      <c r="E747" s="8">
        <v>69</v>
      </c>
      <c r="F747" s="8" t="str">
        <f>VLOOKUP($D747,饮料价格!$B$3:$E$45,2,0)</f>
        <v>瓶</v>
      </c>
      <c r="G747" s="8">
        <f>VLOOKUP($D747,饮料价格!$B$3:$E$45,3,0)</f>
        <v>3.5</v>
      </c>
      <c r="H747" s="8">
        <f>VLOOKUP($D747,饮料价格!$B$3:$E$45,4,0)</f>
        <v>5</v>
      </c>
      <c r="I747" s="8">
        <f>E747*H747</f>
        <v>345</v>
      </c>
      <c r="J747" s="8">
        <f>(H747-G747)*E747</f>
        <v>103.5</v>
      </c>
    </row>
    <row r="748" spans="1:10" outlineLevel="2" x14ac:dyDescent="0.15">
      <c r="A748" s="7">
        <v>42736</v>
      </c>
      <c r="B748" s="8" t="s">
        <v>102</v>
      </c>
      <c r="C748" s="8" t="s">
        <v>97</v>
      </c>
      <c r="D748" s="8" t="s">
        <v>132</v>
      </c>
      <c r="E748" s="8">
        <v>59</v>
      </c>
      <c r="F748" s="8" t="str">
        <f>VLOOKUP($D748,饮料价格!$B$3:$E$45,2,0)</f>
        <v>瓶</v>
      </c>
      <c r="G748" s="8">
        <f>VLOOKUP($D748,饮料价格!$B$3:$E$45,3,0)</f>
        <v>2.5</v>
      </c>
      <c r="H748" s="8">
        <f>VLOOKUP($D748,饮料价格!$B$3:$E$45,4,0)</f>
        <v>4.5</v>
      </c>
      <c r="I748" s="8">
        <f>E748*H748</f>
        <v>265.5</v>
      </c>
      <c r="J748" s="8">
        <f>(H748-G748)*E748</f>
        <v>118</v>
      </c>
    </row>
    <row r="749" spans="1:10" outlineLevel="2" x14ac:dyDescent="0.15">
      <c r="A749" s="7">
        <v>42736</v>
      </c>
      <c r="B749" s="8" t="s">
        <v>102</v>
      </c>
      <c r="C749" s="8" t="s">
        <v>97</v>
      </c>
      <c r="D749" s="8" t="s">
        <v>12</v>
      </c>
      <c r="E749" s="8">
        <v>13</v>
      </c>
      <c r="F749" s="8" t="str">
        <f>VLOOKUP($D749,饮料价格!$B$3:$E$45,2,0)</f>
        <v>瓶</v>
      </c>
      <c r="G749" s="8">
        <f>VLOOKUP($D749,饮料价格!$B$3:$E$45,3,0)</f>
        <v>1.3</v>
      </c>
      <c r="H749" s="8">
        <f>VLOOKUP($D749,饮料价格!$B$3:$E$45,4,0)</f>
        <v>2.8</v>
      </c>
      <c r="I749" s="8">
        <f>E749*H749</f>
        <v>36.4</v>
      </c>
      <c r="J749" s="8">
        <f>(H749-G749)*E749</f>
        <v>19.499999999999996</v>
      </c>
    </row>
    <row r="750" spans="1:10" outlineLevel="2" x14ac:dyDescent="0.15">
      <c r="A750" s="7">
        <v>42736</v>
      </c>
      <c r="B750" s="8" t="s">
        <v>102</v>
      </c>
      <c r="C750" s="8" t="s">
        <v>97</v>
      </c>
      <c r="D750" s="8" t="s">
        <v>20</v>
      </c>
      <c r="E750" s="8">
        <v>14</v>
      </c>
      <c r="F750" s="8" t="str">
        <f>VLOOKUP($D750,饮料价格!$B$3:$E$45,2,0)</f>
        <v>瓶</v>
      </c>
      <c r="G750" s="8">
        <f>VLOOKUP($D750,饮料价格!$B$3:$E$45,3,0)</f>
        <v>1.8</v>
      </c>
      <c r="H750" s="8">
        <f>VLOOKUP($D750,饮料价格!$B$3:$E$45,4,0)</f>
        <v>2.2999999999999998</v>
      </c>
      <c r="I750" s="8">
        <f>E750*H750</f>
        <v>32.199999999999996</v>
      </c>
      <c r="J750" s="8">
        <f>(H750-G750)*E750</f>
        <v>6.9999999999999964</v>
      </c>
    </row>
    <row r="751" spans="1:10" outlineLevel="2" x14ac:dyDescent="0.15">
      <c r="A751" s="7">
        <v>42736</v>
      </c>
      <c r="B751" s="8" t="s">
        <v>102</v>
      </c>
      <c r="C751" s="8" t="s">
        <v>97</v>
      </c>
      <c r="D751" s="8" t="s">
        <v>82</v>
      </c>
      <c r="E751" s="8">
        <v>8</v>
      </c>
      <c r="F751" s="8" t="str">
        <f>VLOOKUP($D751,饮料价格!$B$3:$E$45,2,0)</f>
        <v>合</v>
      </c>
      <c r="G751" s="8">
        <f>VLOOKUP($D751,饮料价格!$B$3:$E$45,3,0)</f>
        <v>1.6</v>
      </c>
      <c r="H751" s="8">
        <f>VLOOKUP($D751,饮料价格!$B$3:$E$45,4,0)</f>
        <v>2.5</v>
      </c>
      <c r="I751" s="8">
        <f>E751*H751</f>
        <v>20</v>
      </c>
      <c r="J751" s="8">
        <f>(H751-G751)*E751</f>
        <v>7.1999999999999993</v>
      </c>
    </row>
    <row r="752" spans="1:10" outlineLevel="2" x14ac:dyDescent="0.15">
      <c r="A752" s="7">
        <v>42736</v>
      </c>
      <c r="B752" s="8" t="s">
        <v>102</v>
      </c>
      <c r="C752" s="8" t="s">
        <v>97</v>
      </c>
      <c r="D752" s="8" t="s">
        <v>13</v>
      </c>
      <c r="E752" s="8">
        <v>64</v>
      </c>
      <c r="F752" s="8" t="str">
        <f>VLOOKUP($D752,饮料价格!$B$3:$E$45,2,0)</f>
        <v>瓶</v>
      </c>
      <c r="G752" s="8">
        <f>VLOOKUP($D752,饮料价格!$B$3:$E$45,3,0)</f>
        <v>2</v>
      </c>
      <c r="H752" s="8">
        <f>VLOOKUP($D752,饮料价格!$B$3:$E$45,4,0)</f>
        <v>3.5</v>
      </c>
      <c r="I752" s="8">
        <f>E752*H752</f>
        <v>224</v>
      </c>
      <c r="J752" s="8">
        <f>(H752-G752)*E752</f>
        <v>96</v>
      </c>
    </row>
    <row r="753" spans="1:10" outlineLevel="2" x14ac:dyDescent="0.15">
      <c r="A753" s="7">
        <v>42736</v>
      </c>
      <c r="B753" s="8" t="s">
        <v>102</v>
      </c>
      <c r="C753" s="8" t="s">
        <v>97</v>
      </c>
      <c r="D753" s="8" t="s">
        <v>5</v>
      </c>
      <c r="E753" s="8">
        <v>21</v>
      </c>
      <c r="F753" s="8" t="str">
        <f>VLOOKUP($D753,饮料价格!$B$3:$E$45,2,0)</f>
        <v>合</v>
      </c>
      <c r="G753" s="8">
        <f>VLOOKUP($D753,饮料价格!$B$3:$E$45,3,0)</f>
        <v>1.5</v>
      </c>
      <c r="H753" s="8">
        <f>VLOOKUP($D753,饮料价格!$B$3:$E$45,4,0)</f>
        <v>2.2000000000000002</v>
      </c>
      <c r="I753" s="8">
        <f>E753*H753</f>
        <v>46.2</v>
      </c>
      <c r="J753" s="8">
        <f>(H753-G753)*E753</f>
        <v>14.700000000000003</v>
      </c>
    </row>
    <row r="754" spans="1:10" outlineLevel="2" x14ac:dyDescent="0.15">
      <c r="A754" s="7">
        <v>42736</v>
      </c>
      <c r="B754" s="8" t="s">
        <v>102</v>
      </c>
      <c r="C754" s="8" t="s">
        <v>97</v>
      </c>
      <c r="D754" s="8" t="s">
        <v>23</v>
      </c>
      <c r="E754" s="8">
        <v>13</v>
      </c>
      <c r="F754" s="8" t="str">
        <f>VLOOKUP($D754,饮料价格!$B$3:$E$45,2,0)</f>
        <v>瓶</v>
      </c>
      <c r="G754" s="8">
        <f>VLOOKUP($D754,饮料价格!$B$3:$E$45,3,0)</f>
        <v>2.4</v>
      </c>
      <c r="H754" s="8">
        <f>VLOOKUP($D754,饮料价格!$B$3:$E$45,4,0)</f>
        <v>3</v>
      </c>
      <c r="I754" s="8">
        <f>E754*H754</f>
        <v>39</v>
      </c>
      <c r="J754" s="8">
        <f>(H754-G754)*E754</f>
        <v>7.8000000000000007</v>
      </c>
    </row>
    <row r="755" spans="1:10" outlineLevel="2" x14ac:dyDescent="0.15">
      <c r="A755" s="7">
        <v>42736</v>
      </c>
      <c r="B755" s="8" t="s">
        <v>102</v>
      </c>
      <c r="C755" s="8" t="s">
        <v>97</v>
      </c>
      <c r="D755" s="8" t="s">
        <v>32</v>
      </c>
      <c r="E755" s="8">
        <v>14</v>
      </c>
      <c r="F755" s="8" t="str">
        <f>VLOOKUP($D755,饮料价格!$B$3:$E$45,2,0)</f>
        <v>瓶</v>
      </c>
      <c r="G755" s="8">
        <f>VLOOKUP($D755,饮料价格!$B$3:$E$45,3,0)</f>
        <v>2.4</v>
      </c>
      <c r="H755" s="8">
        <f>VLOOKUP($D755,饮料价格!$B$3:$E$45,4,0)</f>
        <v>3.5</v>
      </c>
      <c r="I755" s="8">
        <f>E755*H755</f>
        <v>49</v>
      </c>
      <c r="J755" s="8">
        <f>(H755-G755)*E755</f>
        <v>15.400000000000002</v>
      </c>
    </row>
    <row r="756" spans="1:10" outlineLevel="2" x14ac:dyDescent="0.15">
      <c r="A756" s="7">
        <v>42736</v>
      </c>
      <c r="B756" s="8" t="s">
        <v>102</v>
      </c>
      <c r="C756" s="8" t="s">
        <v>97</v>
      </c>
      <c r="D756" s="8" t="s">
        <v>25</v>
      </c>
      <c r="E756" s="8">
        <v>28</v>
      </c>
      <c r="F756" s="8" t="str">
        <f>VLOOKUP($D756,饮料价格!$B$3:$E$45,2,0)</f>
        <v>听</v>
      </c>
      <c r="G756" s="8">
        <f>VLOOKUP($D756,饮料价格!$B$3:$E$45,3,0)</f>
        <v>3</v>
      </c>
      <c r="H756" s="8">
        <f>VLOOKUP($D756,饮料价格!$B$3:$E$45,4,0)</f>
        <v>4</v>
      </c>
      <c r="I756" s="8">
        <f>E756*H756</f>
        <v>112</v>
      </c>
      <c r="J756" s="8">
        <f>(H756-G756)*E756</f>
        <v>28</v>
      </c>
    </row>
    <row r="757" spans="1:10" outlineLevel="2" x14ac:dyDescent="0.15">
      <c r="A757" s="7">
        <v>42736</v>
      </c>
      <c r="B757" s="8" t="s">
        <v>102</v>
      </c>
      <c r="C757" s="8" t="s">
        <v>97</v>
      </c>
      <c r="D757" s="8" t="s">
        <v>16</v>
      </c>
      <c r="E757" s="8">
        <v>81</v>
      </c>
      <c r="F757" s="8" t="str">
        <f>VLOOKUP($D757,饮料价格!$B$3:$E$45,2,0)</f>
        <v>瓶</v>
      </c>
      <c r="G757" s="8">
        <f>VLOOKUP($D757,饮料价格!$B$3:$E$45,3,0)</f>
        <v>1</v>
      </c>
      <c r="H757" s="8">
        <f>VLOOKUP($D757,饮料价格!$B$3:$E$45,4,0)</f>
        <v>1.5</v>
      </c>
      <c r="I757" s="8">
        <f>E757*H757</f>
        <v>121.5</v>
      </c>
      <c r="J757" s="8">
        <f>(H757-G757)*E757</f>
        <v>40.5</v>
      </c>
    </row>
    <row r="758" spans="1:10" outlineLevel="2" x14ac:dyDescent="0.15">
      <c r="A758" s="7">
        <v>42736</v>
      </c>
      <c r="B758" s="8" t="s">
        <v>102</v>
      </c>
      <c r="C758" s="8" t="s">
        <v>97</v>
      </c>
      <c r="D758" s="8" t="s">
        <v>27</v>
      </c>
      <c r="E758" s="8">
        <v>134</v>
      </c>
      <c r="F758" s="8" t="str">
        <f>VLOOKUP($D758,饮料价格!$B$3:$E$45,2,0)</f>
        <v>听</v>
      </c>
      <c r="G758" s="8">
        <f>VLOOKUP($D758,饮料价格!$B$3:$E$45,3,0)</f>
        <v>2.5</v>
      </c>
      <c r="H758" s="8">
        <f>VLOOKUP($D758,饮料价格!$B$3:$E$45,4,0)</f>
        <v>4</v>
      </c>
      <c r="I758" s="8">
        <f>E758*H758</f>
        <v>536</v>
      </c>
      <c r="J758" s="8">
        <f>(H758-G758)*E758</f>
        <v>201</v>
      </c>
    </row>
    <row r="759" spans="1:10" outlineLevel="2" x14ac:dyDescent="0.15">
      <c r="A759" s="7">
        <v>42736</v>
      </c>
      <c r="B759" s="8" t="s">
        <v>102</v>
      </c>
      <c r="C759" s="8" t="s">
        <v>97</v>
      </c>
      <c r="D759" s="8" t="s">
        <v>29</v>
      </c>
      <c r="E759" s="8">
        <v>32</v>
      </c>
      <c r="F759" s="8" t="str">
        <f>VLOOKUP($D759,饮料价格!$B$3:$E$45,2,0)</f>
        <v>合</v>
      </c>
      <c r="G759" s="8">
        <f>VLOOKUP($D759,饮料价格!$B$3:$E$45,3,0)</f>
        <v>1.6</v>
      </c>
      <c r="H759" s="8">
        <f>VLOOKUP($D759,饮料价格!$B$3:$E$45,4,0)</f>
        <v>2.2999999999999998</v>
      </c>
      <c r="I759" s="8">
        <f>E759*H759</f>
        <v>73.599999999999994</v>
      </c>
      <c r="J759" s="8">
        <f>(H759-G759)*E759</f>
        <v>22.399999999999991</v>
      </c>
    </row>
    <row r="760" spans="1:10" outlineLevel="2" x14ac:dyDescent="0.15">
      <c r="A760" s="7">
        <v>42736</v>
      </c>
      <c r="B760" s="8" t="s">
        <v>102</v>
      </c>
      <c r="C760" s="8" t="s">
        <v>97</v>
      </c>
      <c r="D760" s="8" t="s">
        <v>9</v>
      </c>
      <c r="E760" s="8">
        <v>58</v>
      </c>
      <c r="F760" s="8" t="str">
        <f>VLOOKUP($D760,饮料价格!$B$3:$E$45,2,0)</f>
        <v>听</v>
      </c>
      <c r="G760" s="8">
        <f>VLOOKUP($D760,饮料价格!$B$3:$E$45,3,0)</f>
        <v>3</v>
      </c>
      <c r="H760" s="8">
        <f>VLOOKUP($D760,饮料价格!$B$3:$E$45,4,0)</f>
        <v>4</v>
      </c>
      <c r="I760" s="8">
        <f>E760*H760</f>
        <v>232</v>
      </c>
      <c r="J760" s="8">
        <f>(H760-G760)*E760</f>
        <v>58</v>
      </c>
    </row>
    <row r="761" spans="1:10" outlineLevel="1" x14ac:dyDescent="0.15">
      <c r="A761" s="7"/>
      <c r="B761" s="23" t="s">
        <v>140</v>
      </c>
      <c r="C761" s="8"/>
      <c r="D761" s="8"/>
      <c r="E761" s="8"/>
      <c r="F761" s="8"/>
      <c r="G761" s="8"/>
      <c r="H761" s="8"/>
      <c r="I761" s="8">
        <f>SUBTOTAL(9,I509:I760)</f>
        <v>37372.5</v>
      </c>
      <c r="J761" s="8">
        <f>SUBTOTAL(9,J509:J760)</f>
        <v>12734.999999999993</v>
      </c>
    </row>
    <row r="762" spans="1:10" outlineLevel="2" x14ac:dyDescent="0.15">
      <c r="A762" s="7">
        <v>42736</v>
      </c>
      <c r="B762" s="8" t="s">
        <v>103</v>
      </c>
      <c r="C762" s="8" t="s">
        <v>122</v>
      </c>
      <c r="D762" s="8" t="s">
        <v>82</v>
      </c>
      <c r="E762" s="8">
        <v>35</v>
      </c>
      <c r="F762" s="8" t="str">
        <f>VLOOKUP($D762,饮料价格!$B$3:$E$45,2,0)</f>
        <v>合</v>
      </c>
      <c r="G762" s="8">
        <f>VLOOKUP($D762,饮料价格!$B$3:$E$45,3,0)</f>
        <v>1.6</v>
      </c>
      <c r="H762" s="8">
        <f>VLOOKUP($D762,饮料价格!$B$3:$E$45,4,0)</f>
        <v>2.5</v>
      </c>
      <c r="I762" s="8">
        <f>E762*H762</f>
        <v>87.5</v>
      </c>
      <c r="J762" s="8">
        <f>(H762-G762)*E762</f>
        <v>31.499999999999996</v>
      </c>
    </row>
    <row r="763" spans="1:10" outlineLevel="2" x14ac:dyDescent="0.15">
      <c r="A763" s="7">
        <v>42736</v>
      </c>
      <c r="B763" s="8" t="s">
        <v>103</v>
      </c>
      <c r="C763" s="8" t="s">
        <v>122</v>
      </c>
      <c r="D763" s="8" t="s">
        <v>1</v>
      </c>
      <c r="E763" s="8">
        <v>19</v>
      </c>
      <c r="F763" s="8" t="str">
        <f>VLOOKUP($D763,饮料价格!$B$3:$E$45,2,0)</f>
        <v>听</v>
      </c>
      <c r="G763" s="8">
        <f>VLOOKUP($D763,饮料价格!$B$3:$E$45,3,0)</f>
        <v>2.5</v>
      </c>
      <c r="H763" s="8">
        <f>VLOOKUP($D763,饮料价格!$B$3:$E$45,4,0)</f>
        <v>3.5</v>
      </c>
      <c r="I763" s="8">
        <f>E763*H763</f>
        <v>66.5</v>
      </c>
      <c r="J763" s="8">
        <f>(H763-G763)*E763</f>
        <v>19</v>
      </c>
    </row>
    <row r="764" spans="1:10" outlineLevel="2" x14ac:dyDescent="0.15">
      <c r="A764" s="7">
        <v>42736</v>
      </c>
      <c r="B764" s="8" t="s">
        <v>103</v>
      </c>
      <c r="C764" s="8" t="s">
        <v>122</v>
      </c>
      <c r="D764" s="8" t="s">
        <v>8</v>
      </c>
      <c r="E764" s="8">
        <v>12</v>
      </c>
      <c r="F764" s="8" t="str">
        <f>VLOOKUP($D764,饮料价格!$B$3:$E$45,2,0)</f>
        <v>合</v>
      </c>
      <c r="G764" s="8">
        <f>VLOOKUP($D764,饮料价格!$B$3:$E$45,3,0)</f>
        <v>7.8</v>
      </c>
      <c r="H764" s="8">
        <f>VLOOKUP($D764,饮料价格!$B$3:$E$45,4,0)</f>
        <v>9.8000000000000007</v>
      </c>
      <c r="I764" s="8">
        <f>E764*H764</f>
        <v>117.60000000000001</v>
      </c>
      <c r="J764" s="8">
        <f>(H764-G764)*E764</f>
        <v>24.000000000000011</v>
      </c>
    </row>
    <row r="765" spans="1:10" outlineLevel="2" x14ac:dyDescent="0.15">
      <c r="A765" s="7">
        <v>42736</v>
      </c>
      <c r="B765" s="8" t="s">
        <v>103</v>
      </c>
      <c r="C765" s="8" t="s">
        <v>122</v>
      </c>
      <c r="D765" s="8" t="s">
        <v>79</v>
      </c>
      <c r="E765" s="8">
        <v>59</v>
      </c>
      <c r="F765" s="8" t="str">
        <f>VLOOKUP($D765,饮料价格!$B$3:$E$45,2,0)</f>
        <v>听</v>
      </c>
      <c r="G765" s="8">
        <f>VLOOKUP($D765,饮料价格!$B$3:$E$45,3,0)</f>
        <v>1.2</v>
      </c>
      <c r="H765" s="8">
        <f>VLOOKUP($D765,饮料价格!$B$3:$E$45,4,0)</f>
        <v>2.5</v>
      </c>
      <c r="I765" s="8">
        <f>E765*H765</f>
        <v>147.5</v>
      </c>
      <c r="J765" s="8">
        <f>(H765-G765)*E765</f>
        <v>76.7</v>
      </c>
    </row>
    <row r="766" spans="1:10" outlineLevel="2" x14ac:dyDescent="0.15">
      <c r="A766" s="7">
        <v>42736</v>
      </c>
      <c r="B766" s="8" t="s">
        <v>103</v>
      </c>
      <c r="C766" s="8" t="s">
        <v>122</v>
      </c>
      <c r="D766" s="8" t="s">
        <v>5</v>
      </c>
      <c r="E766" s="8">
        <v>18</v>
      </c>
      <c r="F766" s="8" t="str">
        <f>VLOOKUP($D766,饮料价格!$B$3:$E$45,2,0)</f>
        <v>合</v>
      </c>
      <c r="G766" s="8">
        <f>VLOOKUP($D766,饮料价格!$B$3:$E$45,3,0)</f>
        <v>1.5</v>
      </c>
      <c r="H766" s="8">
        <f>VLOOKUP($D766,饮料价格!$B$3:$E$45,4,0)</f>
        <v>2.2000000000000002</v>
      </c>
      <c r="I766" s="8">
        <f>E766*H766</f>
        <v>39.6</v>
      </c>
      <c r="J766" s="8">
        <f>(H766-G766)*E766</f>
        <v>12.600000000000003</v>
      </c>
    </row>
    <row r="767" spans="1:10" outlineLevel="2" x14ac:dyDescent="0.15">
      <c r="A767" s="7">
        <v>42736</v>
      </c>
      <c r="B767" s="8" t="s">
        <v>103</v>
      </c>
      <c r="C767" s="8" t="s">
        <v>122</v>
      </c>
      <c r="D767" s="8" t="s">
        <v>29</v>
      </c>
      <c r="E767" s="8">
        <v>23</v>
      </c>
      <c r="F767" s="8" t="str">
        <f>VLOOKUP($D767,饮料价格!$B$3:$E$45,2,0)</f>
        <v>合</v>
      </c>
      <c r="G767" s="8">
        <f>VLOOKUP($D767,饮料价格!$B$3:$E$45,3,0)</f>
        <v>1.6</v>
      </c>
      <c r="H767" s="8">
        <f>VLOOKUP($D767,饮料价格!$B$3:$E$45,4,0)</f>
        <v>2.2999999999999998</v>
      </c>
      <c r="I767" s="8">
        <f>E767*H767</f>
        <v>52.9</v>
      </c>
      <c r="J767" s="8">
        <f>(H767-G767)*E767</f>
        <v>16.099999999999994</v>
      </c>
    </row>
    <row r="768" spans="1:10" outlineLevel="2" x14ac:dyDescent="0.15">
      <c r="A768" s="7">
        <v>42736</v>
      </c>
      <c r="B768" s="8" t="s">
        <v>103</v>
      </c>
      <c r="C768" s="8" t="s">
        <v>122</v>
      </c>
      <c r="D768" s="8" t="s">
        <v>7</v>
      </c>
      <c r="E768" s="8">
        <v>55</v>
      </c>
      <c r="F768" s="8" t="str">
        <f>VLOOKUP($D768,饮料价格!$B$3:$E$45,2,0)</f>
        <v>听</v>
      </c>
      <c r="G768" s="8">
        <f>VLOOKUP($D768,饮料价格!$B$3:$E$45,3,0)</f>
        <v>3.2</v>
      </c>
      <c r="H768" s="8">
        <f>VLOOKUP($D768,饮料价格!$B$3:$E$45,4,0)</f>
        <v>6</v>
      </c>
      <c r="I768" s="8">
        <f>E768*H768</f>
        <v>330</v>
      </c>
      <c r="J768" s="8">
        <f>(H768-G768)*E768</f>
        <v>154</v>
      </c>
    </row>
    <row r="769" spans="1:10" outlineLevel="2" x14ac:dyDescent="0.15">
      <c r="A769" s="7">
        <v>42736</v>
      </c>
      <c r="B769" s="8" t="s">
        <v>103</v>
      </c>
      <c r="C769" s="8" t="s">
        <v>122</v>
      </c>
      <c r="D769" s="8" t="s">
        <v>132</v>
      </c>
      <c r="E769" s="8">
        <v>11</v>
      </c>
      <c r="F769" s="8" t="str">
        <f>VLOOKUP($D769,饮料价格!$B$3:$E$45,2,0)</f>
        <v>瓶</v>
      </c>
      <c r="G769" s="8">
        <f>VLOOKUP($D769,饮料价格!$B$3:$E$45,3,0)</f>
        <v>2.5</v>
      </c>
      <c r="H769" s="8">
        <f>VLOOKUP($D769,饮料价格!$B$3:$E$45,4,0)</f>
        <v>4.5</v>
      </c>
      <c r="I769" s="8">
        <f>E769*H769</f>
        <v>49.5</v>
      </c>
      <c r="J769" s="8">
        <f>(H769-G769)*E769</f>
        <v>22</v>
      </c>
    </row>
    <row r="770" spans="1:10" outlineLevel="2" x14ac:dyDescent="0.15">
      <c r="A770" s="7">
        <v>42736</v>
      </c>
      <c r="B770" s="8" t="s">
        <v>103</v>
      </c>
      <c r="C770" s="8" t="s">
        <v>122</v>
      </c>
      <c r="D770" s="8" t="s">
        <v>15</v>
      </c>
      <c r="E770" s="8">
        <v>7</v>
      </c>
      <c r="F770" s="8" t="str">
        <f>VLOOKUP($D770,饮料价格!$B$3:$E$45,2,0)</f>
        <v>合</v>
      </c>
      <c r="G770" s="8">
        <f>VLOOKUP($D770,饮料价格!$B$3:$E$45,3,0)</f>
        <v>1.7</v>
      </c>
      <c r="H770" s="8">
        <f>VLOOKUP($D770,饮料价格!$B$3:$E$45,4,0)</f>
        <v>2.5</v>
      </c>
      <c r="I770" s="8">
        <f>E770*H770</f>
        <v>17.5</v>
      </c>
      <c r="J770" s="8">
        <f>(H770-G770)*E770</f>
        <v>5.6000000000000005</v>
      </c>
    </row>
    <row r="771" spans="1:10" outlineLevel="2" x14ac:dyDescent="0.15">
      <c r="A771" s="7">
        <v>42736</v>
      </c>
      <c r="B771" s="8" t="s">
        <v>103</v>
      </c>
      <c r="C771" s="8" t="s">
        <v>122</v>
      </c>
      <c r="D771" s="8" t="s">
        <v>17</v>
      </c>
      <c r="E771" s="8">
        <v>68</v>
      </c>
      <c r="F771" s="8" t="str">
        <f>VLOOKUP($D771,饮料价格!$B$3:$E$45,2,0)</f>
        <v>合</v>
      </c>
      <c r="G771" s="8">
        <f>VLOOKUP($D771,饮料价格!$B$3:$E$45,3,0)</f>
        <v>4.3</v>
      </c>
      <c r="H771" s="8">
        <f>VLOOKUP($D771,饮料价格!$B$3:$E$45,4,0)</f>
        <v>6.8</v>
      </c>
      <c r="I771" s="8">
        <f>E771*H771</f>
        <v>462.4</v>
      </c>
      <c r="J771" s="8">
        <f>(H771-G771)*E771</f>
        <v>170</v>
      </c>
    </row>
    <row r="772" spans="1:10" outlineLevel="2" x14ac:dyDescent="0.15">
      <c r="A772" s="7">
        <v>42736</v>
      </c>
      <c r="B772" s="8" t="s">
        <v>103</v>
      </c>
      <c r="C772" s="8" t="s">
        <v>122</v>
      </c>
      <c r="D772" s="8" t="s">
        <v>18</v>
      </c>
      <c r="E772" s="8">
        <v>10</v>
      </c>
      <c r="F772" s="8" t="str">
        <f>VLOOKUP($D772,饮料价格!$B$3:$E$45,2,0)</f>
        <v>合</v>
      </c>
      <c r="G772" s="8">
        <f>VLOOKUP($D772,饮料价格!$B$3:$E$45,3,0)</f>
        <v>4.5</v>
      </c>
      <c r="H772" s="8">
        <f>VLOOKUP($D772,饮料价格!$B$3:$E$45,4,0)</f>
        <v>7.2</v>
      </c>
      <c r="I772" s="8">
        <f>E772*H772</f>
        <v>72</v>
      </c>
      <c r="J772" s="8">
        <f>(H772-G772)*E772</f>
        <v>27</v>
      </c>
    </row>
    <row r="773" spans="1:10" outlineLevel="2" x14ac:dyDescent="0.15">
      <c r="A773" s="7">
        <v>42736</v>
      </c>
      <c r="B773" s="8" t="s">
        <v>103</v>
      </c>
      <c r="C773" s="8" t="s">
        <v>122</v>
      </c>
      <c r="D773" s="8" t="s">
        <v>78</v>
      </c>
      <c r="E773" s="8">
        <v>85</v>
      </c>
      <c r="F773" s="8" t="str">
        <f>VLOOKUP($D773,饮料价格!$B$3:$E$45,2,0)</f>
        <v>瓶</v>
      </c>
      <c r="G773" s="8">
        <f>VLOOKUP($D773,饮料价格!$B$3:$E$45,3,0)</f>
        <v>1.9</v>
      </c>
      <c r="H773" s="8">
        <f>VLOOKUP($D773,饮料价格!$B$3:$E$45,4,0)</f>
        <v>2.4</v>
      </c>
      <c r="I773" s="8">
        <f>E773*H773</f>
        <v>204</v>
      </c>
      <c r="J773" s="8">
        <f>(H773-G773)*E773</f>
        <v>42.5</v>
      </c>
    </row>
    <row r="774" spans="1:10" outlineLevel="2" x14ac:dyDescent="0.15">
      <c r="A774" s="7">
        <v>42736</v>
      </c>
      <c r="B774" s="8" t="s">
        <v>103</v>
      </c>
      <c r="C774" s="8" t="s">
        <v>122</v>
      </c>
      <c r="D774" s="8" t="s">
        <v>133</v>
      </c>
      <c r="E774" s="8">
        <v>17</v>
      </c>
      <c r="F774" s="8" t="str">
        <f>VLOOKUP($D774,饮料价格!$B$3:$E$45,2,0)</f>
        <v>瓶</v>
      </c>
      <c r="G774" s="8">
        <f>VLOOKUP($D774,饮料价格!$B$3:$E$45,3,0)</f>
        <v>3.5</v>
      </c>
      <c r="H774" s="8">
        <f>VLOOKUP($D774,饮料价格!$B$3:$E$45,4,0)</f>
        <v>5</v>
      </c>
      <c r="I774" s="8">
        <f>E774*H774</f>
        <v>85</v>
      </c>
      <c r="J774" s="8">
        <f>(H774-G774)*E774</f>
        <v>25.5</v>
      </c>
    </row>
    <row r="775" spans="1:10" outlineLevel="2" x14ac:dyDescent="0.15">
      <c r="A775" s="7">
        <v>42736</v>
      </c>
      <c r="B775" s="8" t="s">
        <v>103</v>
      </c>
      <c r="C775" s="8" t="s">
        <v>122</v>
      </c>
      <c r="D775" s="8" t="s">
        <v>16</v>
      </c>
      <c r="E775" s="8">
        <v>37</v>
      </c>
      <c r="F775" s="8" t="str">
        <f>VLOOKUP($D775,饮料价格!$B$3:$E$45,2,0)</f>
        <v>瓶</v>
      </c>
      <c r="G775" s="8">
        <f>VLOOKUP($D775,饮料价格!$B$3:$E$45,3,0)</f>
        <v>1</v>
      </c>
      <c r="H775" s="8">
        <f>VLOOKUP($D775,饮料价格!$B$3:$E$45,4,0)</f>
        <v>1.5</v>
      </c>
      <c r="I775" s="8">
        <f>E775*H775</f>
        <v>55.5</v>
      </c>
      <c r="J775" s="8">
        <f>(H775-G775)*E775</f>
        <v>18.5</v>
      </c>
    </row>
    <row r="776" spans="1:10" outlineLevel="2" x14ac:dyDescent="0.15">
      <c r="A776" s="7">
        <v>42736</v>
      </c>
      <c r="B776" s="8" t="s">
        <v>103</v>
      </c>
      <c r="C776" s="8" t="s">
        <v>122</v>
      </c>
      <c r="D776" s="8" t="s">
        <v>21</v>
      </c>
      <c r="E776" s="8">
        <v>7</v>
      </c>
      <c r="F776" s="8" t="str">
        <f>VLOOKUP($D776,饮料价格!$B$3:$E$45,2,0)</f>
        <v>瓶</v>
      </c>
      <c r="G776" s="8">
        <f>VLOOKUP($D776,饮料价格!$B$3:$E$45,3,0)</f>
        <v>1.4</v>
      </c>
      <c r="H776" s="8">
        <f>VLOOKUP($D776,饮料价格!$B$3:$E$45,4,0)</f>
        <v>3</v>
      </c>
      <c r="I776" s="8">
        <f>E776*H776</f>
        <v>21</v>
      </c>
      <c r="J776" s="8">
        <f>(H776-G776)*E776</f>
        <v>11.200000000000001</v>
      </c>
    </row>
    <row r="777" spans="1:10" outlineLevel="2" x14ac:dyDescent="0.15">
      <c r="A777" s="7">
        <v>42736</v>
      </c>
      <c r="B777" s="8" t="s">
        <v>103</v>
      </c>
      <c r="C777" s="8" t="s">
        <v>122</v>
      </c>
      <c r="D777" s="8" t="s">
        <v>30</v>
      </c>
      <c r="E777" s="8">
        <v>90</v>
      </c>
      <c r="F777" s="8" t="str">
        <f>VLOOKUP($D777,饮料价格!$B$3:$E$45,2,0)</f>
        <v>瓶</v>
      </c>
      <c r="G777" s="8">
        <f>VLOOKUP($D777,饮料价格!$B$3:$E$45,3,0)</f>
        <v>0.9</v>
      </c>
      <c r="H777" s="8">
        <f>VLOOKUP($D777,饮料价格!$B$3:$E$45,4,0)</f>
        <v>1.5</v>
      </c>
      <c r="I777" s="8">
        <f>E777*H777</f>
        <v>135</v>
      </c>
      <c r="J777" s="8">
        <f>(H777-G777)*E777</f>
        <v>54</v>
      </c>
    </row>
    <row r="778" spans="1:10" outlineLevel="2" x14ac:dyDescent="0.15">
      <c r="A778" s="7">
        <v>42736</v>
      </c>
      <c r="B778" s="8" t="s">
        <v>103</v>
      </c>
      <c r="C778" s="8" t="s">
        <v>122</v>
      </c>
      <c r="D778" s="8" t="s">
        <v>81</v>
      </c>
      <c r="E778" s="8">
        <v>66</v>
      </c>
      <c r="F778" s="8" t="str">
        <f>VLOOKUP($D778,饮料价格!$B$3:$E$45,2,0)</f>
        <v>听</v>
      </c>
      <c r="G778" s="8">
        <f>VLOOKUP($D778,饮料价格!$B$3:$E$45,3,0)</f>
        <v>3</v>
      </c>
      <c r="H778" s="8">
        <f>VLOOKUP($D778,饮料价格!$B$3:$E$45,4,0)</f>
        <v>4</v>
      </c>
      <c r="I778" s="8">
        <f>E778*H778</f>
        <v>264</v>
      </c>
      <c r="J778" s="8">
        <f>(H778-G778)*E778</f>
        <v>66</v>
      </c>
    </row>
    <row r="779" spans="1:10" outlineLevel="2" x14ac:dyDescent="0.15">
      <c r="A779" s="7">
        <v>42736</v>
      </c>
      <c r="B779" s="8" t="s">
        <v>103</v>
      </c>
      <c r="C779" s="8" t="s">
        <v>122</v>
      </c>
      <c r="D779" s="8" t="s">
        <v>4</v>
      </c>
      <c r="E779" s="8">
        <v>68</v>
      </c>
      <c r="F779" s="8" t="str">
        <f>VLOOKUP($D779,饮料价格!$B$3:$E$45,2,0)</f>
        <v>合</v>
      </c>
      <c r="G779" s="8">
        <f>VLOOKUP($D779,饮料价格!$B$3:$E$45,3,0)</f>
        <v>1.3</v>
      </c>
      <c r="H779" s="8">
        <f>VLOOKUP($D779,饮料价格!$B$3:$E$45,4,0)</f>
        <v>1.9</v>
      </c>
      <c r="I779" s="8">
        <f>E779*H779</f>
        <v>129.19999999999999</v>
      </c>
      <c r="J779" s="8">
        <f>(H779-G779)*E779</f>
        <v>40.79999999999999</v>
      </c>
    </row>
    <row r="780" spans="1:10" outlineLevel="2" x14ac:dyDescent="0.15">
      <c r="A780" s="7">
        <v>42736</v>
      </c>
      <c r="B780" s="8" t="s">
        <v>103</v>
      </c>
      <c r="C780" s="8" t="s">
        <v>122</v>
      </c>
      <c r="D780" s="8" t="s">
        <v>28</v>
      </c>
      <c r="E780" s="8">
        <v>21</v>
      </c>
      <c r="F780" s="8" t="str">
        <f>VLOOKUP($D780,饮料价格!$B$3:$E$45,2,0)</f>
        <v>合</v>
      </c>
      <c r="G780" s="8">
        <f>VLOOKUP($D780,饮料价格!$B$3:$E$45,3,0)</f>
        <v>1.5</v>
      </c>
      <c r="H780" s="8">
        <f>VLOOKUP($D780,饮料价格!$B$3:$E$45,4,0)</f>
        <v>2.2000000000000002</v>
      </c>
      <c r="I780" s="8">
        <f>E780*H780</f>
        <v>46.2</v>
      </c>
      <c r="J780" s="8">
        <f>(H780-G780)*E780</f>
        <v>14.700000000000003</v>
      </c>
    </row>
    <row r="781" spans="1:10" outlineLevel="2" x14ac:dyDescent="0.15">
      <c r="A781" s="7">
        <v>42736</v>
      </c>
      <c r="B781" s="8" t="s">
        <v>103</v>
      </c>
      <c r="C781" s="8" t="s">
        <v>122</v>
      </c>
      <c r="D781" s="8" t="s">
        <v>6</v>
      </c>
      <c r="E781" s="8">
        <v>68</v>
      </c>
      <c r="F781" s="8" t="str">
        <f>VLOOKUP($D781,饮料价格!$B$3:$E$45,2,0)</f>
        <v>瓶</v>
      </c>
      <c r="G781" s="8">
        <f>VLOOKUP($D781,饮料价格!$B$3:$E$45,3,0)</f>
        <v>1.7</v>
      </c>
      <c r="H781" s="8">
        <f>VLOOKUP($D781,饮料价格!$B$3:$E$45,4,0)</f>
        <v>3.5</v>
      </c>
      <c r="I781" s="8">
        <f>E781*H781</f>
        <v>238</v>
      </c>
      <c r="J781" s="8">
        <f>(H781-G781)*E781</f>
        <v>122.4</v>
      </c>
    </row>
    <row r="782" spans="1:10" outlineLevel="2" x14ac:dyDescent="0.15">
      <c r="A782" s="7">
        <v>42736</v>
      </c>
      <c r="B782" s="8" t="s">
        <v>103</v>
      </c>
      <c r="C782" s="8" t="s">
        <v>122</v>
      </c>
      <c r="D782" s="8" t="s">
        <v>13</v>
      </c>
      <c r="E782" s="8">
        <v>69</v>
      </c>
      <c r="F782" s="8" t="str">
        <f>VLOOKUP($D782,饮料价格!$B$3:$E$45,2,0)</f>
        <v>瓶</v>
      </c>
      <c r="G782" s="8">
        <f>VLOOKUP($D782,饮料价格!$B$3:$E$45,3,0)</f>
        <v>2</v>
      </c>
      <c r="H782" s="8">
        <f>VLOOKUP($D782,饮料价格!$B$3:$E$45,4,0)</f>
        <v>3.5</v>
      </c>
      <c r="I782" s="8">
        <f>E782*H782</f>
        <v>241.5</v>
      </c>
      <c r="J782" s="8">
        <f>(H782-G782)*E782</f>
        <v>103.5</v>
      </c>
    </row>
    <row r="783" spans="1:10" outlineLevel="2" x14ac:dyDescent="0.15">
      <c r="A783" s="7">
        <v>42736</v>
      </c>
      <c r="B783" s="8" t="s">
        <v>103</v>
      </c>
      <c r="C783" s="8" t="s">
        <v>122</v>
      </c>
      <c r="D783" s="8" t="s">
        <v>134</v>
      </c>
      <c r="E783" s="8">
        <v>114</v>
      </c>
      <c r="F783" s="8" t="str">
        <f>VLOOKUP($D783,饮料价格!$B$3:$E$45,2,0)</f>
        <v>瓶</v>
      </c>
      <c r="G783" s="8">
        <f>VLOOKUP($D783,饮料价格!$B$3:$E$45,3,0)</f>
        <v>3.5</v>
      </c>
      <c r="H783" s="8">
        <f>VLOOKUP($D783,饮料价格!$B$3:$E$45,4,0)</f>
        <v>5</v>
      </c>
      <c r="I783" s="8">
        <f>E783*H783</f>
        <v>570</v>
      </c>
      <c r="J783" s="8">
        <f>(H783-G783)*E783</f>
        <v>171</v>
      </c>
    </row>
    <row r="784" spans="1:10" outlineLevel="2" x14ac:dyDescent="0.15">
      <c r="A784" s="7">
        <v>42736</v>
      </c>
      <c r="B784" s="8" t="s">
        <v>103</v>
      </c>
      <c r="C784" s="8" t="s">
        <v>122</v>
      </c>
      <c r="D784" s="8" t="s">
        <v>9</v>
      </c>
      <c r="E784" s="8">
        <v>51</v>
      </c>
      <c r="F784" s="8" t="str">
        <f>VLOOKUP($D784,饮料价格!$B$3:$E$45,2,0)</f>
        <v>听</v>
      </c>
      <c r="G784" s="8">
        <f>VLOOKUP($D784,饮料价格!$B$3:$E$45,3,0)</f>
        <v>3</v>
      </c>
      <c r="H784" s="8">
        <f>VLOOKUP($D784,饮料价格!$B$3:$E$45,4,0)</f>
        <v>4</v>
      </c>
      <c r="I784" s="8">
        <f>E784*H784</f>
        <v>204</v>
      </c>
      <c r="J784" s="8">
        <f>(H784-G784)*E784</f>
        <v>51</v>
      </c>
    </row>
    <row r="785" spans="1:10" outlineLevel="2" x14ac:dyDescent="0.15">
      <c r="A785" s="7">
        <v>42736</v>
      </c>
      <c r="B785" s="8" t="s">
        <v>103</v>
      </c>
      <c r="C785" s="8" t="s">
        <v>122</v>
      </c>
      <c r="D785" s="8" t="s">
        <v>25</v>
      </c>
      <c r="E785" s="8">
        <v>134</v>
      </c>
      <c r="F785" s="8" t="str">
        <f>VLOOKUP($D785,饮料价格!$B$3:$E$45,2,0)</f>
        <v>听</v>
      </c>
      <c r="G785" s="8">
        <f>VLOOKUP($D785,饮料价格!$B$3:$E$45,3,0)</f>
        <v>3</v>
      </c>
      <c r="H785" s="8">
        <f>VLOOKUP($D785,饮料价格!$B$3:$E$45,4,0)</f>
        <v>4</v>
      </c>
      <c r="I785" s="8">
        <f>E785*H785</f>
        <v>536</v>
      </c>
      <c r="J785" s="8">
        <f>(H785-G785)*E785</f>
        <v>134</v>
      </c>
    </row>
    <row r="786" spans="1:10" outlineLevel="2" x14ac:dyDescent="0.15">
      <c r="A786" s="7">
        <v>42736</v>
      </c>
      <c r="B786" s="8" t="s">
        <v>103</v>
      </c>
      <c r="C786" s="8" t="s">
        <v>122</v>
      </c>
      <c r="D786" s="8" t="s">
        <v>27</v>
      </c>
      <c r="E786" s="8">
        <v>11</v>
      </c>
      <c r="F786" s="8" t="str">
        <f>VLOOKUP($D786,饮料价格!$B$3:$E$45,2,0)</f>
        <v>听</v>
      </c>
      <c r="G786" s="8">
        <f>VLOOKUP($D786,饮料价格!$B$3:$E$45,3,0)</f>
        <v>2.5</v>
      </c>
      <c r="H786" s="8">
        <f>VLOOKUP($D786,饮料价格!$B$3:$E$45,4,0)</f>
        <v>4</v>
      </c>
      <c r="I786" s="8">
        <f>E786*H786</f>
        <v>44</v>
      </c>
      <c r="J786" s="8">
        <f>(H786-G786)*E786</f>
        <v>16.5</v>
      </c>
    </row>
    <row r="787" spans="1:10" outlineLevel="2" x14ac:dyDescent="0.15">
      <c r="A787" s="7">
        <v>42736</v>
      </c>
      <c r="B787" s="8" t="s">
        <v>103</v>
      </c>
      <c r="C787" s="8" t="s">
        <v>122</v>
      </c>
      <c r="D787" s="8" t="s">
        <v>131</v>
      </c>
      <c r="E787" s="8">
        <v>55</v>
      </c>
      <c r="F787" s="8" t="str">
        <f>VLOOKUP($D787,饮料价格!$B$3:$E$45,2,0)</f>
        <v>瓶</v>
      </c>
      <c r="G787" s="8">
        <f>VLOOKUP($D787,饮料价格!$B$3:$E$45,3,0)</f>
        <v>2</v>
      </c>
      <c r="H787" s="8">
        <f>VLOOKUP($D787,饮料价格!$B$3:$E$45,4,0)</f>
        <v>3.5</v>
      </c>
      <c r="I787" s="8">
        <f>E787*H787</f>
        <v>192.5</v>
      </c>
      <c r="J787" s="8">
        <f>(H787-G787)*E787</f>
        <v>82.5</v>
      </c>
    </row>
    <row r="788" spans="1:10" outlineLevel="2" x14ac:dyDescent="0.15">
      <c r="A788" s="7">
        <v>42736</v>
      </c>
      <c r="B788" s="8" t="s">
        <v>103</v>
      </c>
      <c r="C788" s="8" t="s">
        <v>122</v>
      </c>
      <c r="D788" s="8" t="s">
        <v>24</v>
      </c>
      <c r="E788" s="8">
        <v>115</v>
      </c>
      <c r="F788" s="8" t="str">
        <f>VLOOKUP($D788,饮料价格!$B$3:$E$45,2,0)</f>
        <v>瓶</v>
      </c>
      <c r="G788" s="8">
        <f>VLOOKUP($D788,饮料价格!$B$3:$E$45,3,0)</f>
        <v>2.4</v>
      </c>
      <c r="H788" s="8">
        <f>VLOOKUP($D788,饮料价格!$B$3:$E$45,4,0)</f>
        <v>3</v>
      </c>
      <c r="I788" s="8">
        <f>E788*H788</f>
        <v>345</v>
      </c>
      <c r="J788" s="8">
        <f>(H788-G788)*E788</f>
        <v>69.000000000000014</v>
      </c>
    </row>
    <row r="789" spans="1:10" outlineLevel="2" x14ac:dyDescent="0.15">
      <c r="A789" s="7">
        <v>42736</v>
      </c>
      <c r="B789" s="8" t="s">
        <v>103</v>
      </c>
      <c r="C789" s="8" t="s">
        <v>122</v>
      </c>
      <c r="D789" s="8" t="s">
        <v>73</v>
      </c>
      <c r="E789" s="8">
        <v>44</v>
      </c>
      <c r="F789" s="8" t="str">
        <f>VLOOKUP($D789,饮料价格!$B$3:$E$45,2,0)</f>
        <v>瓶</v>
      </c>
      <c r="G789" s="8">
        <f>VLOOKUP($D789,饮料价格!$B$3:$E$45,3,0)</f>
        <v>1.8</v>
      </c>
      <c r="H789" s="8">
        <f>VLOOKUP($D789,饮料价格!$B$3:$E$45,4,0)</f>
        <v>2.2999999999999998</v>
      </c>
      <c r="I789" s="8">
        <f>E789*H789</f>
        <v>101.19999999999999</v>
      </c>
      <c r="J789" s="8">
        <f>(H789-G789)*E789</f>
        <v>21.999999999999989</v>
      </c>
    </row>
    <row r="790" spans="1:10" outlineLevel="2" x14ac:dyDescent="0.15">
      <c r="A790" s="7">
        <v>42736</v>
      </c>
      <c r="B790" s="8" t="s">
        <v>103</v>
      </c>
      <c r="C790" s="8" t="s">
        <v>122</v>
      </c>
      <c r="D790" s="8" t="s">
        <v>11</v>
      </c>
      <c r="E790" s="8">
        <v>69</v>
      </c>
      <c r="F790" s="8" t="str">
        <f>VLOOKUP($D790,饮料价格!$B$3:$E$45,2,0)</f>
        <v>瓶</v>
      </c>
      <c r="G790" s="8">
        <f>VLOOKUP($D790,饮料价格!$B$3:$E$45,3,0)</f>
        <v>1</v>
      </c>
      <c r="H790" s="8">
        <f>VLOOKUP($D790,饮料价格!$B$3:$E$45,4,0)</f>
        <v>1.3</v>
      </c>
      <c r="I790" s="8">
        <f>E790*H790</f>
        <v>89.7</v>
      </c>
      <c r="J790" s="8">
        <f>(H790-G790)*E790</f>
        <v>20.700000000000003</v>
      </c>
    </row>
    <row r="791" spans="1:10" outlineLevel="2" x14ac:dyDescent="0.15">
      <c r="A791" s="7">
        <v>42736</v>
      </c>
      <c r="B791" s="8" t="s">
        <v>103</v>
      </c>
      <c r="C791" s="8" t="s">
        <v>122</v>
      </c>
      <c r="D791" s="8" t="s">
        <v>14</v>
      </c>
      <c r="E791" s="8">
        <v>19</v>
      </c>
      <c r="F791" s="8" t="str">
        <f>VLOOKUP($D791,饮料价格!$B$3:$E$45,2,0)</f>
        <v>听</v>
      </c>
      <c r="G791" s="8">
        <f>VLOOKUP($D791,饮料价格!$B$3:$E$45,3,0)</f>
        <v>2.5</v>
      </c>
      <c r="H791" s="8">
        <f>VLOOKUP($D791,饮料价格!$B$3:$E$45,4,0)</f>
        <v>4</v>
      </c>
      <c r="I791" s="8">
        <f>E791*H791</f>
        <v>76</v>
      </c>
      <c r="J791" s="8">
        <f>(H791-G791)*E791</f>
        <v>28.5</v>
      </c>
    </row>
    <row r="792" spans="1:10" outlineLevel="2" x14ac:dyDescent="0.15">
      <c r="A792" s="7">
        <v>42736</v>
      </c>
      <c r="B792" s="8" t="s">
        <v>103</v>
      </c>
      <c r="C792" s="8" t="s">
        <v>122</v>
      </c>
      <c r="D792" s="8" t="s">
        <v>23</v>
      </c>
      <c r="E792" s="8">
        <v>87</v>
      </c>
      <c r="F792" s="8" t="str">
        <f>VLOOKUP($D792,饮料价格!$B$3:$E$45,2,0)</f>
        <v>瓶</v>
      </c>
      <c r="G792" s="8">
        <f>VLOOKUP($D792,饮料价格!$B$3:$E$45,3,0)</f>
        <v>2.4</v>
      </c>
      <c r="H792" s="8">
        <f>VLOOKUP($D792,饮料价格!$B$3:$E$45,4,0)</f>
        <v>3</v>
      </c>
      <c r="I792" s="8">
        <f>E792*H792</f>
        <v>261</v>
      </c>
      <c r="J792" s="8">
        <f>(H792-G792)*E792</f>
        <v>52.20000000000001</v>
      </c>
    </row>
    <row r="793" spans="1:10" outlineLevel="2" x14ac:dyDescent="0.15">
      <c r="A793" s="7">
        <v>42736</v>
      </c>
      <c r="B793" s="8" t="s">
        <v>103</v>
      </c>
      <c r="C793" s="8" t="s">
        <v>122</v>
      </c>
      <c r="D793" s="8" t="s">
        <v>80</v>
      </c>
      <c r="E793" s="8">
        <v>16</v>
      </c>
      <c r="F793" s="8" t="str">
        <f>VLOOKUP($D793,饮料价格!$B$3:$E$45,2,0)</f>
        <v>瓶</v>
      </c>
      <c r="G793" s="8">
        <f>VLOOKUP($D793,饮料价格!$B$3:$E$45,3,0)</f>
        <v>0.9</v>
      </c>
      <c r="H793" s="8">
        <f>VLOOKUP($D793,饮料价格!$B$3:$E$45,4,0)</f>
        <v>1.2</v>
      </c>
      <c r="I793" s="8">
        <f>E793*H793</f>
        <v>19.2</v>
      </c>
      <c r="J793" s="8">
        <f>(H793-G793)*E793</f>
        <v>4.7999999999999989</v>
      </c>
    </row>
    <row r="794" spans="1:10" outlineLevel="2" x14ac:dyDescent="0.15">
      <c r="A794" s="7">
        <v>42736</v>
      </c>
      <c r="B794" s="8" t="s">
        <v>103</v>
      </c>
      <c r="C794" s="8" t="s">
        <v>122</v>
      </c>
      <c r="D794" s="8" t="s">
        <v>26</v>
      </c>
      <c r="E794" s="8">
        <v>49</v>
      </c>
      <c r="F794" s="8" t="str">
        <f>VLOOKUP($D794,饮料价格!$B$3:$E$45,2,0)</f>
        <v>瓶</v>
      </c>
      <c r="G794" s="8">
        <f>VLOOKUP($D794,饮料价格!$B$3:$E$45,3,0)</f>
        <v>1.7</v>
      </c>
      <c r="H794" s="8">
        <f>VLOOKUP($D794,饮料价格!$B$3:$E$45,4,0)</f>
        <v>2.2000000000000002</v>
      </c>
      <c r="I794" s="8">
        <f>E794*H794</f>
        <v>107.80000000000001</v>
      </c>
      <c r="J794" s="8">
        <f>(H794-G794)*E794</f>
        <v>24.500000000000011</v>
      </c>
    </row>
    <row r="795" spans="1:10" outlineLevel="2" x14ac:dyDescent="0.15">
      <c r="A795" s="7">
        <v>42736</v>
      </c>
      <c r="B795" s="8" t="s">
        <v>103</v>
      </c>
      <c r="C795" s="8" t="s">
        <v>122</v>
      </c>
      <c r="D795" s="8" t="s">
        <v>3</v>
      </c>
      <c r="E795" s="8">
        <v>10</v>
      </c>
      <c r="F795" s="8" t="str">
        <f>VLOOKUP($D795,饮料价格!$B$3:$E$45,2,0)</f>
        <v>听</v>
      </c>
      <c r="G795" s="8">
        <f>VLOOKUP($D795,饮料价格!$B$3:$E$45,3,0)</f>
        <v>2.5</v>
      </c>
      <c r="H795" s="8">
        <f>VLOOKUP($D795,饮料价格!$B$3:$E$45,4,0)</f>
        <v>3.5</v>
      </c>
      <c r="I795" s="8">
        <f>E795*H795</f>
        <v>35</v>
      </c>
      <c r="J795" s="8">
        <f>(H795-G795)*E795</f>
        <v>10</v>
      </c>
    </row>
    <row r="796" spans="1:10" outlineLevel="2" x14ac:dyDescent="0.15">
      <c r="A796" s="7">
        <v>42736</v>
      </c>
      <c r="B796" s="8" t="s">
        <v>103</v>
      </c>
      <c r="C796" s="8" t="s">
        <v>122</v>
      </c>
      <c r="D796" s="8" t="s">
        <v>19</v>
      </c>
      <c r="E796" s="8">
        <v>8</v>
      </c>
      <c r="F796" s="8" t="str">
        <f>VLOOKUP($D796,饮料价格!$B$3:$E$45,2,0)</f>
        <v>瓶</v>
      </c>
      <c r="G796" s="8">
        <f>VLOOKUP($D796,饮料价格!$B$3:$E$45,3,0)</f>
        <v>1.7</v>
      </c>
      <c r="H796" s="8">
        <f>VLOOKUP($D796,饮料价格!$B$3:$E$45,4,0)</f>
        <v>2.2000000000000002</v>
      </c>
      <c r="I796" s="8">
        <f>E796*H796</f>
        <v>17.600000000000001</v>
      </c>
      <c r="J796" s="8">
        <f>(H796-G796)*E796</f>
        <v>4.0000000000000018</v>
      </c>
    </row>
    <row r="797" spans="1:10" outlineLevel="2" x14ac:dyDescent="0.15">
      <c r="A797" s="7">
        <v>42736</v>
      </c>
      <c r="B797" s="8" t="s">
        <v>103</v>
      </c>
      <c r="C797" s="8" t="s">
        <v>122</v>
      </c>
      <c r="D797" s="8" t="s">
        <v>22</v>
      </c>
      <c r="E797" s="8">
        <v>120</v>
      </c>
      <c r="F797" s="8" t="str">
        <f>VLOOKUP($D797,饮料价格!$B$3:$E$45,2,0)</f>
        <v>合</v>
      </c>
      <c r="G797" s="8">
        <f>VLOOKUP($D797,饮料价格!$B$3:$E$45,3,0)</f>
        <v>1.7</v>
      </c>
      <c r="H797" s="8">
        <f>VLOOKUP($D797,饮料价格!$B$3:$E$45,4,0)</f>
        <v>2.2000000000000002</v>
      </c>
      <c r="I797" s="8">
        <f>E797*H797</f>
        <v>264</v>
      </c>
      <c r="J797" s="8">
        <f>(H797-G797)*E797</f>
        <v>60.000000000000028</v>
      </c>
    </row>
    <row r="798" spans="1:10" outlineLevel="2" x14ac:dyDescent="0.15">
      <c r="A798" s="7">
        <v>42736</v>
      </c>
      <c r="B798" s="8" t="s">
        <v>103</v>
      </c>
      <c r="C798" s="8" t="s">
        <v>122</v>
      </c>
      <c r="D798" s="8" t="s">
        <v>10</v>
      </c>
      <c r="E798" s="8">
        <v>95</v>
      </c>
      <c r="F798" s="8" t="str">
        <f>VLOOKUP($D798,饮料价格!$B$3:$E$45,2,0)</f>
        <v>听</v>
      </c>
      <c r="G798" s="8">
        <f>VLOOKUP($D798,饮料价格!$B$3:$E$45,3,0)</f>
        <v>2</v>
      </c>
      <c r="H798" s="8">
        <f>VLOOKUP($D798,饮料价格!$B$3:$E$45,4,0)</f>
        <v>3.5</v>
      </c>
      <c r="I798" s="8">
        <f>E798*H798</f>
        <v>332.5</v>
      </c>
      <c r="J798" s="8">
        <f>(H798-G798)*E798</f>
        <v>142.5</v>
      </c>
    </row>
    <row r="799" spans="1:10" outlineLevel="2" x14ac:dyDescent="0.15">
      <c r="A799" s="7">
        <v>42736</v>
      </c>
      <c r="B799" s="8" t="s">
        <v>103</v>
      </c>
      <c r="C799" s="8" t="s">
        <v>122</v>
      </c>
      <c r="D799" s="8" t="s">
        <v>20</v>
      </c>
      <c r="E799" s="8">
        <v>29</v>
      </c>
      <c r="F799" s="8" t="str">
        <f>VLOOKUP($D799,饮料价格!$B$3:$E$45,2,0)</f>
        <v>瓶</v>
      </c>
      <c r="G799" s="8">
        <f>VLOOKUP($D799,饮料价格!$B$3:$E$45,3,0)</f>
        <v>1.8</v>
      </c>
      <c r="H799" s="8">
        <f>VLOOKUP($D799,饮料价格!$B$3:$E$45,4,0)</f>
        <v>2.2999999999999998</v>
      </c>
      <c r="I799" s="8">
        <f>E799*H799</f>
        <v>66.699999999999989</v>
      </c>
      <c r="J799" s="8">
        <f>(H799-G799)*E799</f>
        <v>14.499999999999993</v>
      </c>
    </row>
    <row r="800" spans="1:10" outlineLevel="2" x14ac:dyDescent="0.15">
      <c r="A800" s="7">
        <v>42736</v>
      </c>
      <c r="B800" s="8" t="s">
        <v>103</v>
      </c>
      <c r="C800" s="8" t="s">
        <v>122</v>
      </c>
      <c r="D800" s="8" t="s">
        <v>32</v>
      </c>
      <c r="E800" s="8">
        <v>70</v>
      </c>
      <c r="F800" s="8" t="str">
        <f>VLOOKUP($D800,饮料价格!$B$3:$E$45,2,0)</f>
        <v>瓶</v>
      </c>
      <c r="G800" s="8">
        <f>VLOOKUP($D800,饮料价格!$B$3:$E$45,3,0)</f>
        <v>2.4</v>
      </c>
      <c r="H800" s="8">
        <f>VLOOKUP($D800,饮料价格!$B$3:$E$45,4,0)</f>
        <v>3.5</v>
      </c>
      <c r="I800" s="8">
        <f>E800*H800</f>
        <v>245</v>
      </c>
      <c r="J800" s="8">
        <f>(H800-G800)*E800</f>
        <v>77</v>
      </c>
    </row>
    <row r="801" spans="1:10" outlineLevel="2" x14ac:dyDescent="0.15">
      <c r="A801" s="7">
        <v>42736</v>
      </c>
      <c r="B801" s="8" t="s">
        <v>103</v>
      </c>
      <c r="C801" s="8" t="s">
        <v>122</v>
      </c>
      <c r="D801" s="8" t="s">
        <v>2</v>
      </c>
      <c r="E801" s="8">
        <v>19</v>
      </c>
      <c r="F801" s="8" t="str">
        <f>VLOOKUP($D801,饮料价格!$B$3:$E$45,2,0)</f>
        <v>听</v>
      </c>
      <c r="G801" s="8">
        <f>VLOOKUP($D801,饮料价格!$B$3:$E$45,3,0)</f>
        <v>1.6</v>
      </c>
      <c r="H801" s="8">
        <f>VLOOKUP($D801,饮料价格!$B$3:$E$45,4,0)</f>
        <v>3.3</v>
      </c>
      <c r="I801" s="8">
        <f>E801*H801</f>
        <v>62.699999999999996</v>
      </c>
      <c r="J801" s="8">
        <f>(H801-G801)*E801</f>
        <v>32.299999999999997</v>
      </c>
    </row>
    <row r="802" spans="1:10" outlineLevel="2" x14ac:dyDescent="0.15">
      <c r="A802" s="7">
        <v>42736</v>
      </c>
      <c r="B802" s="8" t="s">
        <v>103</v>
      </c>
      <c r="C802" s="8" t="s">
        <v>122</v>
      </c>
      <c r="D802" s="8" t="s">
        <v>31</v>
      </c>
      <c r="E802" s="8">
        <v>59</v>
      </c>
      <c r="F802" s="8" t="str">
        <f>VLOOKUP($D802,饮料价格!$B$3:$E$45,2,0)</f>
        <v>瓶</v>
      </c>
      <c r="G802" s="8">
        <f>VLOOKUP($D802,饮料价格!$B$3:$E$45,3,0)</f>
        <v>1.1000000000000001</v>
      </c>
      <c r="H802" s="8">
        <f>VLOOKUP($D802,饮料价格!$B$3:$E$45,4,0)</f>
        <v>1.5</v>
      </c>
      <c r="I802" s="8">
        <f>E802*H802</f>
        <v>88.5</v>
      </c>
      <c r="J802" s="8">
        <f>(H802-G802)*E802</f>
        <v>23.599999999999994</v>
      </c>
    </row>
    <row r="803" spans="1:10" outlineLevel="2" x14ac:dyDescent="0.15">
      <c r="A803" s="7">
        <v>42736</v>
      </c>
      <c r="B803" s="8" t="s">
        <v>103</v>
      </c>
      <c r="C803" s="8" t="s">
        <v>122</v>
      </c>
      <c r="D803" s="8" t="s">
        <v>12</v>
      </c>
      <c r="E803" s="8">
        <v>29</v>
      </c>
      <c r="F803" s="8" t="str">
        <f>VLOOKUP($D803,饮料价格!$B$3:$E$45,2,0)</f>
        <v>瓶</v>
      </c>
      <c r="G803" s="8">
        <f>VLOOKUP($D803,饮料价格!$B$3:$E$45,3,0)</f>
        <v>1.3</v>
      </c>
      <c r="H803" s="8">
        <f>VLOOKUP($D803,饮料价格!$B$3:$E$45,4,0)</f>
        <v>2.8</v>
      </c>
      <c r="I803" s="8">
        <f>E803*H803</f>
        <v>81.199999999999989</v>
      </c>
      <c r="J803" s="8">
        <f>(H803-G803)*E803</f>
        <v>43.499999999999993</v>
      </c>
    </row>
    <row r="804" spans="1:10" outlineLevel="2" x14ac:dyDescent="0.15">
      <c r="A804" s="7">
        <v>42736</v>
      </c>
      <c r="B804" s="8" t="s">
        <v>103</v>
      </c>
      <c r="C804" s="8" t="s">
        <v>121</v>
      </c>
      <c r="D804" s="8" t="s">
        <v>29</v>
      </c>
      <c r="E804" s="8">
        <v>49</v>
      </c>
      <c r="F804" s="8" t="str">
        <f>VLOOKUP($D804,饮料价格!$B$3:$E$45,2,0)</f>
        <v>合</v>
      </c>
      <c r="G804" s="8">
        <f>VLOOKUP($D804,饮料价格!$B$3:$E$45,3,0)</f>
        <v>1.6</v>
      </c>
      <c r="H804" s="8">
        <f>VLOOKUP($D804,饮料价格!$B$3:$E$45,4,0)</f>
        <v>2.2999999999999998</v>
      </c>
      <c r="I804" s="8">
        <f>E804*H804</f>
        <v>112.69999999999999</v>
      </c>
      <c r="J804" s="8">
        <f>(H804-G804)*E804</f>
        <v>34.29999999999999</v>
      </c>
    </row>
    <row r="805" spans="1:10" outlineLevel="2" x14ac:dyDescent="0.15">
      <c r="A805" s="7">
        <v>42736</v>
      </c>
      <c r="B805" s="8" t="s">
        <v>103</v>
      </c>
      <c r="C805" s="8" t="s">
        <v>121</v>
      </c>
      <c r="D805" s="8" t="s">
        <v>21</v>
      </c>
      <c r="E805" s="8">
        <v>13</v>
      </c>
      <c r="F805" s="8" t="str">
        <f>VLOOKUP($D805,饮料价格!$B$3:$E$45,2,0)</f>
        <v>瓶</v>
      </c>
      <c r="G805" s="8">
        <f>VLOOKUP($D805,饮料价格!$B$3:$E$45,3,0)</f>
        <v>1.4</v>
      </c>
      <c r="H805" s="8">
        <f>VLOOKUP($D805,饮料价格!$B$3:$E$45,4,0)</f>
        <v>3</v>
      </c>
      <c r="I805" s="8">
        <f>E805*H805</f>
        <v>39</v>
      </c>
      <c r="J805" s="8">
        <f>(H805-G805)*E805</f>
        <v>20.8</v>
      </c>
    </row>
    <row r="806" spans="1:10" outlineLevel="2" x14ac:dyDescent="0.15">
      <c r="A806" s="7">
        <v>42736</v>
      </c>
      <c r="B806" s="8" t="s">
        <v>103</v>
      </c>
      <c r="C806" s="8" t="s">
        <v>121</v>
      </c>
      <c r="D806" s="8" t="s">
        <v>18</v>
      </c>
      <c r="E806" s="8">
        <v>18</v>
      </c>
      <c r="F806" s="8" t="str">
        <f>VLOOKUP($D806,饮料价格!$B$3:$E$45,2,0)</f>
        <v>合</v>
      </c>
      <c r="G806" s="8">
        <f>VLOOKUP($D806,饮料价格!$B$3:$E$45,3,0)</f>
        <v>4.5</v>
      </c>
      <c r="H806" s="8">
        <f>VLOOKUP($D806,饮料价格!$B$3:$E$45,4,0)</f>
        <v>7.2</v>
      </c>
      <c r="I806" s="8">
        <f>E806*H806</f>
        <v>129.6</v>
      </c>
      <c r="J806" s="8">
        <f>(H806-G806)*E806</f>
        <v>48.6</v>
      </c>
    </row>
    <row r="807" spans="1:10" outlineLevel="2" x14ac:dyDescent="0.15">
      <c r="A807" s="7">
        <v>42736</v>
      </c>
      <c r="B807" s="8" t="s">
        <v>103</v>
      </c>
      <c r="C807" s="8" t="s">
        <v>121</v>
      </c>
      <c r="D807" s="8" t="s">
        <v>25</v>
      </c>
      <c r="E807" s="8">
        <v>101</v>
      </c>
      <c r="F807" s="8" t="str">
        <f>VLOOKUP($D807,饮料价格!$B$3:$E$45,2,0)</f>
        <v>听</v>
      </c>
      <c r="G807" s="8">
        <f>VLOOKUP($D807,饮料价格!$B$3:$E$45,3,0)</f>
        <v>3</v>
      </c>
      <c r="H807" s="8">
        <f>VLOOKUP($D807,饮料价格!$B$3:$E$45,4,0)</f>
        <v>4</v>
      </c>
      <c r="I807" s="8">
        <f>E807*H807</f>
        <v>404</v>
      </c>
      <c r="J807" s="8">
        <f>(H807-G807)*E807</f>
        <v>101</v>
      </c>
    </row>
    <row r="808" spans="1:10" outlineLevel="2" x14ac:dyDescent="0.15">
      <c r="A808" s="7">
        <v>42736</v>
      </c>
      <c r="B808" s="8" t="s">
        <v>103</v>
      </c>
      <c r="C808" s="8" t="s">
        <v>121</v>
      </c>
      <c r="D808" s="8" t="s">
        <v>24</v>
      </c>
      <c r="E808" s="8">
        <v>18</v>
      </c>
      <c r="F808" s="8" t="str">
        <f>VLOOKUP($D808,饮料价格!$B$3:$E$45,2,0)</f>
        <v>瓶</v>
      </c>
      <c r="G808" s="8">
        <f>VLOOKUP($D808,饮料价格!$B$3:$E$45,3,0)</f>
        <v>2.4</v>
      </c>
      <c r="H808" s="8">
        <f>VLOOKUP($D808,饮料价格!$B$3:$E$45,4,0)</f>
        <v>3</v>
      </c>
      <c r="I808" s="8">
        <f>E808*H808</f>
        <v>54</v>
      </c>
      <c r="J808" s="8">
        <f>(H808-G808)*E808</f>
        <v>10.8</v>
      </c>
    </row>
    <row r="809" spans="1:10" outlineLevel="2" x14ac:dyDescent="0.15">
      <c r="A809" s="7">
        <v>42736</v>
      </c>
      <c r="B809" s="8" t="s">
        <v>103</v>
      </c>
      <c r="C809" s="8" t="s">
        <v>121</v>
      </c>
      <c r="D809" s="8" t="s">
        <v>80</v>
      </c>
      <c r="E809" s="8">
        <v>59</v>
      </c>
      <c r="F809" s="8" t="str">
        <f>VLOOKUP($D809,饮料价格!$B$3:$E$45,2,0)</f>
        <v>瓶</v>
      </c>
      <c r="G809" s="8">
        <f>VLOOKUP($D809,饮料价格!$B$3:$E$45,3,0)</f>
        <v>0.9</v>
      </c>
      <c r="H809" s="8">
        <f>VLOOKUP($D809,饮料价格!$B$3:$E$45,4,0)</f>
        <v>1.2</v>
      </c>
      <c r="I809" s="8">
        <f>E809*H809</f>
        <v>70.8</v>
      </c>
      <c r="J809" s="8">
        <f>(H809-G809)*E809</f>
        <v>17.699999999999996</v>
      </c>
    </row>
    <row r="810" spans="1:10" outlineLevel="2" x14ac:dyDescent="0.15">
      <c r="A810" s="7">
        <v>42736</v>
      </c>
      <c r="B810" s="8" t="s">
        <v>103</v>
      </c>
      <c r="C810" s="8" t="s">
        <v>121</v>
      </c>
      <c r="D810" s="8" t="s">
        <v>31</v>
      </c>
      <c r="E810" s="8">
        <v>13</v>
      </c>
      <c r="F810" s="8" t="str">
        <f>VLOOKUP($D810,饮料价格!$B$3:$E$45,2,0)</f>
        <v>瓶</v>
      </c>
      <c r="G810" s="8">
        <f>VLOOKUP($D810,饮料价格!$B$3:$E$45,3,0)</f>
        <v>1.1000000000000001</v>
      </c>
      <c r="H810" s="8">
        <f>VLOOKUP($D810,饮料价格!$B$3:$E$45,4,0)</f>
        <v>1.5</v>
      </c>
      <c r="I810" s="8">
        <f>E810*H810</f>
        <v>19.5</v>
      </c>
      <c r="J810" s="8">
        <f>(H810-G810)*E810</f>
        <v>5.1999999999999993</v>
      </c>
    </row>
    <row r="811" spans="1:10" outlineLevel="2" x14ac:dyDescent="0.15">
      <c r="A811" s="7">
        <v>42736</v>
      </c>
      <c r="B811" s="8" t="s">
        <v>103</v>
      </c>
      <c r="C811" s="8" t="s">
        <v>121</v>
      </c>
      <c r="D811" s="8" t="s">
        <v>12</v>
      </c>
      <c r="E811" s="8">
        <v>85</v>
      </c>
      <c r="F811" s="8" t="str">
        <f>VLOOKUP($D811,饮料价格!$B$3:$E$45,2,0)</f>
        <v>瓶</v>
      </c>
      <c r="G811" s="8">
        <f>VLOOKUP($D811,饮料价格!$B$3:$E$45,3,0)</f>
        <v>1.3</v>
      </c>
      <c r="H811" s="8">
        <f>VLOOKUP($D811,饮料价格!$B$3:$E$45,4,0)</f>
        <v>2.8</v>
      </c>
      <c r="I811" s="8">
        <f>E811*H811</f>
        <v>237.99999999999997</v>
      </c>
      <c r="J811" s="8">
        <f>(H811-G811)*E811</f>
        <v>127.49999999999999</v>
      </c>
    </row>
    <row r="812" spans="1:10" outlineLevel="2" x14ac:dyDescent="0.15">
      <c r="A812" s="7">
        <v>42736</v>
      </c>
      <c r="B812" s="8" t="s">
        <v>103</v>
      </c>
      <c r="C812" s="8" t="s">
        <v>121</v>
      </c>
      <c r="D812" s="8" t="s">
        <v>3</v>
      </c>
      <c r="E812" s="8">
        <v>40</v>
      </c>
      <c r="F812" s="8" t="str">
        <f>VLOOKUP($D812,饮料价格!$B$3:$E$45,2,0)</f>
        <v>听</v>
      </c>
      <c r="G812" s="8">
        <f>VLOOKUP($D812,饮料价格!$B$3:$E$45,3,0)</f>
        <v>2.5</v>
      </c>
      <c r="H812" s="8">
        <f>VLOOKUP($D812,饮料价格!$B$3:$E$45,4,0)</f>
        <v>3.5</v>
      </c>
      <c r="I812" s="8">
        <f>E812*H812</f>
        <v>140</v>
      </c>
      <c r="J812" s="8">
        <f>(H812-G812)*E812</f>
        <v>40</v>
      </c>
    </row>
    <row r="813" spans="1:10" outlineLevel="2" x14ac:dyDescent="0.15">
      <c r="A813" s="7">
        <v>42736</v>
      </c>
      <c r="B813" s="8" t="s">
        <v>103</v>
      </c>
      <c r="C813" s="8" t="s">
        <v>121</v>
      </c>
      <c r="D813" s="8" t="s">
        <v>15</v>
      </c>
      <c r="E813" s="8">
        <v>11</v>
      </c>
      <c r="F813" s="8" t="str">
        <f>VLOOKUP($D813,饮料价格!$B$3:$E$45,2,0)</f>
        <v>合</v>
      </c>
      <c r="G813" s="8">
        <f>VLOOKUP($D813,饮料价格!$B$3:$E$45,3,0)</f>
        <v>1.7</v>
      </c>
      <c r="H813" s="8">
        <f>VLOOKUP($D813,饮料价格!$B$3:$E$45,4,0)</f>
        <v>2.5</v>
      </c>
      <c r="I813" s="8">
        <f>E813*H813</f>
        <v>27.5</v>
      </c>
      <c r="J813" s="8">
        <f>(H813-G813)*E813</f>
        <v>8.8000000000000007</v>
      </c>
    </row>
    <row r="814" spans="1:10" outlineLevel="2" x14ac:dyDescent="0.15">
      <c r="A814" s="7">
        <v>42736</v>
      </c>
      <c r="B814" s="8" t="s">
        <v>103</v>
      </c>
      <c r="C814" s="8" t="s">
        <v>121</v>
      </c>
      <c r="D814" s="8" t="s">
        <v>19</v>
      </c>
      <c r="E814" s="8">
        <v>75</v>
      </c>
      <c r="F814" s="8" t="str">
        <f>VLOOKUP($D814,饮料价格!$B$3:$E$45,2,0)</f>
        <v>瓶</v>
      </c>
      <c r="G814" s="8">
        <f>VLOOKUP($D814,饮料价格!$B$3:$E$45,3,0)</f>
        <v>1.7</v>
      </c>
      <c r="H814" s="8">
        <f>VLOOKUP($D814,饮料价格!$B$3:$E$45,4,0)</f>
        <v>2.2000000000000002</v>
      </c>
      <c r="I814" s="8">
        <f>E814*H814</f>
        <v>165</v>
      </c>
      <c r="J814" s="8">
        <f>(H814-G814)*E814</f>
        <v>37.500000000000014</v>
      </c>
    </row>
    <row r="815" spans="1:10" outlineLevel="2" x14ac:dyDescent="0.15">
      <c r="A815" s="7">
        <v>42736</v>
      </c>
      <c r="B815" s="8" t="s">
        <v>103</v>
      </c>
      <c r="C815" s="8" t="s">
        <v>121</v>
      </c>
      <c r="D815" s="8" t="s">
        <v>78</v>
      </c>
      <c r="E815" s="8">
        <v>16</v>
      </c>
      <c r="F815" s="8" t="str">
        <f>VLOOKUP($D815,饮料价格!$B$3:$E$45,2,0)</f>
        <v>瓶</v>
      </c>
      <c r="G815" s="8">
        <f>VLOOKUP($D815,饮料价格!$B$3:$E$45,3,0)</f>
        <v>1.9</v>
      </c>
      <c r="H815" s="8">
        <f>VLOOKUP($D815,饮料价格!$B$3:$E$45,4,0)</f>
        <v>2.4</v>
      </c>
      <c r="I815" s="8">
        <f>E815*H815</f>
        <v>38.4</v>
      </c>
      <c r="J815" s="8">
        <f>(H815-G815)*E815</f>
        <v>8</v>
      </c>
    </row>
    <row r="816" spans="1:10" outlineLevel="2" x14ac:dyDescent="0.15">
      <c r="A816" s="7">
        <v>42736</v>
      </c>
      <c r="B816" s="8" t="s">
        <v>103</v>
      </c>
      <c r="C816" s="8" t="s">
        <v>121</v>
      </c>
      <c r="D816" s="8" t="s">
        <v>134</v>
      </c>
      <c r="E816" s="8">
        <v>81</v>
      </c>
      <c r="F816" s="8" t="str">
        <f>VLOOKUP($D816,饮料价格!$B$3:$E$45,2,0)</f>
        <v>瓶</v>
      </c>
      <c r="G816" s="8">
        <f>VLOOKUP($D816,饮料价格!$B$3:$E$45,3,0)</f>
        <v>3.5</v>
      </c>
      <c r="H816" s="8">
        <f>VLOOKUP($D816,饮料价格!$B$3:$E$45,4,0)</f>
        <v>5</v>
      </c>
      <c r="I816" s="8">
        <f>E816*H816</f>
        <v>405</v>
      </c>
      <c r="J816" s="8">
        <f>(H816-G816)*E816</f>
        <v>121.5</v>
      </c>
    </row>
    <row r="817" spans="1:10" outlineLevel="2" x14ac:dyDescent="0.15">
      <c r="A817" s="7">
        <v>42736</v>
      </c>
      <c r="B817" s="8" t="s">
        <v>103</v>
      </c>
      <c r="C817" s="8" t="s">
        <v>121</v>
      </c>
      <c r="D817" s="8" t="s">
        <v>79</v>
      </c>
      <c r="E817" s="8">
        <v>10</v>
      </c>
      <c r="F817" s="8" t="str">
        <f>VLOOKUP($D817,饮料价格!$B$3:$E$45,2,0)</f>
        <v>听</v>
      </c>
      <c r="G817" s="8">
        <f>VLOOKUP($D817,饮料价格!$B$3:$E$45,3,0)</f>
        <v>1.2</v>
      </c>
      <c r="H817" s="8">
        <f>VLOOKUP($D817,饮料价格!$B$3:$E$45,4,0)</f>
        <v>2.5</v>
      </c>
      <c r="I817" s="8">
        <f>E817*H817</f>
        <v>25</v>
      </c>
      <c r="J817" s="8">
        <f>(H817-G817)*E817</f>
        <v>13</v>
      </c>
    </row>
    <row r="818" spans="1:10" outlineLevel="2" x14ac:dyDescent="0.15">
      <c r="A818" s="7">
        <v>42736</v>
      </c>
      <c r="B818" s="8" t="s">
        <v>103</v>
      </c>
      <c r="C818" s="8" t="s">
        <v>121</v>
      </c>
      <c r="D818" s="8" t="s">
        <v>7</v>
      </c>
      <c r="E818" s="8">
        <v>18</v>
      </c>
      <c r="F818" s="8" t="str">
        <f>VLOOKUP($D818,饮料价格!$B$3:$E$45,2,0)</f>
        <v>听</v>
      </c>
      <c r="G818" s="8">
        <f>VLOOKUP($D818,饮料价格!$B$3:$E$45,3,0)</f>
        <v>3.2</v>
      </c>
      <c r="H818" s="8">
        <f>VLOOKUP($D818,饮料价格!$B$3:$E$45,4,0)</f>
        <v>6</v>
      </c>
      <c r="I818" s="8">
        <f>E818*H818</f>
        <v>108</v>
      </c>
      <c r="J818" s="8">
        <f>(H818-G818)*E818</f>
        <v>50.4</v>
      </c>
    </row>
    <row r="819" spans="1:10" outlineLevel="2" x14ac:dyDescent="0.15">
      <c r="A819" s="7">
        <v>42736</v>
      </c>
      <c r="B819" s="8" t="s">
        <v>103</v>
      </c>
      <c r="C819" s="8" t="s">
        <v>121</v>
      </c>
      <c r="D819" s="8" t="s">
        <v>22</v>
      </c>
      <c r="E819" s="8">
        <v>109</v>
      </c>
      <c r="F819" s="8" t="str">
        <f>VLOOKUP($D819,饮料价格!$B$3:$E$45,2,0)</f>
        <v>合</v>
      </c>
      <c r="G819" s="8">
        <f>VLOOKUP($D819,饮料价格!$B$3:$E$45,3,0)</f>
        <v>1.7</v>
      </c>
      <c r="H819" s="8">
        <f>VLOOKUP($D819,饮料价格!$B$3:$E$45,4,0)</f>
        <v>2.2000000000000002</v>
      </c>
      <c r="I819" s="8">
        <f>E819*H819</f>
        <v>239.8</v>
      </c>
      <c r="J819" s="8">
        <f>(H819-G819)*E819</f>
        <v>54.500000000000021</v>
      </c>
    </row>
    <row r="820" spans="1:10" outlineLevel="2" x14ac:dyDescent="0.15">
      <c r="A820" s="7">
        <v>42736</v>
      </c>
      <c r="B820" s="8" t="s">
        <v>103</v>
      </c>
      <c r="C820" s="8" t="s">
        <v>121</v>
      </c>
      <c r="D820" s="8" t="s">
        <v>81</v>
      </c>
      <c r="E820" s="8">
        <v>58</v>
      </c>
      <c r="F820" s="8" t="str">
        <f>VLOOKUP($D820,饮料价格!$B$3:$E$45,2,0)</f>
        <v>听</v>
      </c>
      <c r="G820" s="8">
        <f>VLOOKUP($D820,饮料价格!$B$3:$E$45,3,0)</f>
        <v>3</v>
      </c>
      <c r="H820" s="8">
        <f>VLOOKUP($D820,饮料价格!$B$3:$E$45,4,0)</f>
        <v>4</v>
      </c>
      <c r="I820" s="8">
        <f>E820*H820</f>
        <v>232</v>
      </c>
      <c r="J820" s="8">
        <f>(H820-G820)*E820</f>
        <v>58</v>
      </c>
    </row>
    <row r="821" spans="1:10" outlineLevel="2" x14ac:dyDescent="0.15">
      <c r="A821" s="7">
        <v>42736</v>
      </c>
      <c r="B821" s="8" t="s">
        <v>103</v>
      </c>
      <c r="C821" s="8" t="s">
        <v>121</v>
      </c>
      <c r="D821" s="8" t="s">
        <v>73</v>
      </c>
      <c r="E821" s="8">
        <v>18</v>
      </c>
      <c r="F821" s="8" t="str">
        <f>VLOOKUP($D821,饮料价格!$B$3:$E$45,2,0)</f>
        <v>瓶</v>
      </c>
      <c r="G821" s="8">
        <f>VLOOKUP($D821,饮料价格!$B$3:$E$45,3,0)</f>
        <v>1.8</v>
      </c>
      <c r="H821" s="8">
        <f>VLOOKUP($D821,饮料价格!$B$3:$E$45,4,0)</f>
        <v>2.2999999999999998</v>
      </c>
      <c r="I821" s="8">
        <f>E821*H821</f>
        <v>41.4</v>
      </c>
      <c r="J821" s="8">
        <f>(H821-G821)*E821</f>
        <v>8.9999999999999964</v>
      </c>
    </row>
    <row r="822" spans="1:10" outlineLevel="2" x14ac:dyDescent="0.15">
      <c r="A822" s="7">
        <v>42736</v>
      </c>
      <c r="B822" s="8" t="s">
        <v>103</v>
      </c>
      <c r="C822" s="8" t="s">
        <v>121</v>
      </c>
      <c r="D822" s="8" t="s">
        <v>4</v>
      </c>
      <c r="E822" s="8">
        <v>90</v>
      </c>
      <c r="F822" s="8" t="str">
        <f>VLOOKUP($D822,饮料价格!$B$3:$E$45,2,0)</f>
        <v>合</v>
      </c>
      <c r="G822" s="8">
        <f>VLOOKUP($D822,饮料价格!$B$3:$E$45,3,0)</f>
        <v>1.3</v>
      </c>
      <c r="H822" s="8">
        <f>VLOOKUP($D822,饮料价格!$B$3:$E$45,4,0)</f>
        <v>1.9</v>
      </c>
      <c r="I822" s="8">
        <f>E822*H822</f>
        <v>171</v>
      </c>
      <c r="J822" s="8">
        <f>(H822-G822)*E822</f>
        <v>53.999999999999986</v>
      </c>
    </row>
    <row r="823" spans="1:10" outlineLevel="2" x14ac:dyDescent="0.15">
      <c r="A823" s="7">
        <v>42736</v>
      </c>
      <c r="B823" s="8" t="s">
        <v>103</v>
      </c>
      <c r="C823" s="8" t="s">
        <v>121</v>
      </c>
      <c r="D823" s="8" t="s">
        <v>20</v>
      </c>
      <c r="E823" s="8">
        <v>66</v>
      </c>
      <c r="F823" s="8" t="str">
        <f>VLOOKUP($D823,饮料价格!$B$3:$E$45,2,0)</f>
        <v>瓶</v>
      </c>
      <c r="G823" s="8">
        <f>VLOOKUP($D823,饮料价格!$B$3:$E$45,3,0)</f>
        <v>1.8</v>
      </c>
      <c r="H823" s="8">
        <f>VLOOKUP($D823,饮料价格!$B$3:$E$45,4,0)</f>
        <v>2.2999999999999998</v>
      </c>
      <c r="I823" s="8">
        <f>E823*H823</f>
        <v>151.79999999999998</v>
      </c>
      <c r="J823" s="8">
        <f>(H823-G823)*E823</f>
        <v>32.999999999999986</v>
      </c>
    </row>
    <row r="824" spans="1:10" outlineLevel="2" x14ac:dyDescent="0.15">
      <c r="A824" s="7">
        <v>42736</v>
      </c>
      <c r="B824" s="8" t="s">
        <v>103</v>
      </c>
      <c r="C824" s="8" t="s">
        <v>121</v>
      </c>
      <c r="D824" s="8" t="s">
        <v>5</v>
      </c>
      <c r="E824" s="8">
        <v>10</v>
      </c>
      <c r="F824" s="8" t="str">
        <f>VLOOKUP($D824,饮料价格!$B$3:$E$45,2,0)</f>
        <v>合</v>
      </c>
      <c r="G824" s="8">
        <f>VLOOKUP($D824,饮料价格!$B$3:$E$45,3,0)</f>
        <v>1.5</v>
      </c>
      <c r="H824" s="8">
        <f>VLOOKUP($D824,饮料价格!$B$3:$E$45,4,0)</f>
        <v>2.2000000000000002</v>
      </c>
      <c r="I824" s="8">
        <f>E824*H824</f>
        <v>22</v>
      </c>
      <c r="J824" s="8">
        <f>(H824-G824)*E824</f>
        <v>7.0000000000000018</v>
      </c>
    </row>
    <row r="825" spans="1:10" outlineLevel="2" x14ac:dyDescent="0.15">
      <c r="A825" s="7">
        <v>42736</v>
      </c>
      <c r="B825" s="8" t="s">
        <v>103</v>
      </c>
      <c r="C825" s="8" t="s">
        <v>121</v>
      </c>
      <c r="D825" s="8" t="s">
        <v>17</v>
      </c>
      <c r="E825" s="8">
        <v>39</v>
      </c>
      <c r="F825" s="8" t="str">
        <f>VLOOKUP($D825,饮料价格!$B$3:$E$45,2,0)</f>
        <v>合</v>
      </c>
      <c r="G825" s="8">
        <f>VLOOKUP($D825,饮料价格!$B$3:$E$45,3,0)</f>
        <v>4.3</v>
      </c>
      <c r="H825" s="8">
        <f>VLOOKUP($D825,饮料价格!$B$3:$E$45,4,0)</f>
        <v>6.8</v>
      </c>
      <c r="I825" s="8">
        <f>E825*H825</f>
        <v>265.2</v>
      </c>
      <c r="J825" s="8">
        <f>(H825-G825)*E825</f>
        <v>97.5</v>
      </c>
    </row>
    <row r="826" spans="1:10" outlineLevel="2" x14ac:dyDescent="0.15">
      <c r="A826" s="7">
        <v>42736</v>
      </c>
      <c r="B826" s="8" t="s">
        <v>103</v>
      </c>
      <c r="C826" s="8" t="s">
        <v>121</v>
      </c>
      <c r="D826" s="8" t="s">
        <v>133</v>
      </c>
      <c r="E826" s="8">
        <v>11</v>
      </c>
      <c r="F826" s="8" t="str">
        <f>VLOOKUP($D826,饮料价格!$B$3:$E$45,2,0)</f>
        <v>瓶</v>
      </c>
      <c r="G826" s="8">
        <f>VLOOKUP($D826,饮料价格!$B$3:$E$45,3,0)</f>
        <v>3.5</v>
      </c>
      <c r="H826" s="8">
        <f>VLOOKUP($D826,饮料价格!$B$3:$E$45,4,0)</f>
        <v>5</v>
      </c>
      <c r="I826" s="8">
        <f>E826*H826</f>
        <v>55</v>
      </c>
      <c r="J826" s="8">
        <f>(H826-G826)*E826</f>
        <v>16.5</v>
      </c>
    </row>
    <row r="827" spans="1:10" outlineLevel="2" x14ac:dyDescent="0.15">
      <c r="A827" s="7">
        <v>42736</v>
      </c>
      <c r="B827" s="8" t="s">
        <v>103</v>
      </c>
      <c r="C827" s="8" t="s">
        <v>121</v>
      </c>
      <c r="D827" s="8" t="s">
        <v>30</v>
      </c>
      <c r="E827" s="8">
        <v>16</v>
      </c>
      <c r="F827" s="8" t="str">
        <f>VLOOKUP($D827,饮料价格!$B$3:$E$45,2,0)</f>
        <v>瓶</v>
      </c>
      <c r="G827" s="8">
        <f>VLOOKUP($D827,饮料价格!$B$3:$E$45,3,0)</f>
        <v>0.9</v>
      </c>
      <c r="H827" s="8">
        <f>VLOOKUP($D827,饮料价格!$B$3:$E$45,4,0)</f>
        <v>1.5</v>
      </c>
      <c r="I827" s="8">
        <f>E827*H827</f>
        <v>24</v>
      </c>
      <c r="J827" s="8">
        <f>(H827-G827)*E827</f>
        <v>9.6</v>
      </c>
    </row>
    <row r="828" spans="1:10" outlineLevel="2" x14ac:dyDescent="0.15">
      <c r="A828" s="7">
        <v>42736</v>
      </c>
      <c r="B828" s="8" t="s">
        <v>103</v>
      </c>
      <c r="C828" s="8" t="s">
        <v>121</v>
      </c>
      <c r="D828" s="8" t="s">
        <v>14</v>
      </c>
      <c r="E828" s="8">
        <v>17</v>
      </c>
      <c r="F828" s="8" t="str">
        <f>VLOOKUP($D828,饮料价格!$B$3:$E$45,2,0)</f>
        <v>听</v>
      </c>
      <c r="G828" s="8">
        <f>VLOOKUP($D828,饮料价格!$B$3:$E$45,3,0)</f>
        <v>2.5</v>
      </c>
      <c r="H828" s="8">
        <f>VLOOKUP($D828,饮料价格!$B$3:$E$45,4,0)</f>
        <v>4</v>
      </c>
      <c r="I828" s="8">
        <f>E828*H828</f>
        <v>68</v>
      </c>
      <c r="J828" s="8">
        <f>(H828-G828)*E828</f>
        <v>25.5</v>
      </c>
    </row>
    <row r="829" spans="1:10" outlineLevel="2" x14ac:dyDescent="0.15">
      <c r="A829" s="7">
        <v>42736</v>
      </c>
      <c r="B829" s="8" t="s">
        <v>103</v>
      </c>
      <c r="C829" s="8" t="s">
        <v>121</v>
      </c>
      <c r="D829" s="8" t="s">
        <v>13</v>
      </c>
      <c r="E829" s="8">
        <v>53</v>
      </c>
      <c r="F829" s="8" t="str">
        <f>VLOOKUP($D829,饮料价格!$B$3:$E$45,2,0)</f>
        <v>瓶</v>
      </c>
      <c r="G829" s="8">
        <f>VLOOKUP($D829,饮料价格!$B$3:$E$45,3,0)</f>
        <v>2</v>
      </c>
      <c r="H829" s="8">
        <f>VLOOKUP($D829,饮料价格!$B$3:$E$45,4,0)</f>
        <v>3.5</v>
      </c>
      <c r="I829" s="8">
        <f>E829*H829</f>
        <v>185.5</v>
      </c>
      <c r="J829" s="8">
        <f>(H829-G829)*E829</f>
        <v>79.5</v>
      </c>
    </row>
    <row r="830" spans="1:10" outlineLevel="2" x14ac:dyDescent="0.15">
      <c r="A830" s="7">
        <v>42736</v>
      </c>
      <c r="B830" s="8" t="s">
        <v>103</v>
      </c>
      <c r="C830" s="8" t="s">
        <v>121</v>
      </c>
      <c r="D830" s="8" t="s">
        <v>131</v>
      </c>
      <c r="E830" s="8">
        <v>66</v>
      </c>
      <c r="F830" s="8" t="str">
        <f>VLOOKUP($D830,饮料价格!$B$3:$E$45,2,0)</f>
        <v>瓶</v>
      </c>
      <c r="G830" s="8">
        <f>VLOOKUP($D830,饮料价格!$B$3:$E$45,3,0)</f>
        <v>2</v>
      </c>
      <c r="H830" s="8">
        <f>VLOOKUP($D830,饮料价格!$B$3:$E$45,4,0)</f>
        <v>3.5</v>
      </c>
      <c r="I830" s="8">
        <f>E830*H830</f>
        <v>231</v>
      </c>
      <c r="J830" s="8">
        <f>(H830-G830)*E830</f>
        <v>99</v>
      </c>
    </row>
    <row r="831" spans="1:10" outlineLevel="2" x14ac:dyDescent="0.15">
      <c r="A831" s="7">
        <v>42736</v>
      </c>
      <c r="B831" s="8" t="s">
        <v>103</v>
      </c>
      <c r="C831" s="8" t="s">
        <v>121</v>
      </c>
      <c r="D831" s="8" t="s">
        <v>26</v>
      </c>
      <c r="E831" s="8">
        <v>75</v>
      </c>
      <c r="F831" s="8" t="str">
        <f>VLOOKUP($D831,饮料价格!$B$3:$E$45,2,0)</f>
        <v>瓶</v>
      </c>
      <c r="G831" s="8">
        <f>VLOOKUP($D831,饮料价格!$B$3:$E$45,3,0)</f>
        <v>1.7</v>
      </c>
      <c r="H831" s="8">
        <f>VLOOKUP($D831,饮料价格!$B$3:$E$45,4,0)</f>
        <v>2.2000000000000002</v>
      </c>
      <c r="I831" s="8">
        <f>E831*H831</f>
        <v>165</v>
      </c>
      <c r="J831" s="8">
        <f>(H831-G831)*E831</f>
        <v>37.500000000000014</v>
      </c>
    </row>
    <row r="832" spans="1:10" outlineLevel="2" x14ac:dyDescent="0.15">
      <c r="A832" s="7">
        <v>42736</v>
      </c>
      <c r="B832" s="8" t="s">
        <v>103</v>
      </c>
      <c r="C832" s="8" t="s">
        <v>121</v>
      </c>
      <c r="D832" s="8" t="s">
        <v>16</v>
      </c>
      <c r="E832" s="8">
        <v>10</v>
      </c>
      <c r="F832" s="8" t="str">
        <f>VLOOKUP($D832,饮料价格!$B$3:$E$45,2,0)</f>
        <v>瓶</v>
      </c>
      <c r="G832" s="8">
        <f>VLOOKUP($D832,饮料价格!$B$3:$E$45,3,0)</f>
        <v>1</v>
      </c>
      <c r="H832" s="8">
        <f>VLOOKUP($D832,饮料价格!$B$3:$E$45,4,0)</f>
        <v>1.5</v>
      </c>
      <c r="I832" s="8">
        <f>E832*H832</f>
        <v>15</v>
      </c>
      <c r="J832" s="8">
        <f>(H832-G832)*E832</f>
        <v>5</v>
      </c>
    </row>
    <row r="833" spans="1:10" outlineLevel="2" x14ac:dyDescent="0.15">
      <c r="A833" s="7">
        <v>42736</v>
      </c>
      <c r="B833" s="8" t="s">
        <v>103</v>
      </c>
      <c r="C833" s="8" t="s">
        <v>121</v>
      </c>
      <c r="D833" s="8" t="s">
        <v>82</v>
      </c>
      <c r="E833" s="8">
        <v>13</v>
      </c>
      <c r="F833" s="8" t="str">
        <f>VLOOKUP($D833,饮料价格!$B$3:$E$45,2,0)</f>
        <v>合</v>
      </c>
      <c r="G833" s="8">
        <f>VLOOKUP($D833,饮料价格!$B$3:$E$45,3,0)</f>
        <v>1.6</v>
      </c>
      <c r="H833" s="8">
        <f>VLOOKUP($D833,饮料价格!$B$3:$E$45,4,0)</f>
        <v>2.5</v>
      </c>
      <c r="I833" s="8">
        <f>E833*H833</f>
        <v>32.5</v>
      </c>
      <c r="J833" s="8">
        <f>(H833-G833)*E833</f>
        <v>11.7</v>
      </c>
    </row>
    <row r="834" spans="1:10" outlineLevel="2" x14ac:dyDescent="0.15">
      <c r="A834" s="7">
        <v>42736</v>
      </c>
      <c r="B834" s="8" t="s">
        <v>103</v>
      </c>
      <c r="C834" s="8" t="s">
        <v>121</v>
      </c>
      <c r="D834" s="8" t="s">
        <v>27</v>
      </c>
      <c r="E834" s="8">
        <v>86</v>
      </c>
      <c r="F834" s="8" t="str">
        <f>VLOOKUP($D834,饮料价格!$B$3:$E$45,2,0)</f>
        <v>听</v>
      </c>
      <c r="G834" s="8">
        <f>VLOOKUP($D834,饮料价格!$B$3:$E$45,3,0)</f>
        <v>2.5</v>
      </c>
      <c r="H834" s="8">
        <f>VLOOKUP($D834,饮料价格!$B$3:$E$45,4,0)</f>
        <v>4</v>
      </c>
      <c r="I834" s="8">
        <f>E834*H834</f>
        <v>344</v>
      </c>
      <c r="J834" s="8">
        <f>(H834-G834)*E834</f>
        <v>129</v>
      </c>
    </row>
    <row r="835" spans="1:10" outlineLevel="2" x14ac:dyDescent="0.15">
      <c r="A835" s="7">
        <v>42736</v>
      </c>
      <c r="B835" s="8" t="s">
        <v>103</v>
      </c>
      <c r="C835" s="8" t="s">
        <v>121</v>
      </c>
      <c r="D835" s="8" t="s">
        <v>9</v>
      </c>
      <c r="E835" s="8">
        <v>37</v>
      </c>
      <c r="F835" s="8" t="str">
        <f>VLOOKUP($D835,饮料价格!$B$3:$E$45,2,0)</f>
        <v>听</v>
      </c>
      <c r="G835" s="8">
        <f>VLOOKUP($D835,饮料价格!$B$3:$E$45,3,0)</f>
        <v>3</v>
      </c>
      <c r="H835" s="8">
        <f>VLOOKUP($D835,饮料价格!$B$3:$E$45,4,0)</f>
        <v>4</v>
      </c>
      <c r="I835" s="8">
        <f>E835*H835</f>
        <v>148</v>
      </c>
      <c r="J835" s="8">
        <f>(H835-G835)*E835</f>
        <v>37</v>
      </c>
    </row>
    <row r="836" spans="1:10" outlineLevel="2" x14ac:dyDescent="0.15">
      <c r="A836" s="7">
        <v>42736</v>
      </c>
      <c r="B836" s="8" t="s">
        <v>103</v>
      </c>
      <c r="C836" s="8" t="s">
        <v>121</v>
      </c>
      <c r="D836" s="8" t="s">
        <v>8</v>
      </c>
      <c r="E836" s="8">
        <v>23</v>
      </c>
      <c r="F836" s="8" t="str">
        <f>VLOOKUP($D836,饮料价格!$B$3:$E$45,2,0)</f>
        <v>合</v>
      </c>
      <c r="G836" s="8">
        <f>VLOOKUP($D836,饮料价格!$B$3:$E$45,3,0)</f>
        <v>7.8</v>
      </c>
      <c r="H836" s="8">
        <f>VLOOKUP($D836,饮料价格!$B$3:$E$45,4,0)</f>
        <v>9.8000000000000007</v>
      </c>
      <c r="I836" s="8">
        <f>E836*H836</f>
        <v>225.4</v>
      </c>
      <c r="J836" s="8">
        <f>(H836-G836)*E836</f>
        <v>46.000000000000021</v>
      </c>
    </row>
    <row r="837" spans="1:10" outlineLevel="2" x14ac:dyDescent="0.15">
      <c r="A837" s="7">
        <v>42736</v>
      </c>
      <c r="B837" s="8" t="s">
        <v>103</v>
      </c>
      <c r="C837" s="8" t="s">
        <v>121</v>
      </c>
      <c r="D837" s="8" t="s">
        <v>1</v>
      </c>
      <c r="E837" s="8">
        <v>16</v>
      </c>
      <c r="F837" s="8" t="str">
        <f>VLOOKUP($D837,饮料价格!$B$3:$E$45,2,0)</f>
        <v>听</v>
      </c>
      <c r="G837" s="8">
        <f>VLOOKUP($D837,饮料价格!$B$3:$E$45,3,0)</f>
        <v>2.5</v>
      </c>
      <c r="H837" s="8">
        <f>VLOOKUP($D837,饮料价格!$B$3:$E$45,4,0)</f>
        <v>3.5</v>
      </c>
      <c r="I837" s="8">
        <f>E837*H837</f>
        <v>56</v>
      </c>
      <c r="J837" s="8">
        <f>(H837-G837)*E837</f>
        <v>16</v>
      </c>
    </row>
    <row r="838" spans="1:10" outlineLevel="2" x14ac:dyDescent="0.15">
      <c r="A838" s="7">
        <v>42736</v>
      </c>
      <c r="B838" s="8" t="s">
        <v>103</v>
      </c>
      <c r="C838" s="8" t="s">
        <v>121</v>
      </c>
      <c r="D838" s="8" t="s">
        <v>10</v>
      </c>
      <c r="E838" s="8">
        <v>17</v>
      </c>
      <c r="F838" s="8" t="str">
        <f>VLOOKUP($D838,饮料价格!$B$3:$E$45,2,0)</f>
        <v>听</v>
      </c>
      <c r="G838" s="8">
        <f>VLOOKUP($D838,饮料价格!$B$3:$E$45,3,0)</f>
        <v>2</v>
      </c>
      <c r="H838" s="8">
        <f>VLOOKUP($D838,饮料价格!$B$3:$E$45,4,0)</f>
        <v>3.5</v>
      </c>
      <c r="I838" s="8">
        <f>E838*H838</f>
        <v>59.5</v>
      </c>
      <c r="J838" s="8">
        <f>(H838-G838)*E838</f>
        <v>25.5</v>
      </c>
    </row>
    <row r="839" spans="1:10" outlineLevel="2" x14ac:dyDescent="0.15">
      <c r="A839" s="7">
        <v>42736</v>
      </c>
      <c r="B839" s="8" t="s">
        <v>103</v>
      </c>
      <c r="C839" s="8" t="s">
        <v>121</v>
      </c>
      <c r="D839" s="8" t="s">
        <v>28</v>
      </c>
      <c r="E839" s="8">
        <v>76</v>
      </c>
      <c r="F839" s="8" t="str">
        <f>VLOOKUP($D839,饮料价格!$B$3:$E$45,2,0)</f>
        <v>合</v>
      </c>
      <c r="G839" s="8">
        <f>VLOOKUP($D839,饮料价格!$B$3:$E$45,3,0)</f>
        <v>1.5</v>
      </c>
      <c r="H839" s="8">
        <f>VLOOKUP($D839,饮料价格!$B$3:$E$45,4,0)</f>
        <v>2.2000000000000002</v>
      </c>
      <c r="I839" s="8">
        <f>E839*H839</f>
        <v>167.20000000000002</v>
      </c>
      <c r="J839" s="8">
        <f>(H839-G839)*E839</f>
        <v>53.200000000000017</v>
      </c>
    </row>
    <row r="840" spans="1:10" outlineLevel="2" x14ac:dyDescent="0.15">
      <c r="A840" s="7">
        <v>42736</v>
      </c>
      <c r="B840" s="8" t="s">
        <v>103</v>
      </c>
      <c r="C840" s="8" t="s">
        <v>121</v>
      </c>
      <c r="D840" s="8" t="s">
        <v>32</v>
      </c>
      <c r="E840" s="8">
        <v>18</v>
      </c>
      <c r="F840" s="8" t="str">
        <f>VLOOKUP($D840,饮料价格!$B$3:$E$45,2,0)</f>
        <v>瓶</v>
      </c>
      <c r="G840" s="8">
        <f>VLOOKUP($D840,饮料价格!$B$3:$E$45,3,0)</f>
        <v>2.4</v>
      </c>
      <c r="H840" s="8">
        <f>VLOOKUP($D840,饮料价格!$B$3:$E$45,4,0)</f>
        <v>3.5</v>
      </c>
      <c r="I840" s="8">
        <f>E840*H840</f>
        <v>63</v>
      </c>
      <c r="J840" s="8">
        <f>(H840-G840)*E840</f>
        <v>19.8</v>
      </c>
    </row>
    <row r="841" spans="1:10" outlineLevel="2" x14ac:dyDescent="0.15">
      <c r="A841" s="7">
        <v>42736</v>
      </c>
      <c r="B841" s="8" t="s">
        <v>103</v>
      </c>
      <c r="C841" s="8" t="s">
        <v>121</v>
      </c>
      <c r="D841" s="8" t="s">
        <v>11</v>
      </c>
      <c r="E841" s="8">
        <v>15</v>
      </c>
      <c r="F841" s="8" t="str">
        <f>VLOOKUP($D841,饮料价格!$B$3:$E$45,2,0)</f>
        <v>瓶</v>
      </c>
      <c r="G841" s="8">
        <f>VLOOKUP($D841,饮料价格!$B$3:$E$45,3,0)</f>
        <v>1</v>
      </c>
      <c r="H841" s="8">
        <f>VLOOKUP($D841,饮料价格!$B$3:$E$45,4,0)</f>
        <v>1.3</v>
      </c>
      <c r="I841" s="8">
        <f>E841*H841</f>
        <v>19.5</v>
      </c>
      <c r="J841" s="8">
        <f>(H841-G841)*E841</f>
        <v>4.5000000000000009</v>
      </c>
    </row>
    <row r="842" spans="1:10" outlineLevel="2" x14ac:dyDescent="0.15">
      <c r="A842" s="7">
        <v>42736</v>
      </c>
      <c r="B842" s="8" t="s">
        <v>103</v>
      </c>
      <c r="C842" s="8" t="s">
        <v>121</v>
      </c>
      <c r="D842" s="8" t="s">
        <v>2</v>
      </c>
      <c r="E842" s="8">
        <v>78</v>
      </c>
      <c r="F842" s="8" t="str">
        <f>VLOOKUP($D842,饮料价格!$B$3:$E$45,2,0)</f>
        <v>听</v>
      </c>
      <c r="G842" s="8">
        <f>VLOOKUP($D842,饮料价格!$B$3:$E$45,3,0)</f>
        <v>1.6</v>
      </c>
      <c r="H842" s="8">
        <f>VLOOKUP($D842,饮料价格!$B$3:$E$45,4,0)</f>
        <v>3.3</v>
      </c>
      <c r="I842" s="8">
        <f>E842*H842</f>
        <v>257.39999999999998</v>
      </c>
      <c r="J842" s="8">
        <f>(H842-G842)*E842</f>
        <v>132.59999999999997</v>
      </c>
    </row>
    <row r="843" spans="1:10" outlineLevel="2" x14ac:dyDescent="0.15">
      <c r="A843" s="7">
        <v>42736</v>
      </c>
      <c r="B843" s="8" t="s">
        <v>103</v>
      </c>
      <c r="C843" s="8" t="s">
        <v>121</v>
      </c>
      <c r="D843" s="8" t="s">
        <v>132</v>
      </c>
      <c r="E843" s="8">
        <v>47</v>
      </c>
      <c r="F843" s="8" t="str">
        <f>VLOOKUP($D843,饮料价格!$B$3:$E$45,2,0)</f>
        <v>瓶</v>
      </c>
      <c r="G843" s="8">
        <f>VLOOKUP($D843,饮料价格!$B$3:$E$45,3,0)</f>
        <v>2.5</v>
      </c>
      <c r="H843" s="8">
        <f>VLOOKUP($D843,饮料价格!$B$3:$E$45,4,0)</f>
        <v>4.5</v>
      </c>
      <c r="I843" s="8">
        <f>E843*H843</f>
        <v>211.5</v>
      </c>
      <c r="J843" s="8">
        <f>(H843-G843)*E843</f>
        <v>94</v>
      </c>
    </row>
    <row r="844" spans="1:10" outlineLevel="2" x14ac:dyDescent="0.15">
      <c r="A844" s="7">
        <v>42736</v>
      </c>
      <c r="B844" s="8" t="s">
        <v>103</v>
      </c>
      <c r="C844" s="8" t="s">
        <v>121</v>
      </c>
      <c r="D844" s="8" t="s">
        <v>6</v>
      </c>
      <c r="E844" s="8">
        <v>12</v>
      </c>
      <c r="F844" s="8" t="str">
        <f>VLOOKUP($D844,饮料价格!$B$3:$E$45,2,0)</f>
        <v>瓶</v>
      </c>
      <c r="G844" s="8">
        <f>VLOOKUP($D844,饮料价格!$B$3:$E$45,3,0)</f>
        <v>1.7</v>
      </c>
      <c r="H844" s="8">
        <f>VLOOKUP($D844,饮料价格!$B$3:$E$45,4,0)</f>
        <v>3.5</v>
      </c>
      <c r="I844" s="8">
        <f>E844*H844</f>
        <v>42</v>
      </c>
      <c r="J844" s="8">
        <f>(H844-G844)*E844</f>
        <v>21.6</v>
      </c>
    </row>
    <row r="845" spans="1:10" outlineLevel="2" x14ac:dyDescent="0.15">
      <c r="A845" s="7">
        <v>42736</v>
      </c>
      <c r="B845" s="8" t="s">
        <v>103</v>
      </c>
      <c r="C845" s="8" t="s">
        <v>121</v>
      </c>
      <c r="D845" s="8" t="s">
        <v>23</v>
      </c>
      <c r="E845" s="8">
        <v>21</v>
      </c>
      <c r="F845" s="8" t="str">
        <f>VLOOKUP($D845,饮料价格!$B$3:$E$45,2,0)</f>
        <v>瓶</v>
      </c>
      <c r="G845" s="8">
        <f>VLOOKUP($D845,饮料价格!$B$3:$E$45,3,0)</f>
        <v>2.4</v>
      </c>
      <c r="H845" s="8">
        <f>VLOOKUP($D845,饮料价格!$B$3:$E$45,4,0)</f>
        <v>3</v>
      </c>
      <c r="I845" s="8">
        <f>E845*H845</f>
        <v>63</v>
      </c>
      <c r="J845" s="8">
        <f>(H845-G845)*E845</f>
        <v>12.600000000000001</v>
      </c>
    </row>
    <row r="846" spans="1:10" outlineLevel="2" x14ac:dyDescent="0.15">
      <c r="A846" s="7">
        <v>42736</v>
      </c>
      <c r="B846" s="8" t="s">
        <v>103</v>
      </c>
      <c r="C846" s="8" t="s">
        <v>118</v>
      </c>
      <c r="D846" s="8" t="s">
        <v>9</v>
      </c>
      <c r="E846" s="8">
        <v>14</v>
      </c>
      <c r="F846" s="8" t="str">
        <f>VLOOKUP($D846,饮料价格!$B$3:$E$45,2,0)</f>
        <v>听</v>
      </c>
      <c r="G846" s="8">
        <f>VLOOKUP($D846,饮料价格!$B$3:$E$45,3,0)</f>
        <v>3</v>
      </c>
      <c r="H846" s="8">
        <f>VLOOKUP($D846,饮料价格!$B$3:$E$45,4,0)</f>
        <v>4</v>
      </c>
      <c r="I846" s="8">
        <f>E846*H846</f>
        <v>56</v>
      </c>
      <c r="J846" s="8">
        <f>(H846-G846)*E846</f>
        <v>14</v>
      </c>
    </row>
    <row r="847" spans="1:10" outlineLevel="2" x14ac:dyDescent="0.15">
      <c r="A847" s="7">
        <v>42736</v>
      </c>
      <c r="B847" s="8" t="s">
        <v>103</v>
      </c>
      <c r="C847" s="8" t="s">
        <v>118</v>
      </c>
      <c r="D847" s="8" t="s">
        <v>28</v>
      </c>
      <c r="E847" s="8">
        <v>73</v>
      </c>
      <c r="F847" s="8" t="str">
        <f>VLOOKUP($D847,饮料价格!$B$3:$E$45,2,0)</f>
        <v>合</v>
      </c>
      <c r="G847" s="8">
        <f>VLOOKUP($D847,饮料价格!$B$3:$E$45,3,0)</f>
        <v>1.5</v>
      </c>
      <c r="H847" s="8">
        <f>VLOOKUP($D847,饮料价格!$B$3:$E$45,4,0)</f>
        <v>2.2000000000000002</v>
      </c>
      <c r="I847" s="8">
        <f>E847*H847</f>
        <v>160.60000000000002</v>
      </c>
      <c r="J847" s="8">
        <f>(H847-G847)*E847</f>
        <v>51.100000000000016</v>
      </c>
    </row>
    <row r="848" spans="1:10" outlineLevel="2" x14ac:dyDescent="0.15">
      <c r="A848" s="7">
        <v>42736</v>
      </c>
      <c r="B848" s="8" t="s">
        <v>103</v>
      </c>
      <c r="C848" s="8" t="s">
        <v>118</v>
      </c>
      <c r="D848" s="8" t="s">
        <v>6</v>
      </c>
      <c r="E848" s="8">
        <v>93</v>
      </c>
      <c r="F848" s="8" t="str">
        <f>VLOOKUP($D848,饮料价格!$B$3:$E$45,2,0)</f>
        <v>瓶</v>
      </c>
      <c r="G848" s="8">
        <f>VLOOKUP($D848,饮料价格!$B$3:$E$45,3,0)</f>
        <v>1.7</v>
      </c>
      <c r="H848" s="8">
        <f>VLOOKUP($D848,饮料价格!$B$3:$E$45,4,0)</f>
        <v>3.5</v>
      </c>
      <c r="I848" s="8">
        <f>E848*H848</f>
        <v>325.5</v>
      </c>
      <c r="J848" s="8">
        <f>(H848-G848)*E848</f>
        <v>167.4</v>
      </c>
    </row>
    <row r="849" spans="1:10" outlineLevel="2" x14ac:dyDescent="0.15">
      <c r="A849" s="7">
        <v>42736</v>
      </c>
      <c r="B849" s="8" t="s">
        <v>103</v>
      </c>
      <c r="C849" s="8" t="s">
        <v>118</v>
      </c>
      <c r="D849" s="8" t="s">
        <v>131</v>
      </c>
      <c r="E849" s="8">
        <v>17</v>
      </c>
      <c r="F849" s="8" t="str">
        <f>VLOOKUP($D849,饮料价格!$B$3:$E$45,2,0)</f>
        <v>瓶</v>
      </c>
      <c r="G849" s="8">
        <f>VLOOKUP($D849,饮料价格!$B$3:$E$45,3,0)</f>
        <v>2</v>
      </c>
      <c r="H849" s="8">
        <f>VLOOKUP($D849,饮料价格!$B$3:$E$45,4,0)</f>
        <v>3.5</v>
      </c>
      <c r="I849" s="8">
        <f>E849*H849</f>
        <v>59.5</v>
      </c>
      <c r="J849" s="8">
        <f>(H849-G849)*E849</f>
        <v>25.5</v>
      </c>
    </row>
    <row r="850" spans="1:10" outlineLevel="2" x14ac:dyDescent="0.15">
      <c r="A850" s="7">
        <v>42736</v>
      </c>
      <c r="B850" s="8" t="s">
        <v>103</v>
      </c>
      <c r="C850" s="8" t="s">
        <v>118</v>
      </c>
      <c r="D850" s="8" t="s">
        <v>3</v>
      </c>
      <c r="E850" s="8">
        <v>97</v>
      </c>
      <c r="F850" s="8" t="str">
        <f>VLOOKUP($D850,饮料价格!$B$3:$E$45,2,0)</f>
        <v>听</v>
      </c>
      <c r="G850" s="8">
        <f>VLOOKUP($D850,饮料价格!$B$3:$E$45,3,0)</f>
        <v>2.5</v>
      </c>
      <c r="H850" s="8">
        <f>VLOOKUP($D850,饮料价格!$B$3:$E$45,4,0)</f>
        <v>3.5</v>
      </c>
      <c r="I850" s="8">
        <f>E850*H850</f>
        <v>339.5</v>
      </c>
      <c r="J850" s="8">
        <f>(H850-G850)*E850</f>
        <v>97</v>
      </c>
    </row>
    <row r="851" spans="1:10" outlineLevel="2" x14ac:dyDescent="0.15">
      <c r="A851" s="7">
        <v>42736</v>
      </c>
      <c r="B851" s="8" t="s">
        <v>103</v>
      </c>
      <c r="C851" s="8" t="s">
        <v>118</v>
      </c>
      <c r="D851" s="8" t="s">
        <v>4</v>
      </c>
      <c r="E851" s="8">
        <v>14</v>
      </c>
      <c r="F851" s="8" t="str">
        <f>VLOOKUP($D851,饮料价格!$B$3:$E$45,2,0)</f>
        <v>合</v>
      </c>
      <c r="G851" s="8">
        <f>VLOOKUP($D851,饮料价格!$B$3:$E$45,3,0)</f>
        <v>1.3</v>
      </c>
      <c r="H851" s="8">
        <f>VLOOKUP($D851,饮料价格!$B$3:$E$45,4,0)</f>
        <v>1.9</v>
      </c>
      <c r="I851" s="8">
        <f>E851*H851</f>
        <v>26.599999999999998</v>
      </c>
      <c r="J851" s="8">
        <f>(H851-G851)*E851</f>
        <v>8.3999999999999986</v>
      </c>
    </row>
    <row r="852" spans="1:10" outlineLevel="2" x14ac:dyDescent="0.15">
      <c r="A852" s="7">
        <v>42736</v>
      </c>
      <c r="B852" s="8" t="s">
        <v>103</v>
      </c>
      <c r="C852" s="8" t="s">
        <v>118</v>
      </c>
      <c r="D852" s="8" t="s">
        <v>79</v>
      </c>
      <c r="E852" s="8">
        <v>17</v>
      </c>
      <c r="F852" s="8" t="str">
        <f>VLOOKUP($D852,饮料价格!$B$3:$E$45,2,0)</f>
        <v>听</v>
      </c>
      <c r="G852" s="8">
        <f>VLOOKUP($D852,饮料价格!$B$3:$E$45,3,0)</f>
        <v>1.2</v>
      </c>
      <c r="H852" s="8">
        <f>VLOOKUP($D852,饮料价格!$B$3:$E$45,4,0)</f>
        <v>2.5</v>
      </c>
      <c r="I852" s="8">
        <f>E852*H852</f>
        <v>42.5</v>
      </c>
      <c r="J852" s="8">
        <f>(H852-G852)*E852</f>
        <v>22.1</v>
      </c>
    </row>
    <row r="853" spans="1:10" outlineLevel="2" x14ac:dyDescent="0.15">
      <c r="A853" s="7">
        <v>42736</v>
      </c>
      <c r="B853" s="8" t="s">
        <v>103</v>
      </c>
      <c r="C853" s="8" t="s">
        <v>118</v>
      </c>
      <c r="D853" s="8" t="s">
        <v>80</v>
      </c>
      <c r="E853" s="8">
        <v>22</v>
      </c>
      <c r="F853" s="8" t="str">
        <f>VLOOKUP($D853,饮料价格!$B$3:$E$45,2,0)</f>
        <v>瓶</v>
      </c>
      <c r="G853" s="8">
        <f>VLOOKUP($D853,饮料价格!$B$3:$E$45,3,0)</f>
        <v>0.9</v>
      </c>
      <c r="H853" s="8">
        <f>VLOOKUP($D853,饮料价格!$B$3:$E$45,4,0)</f>
        <v>1.2</v>
      </c>
      <c r="I853" s="8">
        <f>E853*H853</f>
        <v>26.4</v>
      </c>
      <c r="J853" s="8">
        <f>(H853-G853)*E853</f>
        <v>6.5999999999999988</v>
      </c>
    </row>
    <row r="854" spans="1:10" outlineLevel="2" x14ac:dyDescent="0.15">
      <c r="A854" s="7">
        <v>42736</v>
      </c>
      <c r="B854" s="8" t="s">
        <v>103</v>
      </c>
      <c r="C854" s="8" t="s">
        <v>118</v>
      </c>
      <c r="D854" s="8" t="s">
        <v>73</v>
      </c>
      <c r="E854" s="8">
        <v>12</v>
      </c>
      <c r="F854" s="8" t="str">
        <f>VLOOKUP($D854,饮料价格!$B$3:$E$45,2,0)</f>
        <v>瓶</v>
      </c>
      <c r="G854" s="8">
        <f>VLOOKUP($D854,饮料价格!$B$3:$E$45,3,0)</f>
        <v>1.8</v>
      </c>
      <c r="H854" s="8">
        <f>VLOOKUP($D854,饮料价格!$B$3:$E$45,4,0)</f>
        <v>2.2999999999999998</v>
      </c>
      <c r="I854" s="8">
        <f>E854*H854</f>
        <v>27.599999999999998</v>
      </c>
      <c r="J854" s="8">
        <f>(H854-G854)*E854</f>
        <v>5.9999999999999973</v>
      </c>
    </row>
    <row r="855" spans="1:10" outlineLevel="2" x14ac:dyDescent="0.15">
      <c r="A855" s="7">
        <v>42736</v>
      </c>
      <c r="B855" s="8" t="s">
        <v>103</v>
      </c>
      <c r="C855" s="8" t="s">
        <v>118</v>
      </c>
      <c r="D855" s="8" t="s">
        <v>25</v>
      </c>
      <c r="E855" s="8">
        <v>25</v>
      </c>
      <c r="F855" s="8" t="str">
        <f>VLOOKUP($D855,饮料价格!$B$3:$E$45,2,0)</f>
        <v>听</v>
      </c>
      <c r="G855" s="8">
        <f>VLOOKUP($D855,饮料价格!$B$3:$E$45,3,0)</f>
        <v>3</v>
      </c>
      <c r="H855" s="8">
        <f>VLOOKUP($D855,饮料价格!$B$3:$E$45,4,0)</f>
        <v>4</v>
      </c>
      <c r="I855" s="8">
        <f>E855*H855</f>
        <v>100</v>
      </c>
      <c r="J855" s="8">
        <f>(H855-G855)*E855</f>
        <v>25</v>
      </c>
    </row>
    <row r="856" spans="1:10" outlineLevel="2" x14ac:dyDescent="0.15">
      <c r="A856" s="7">
        <v>42736</v>
      </c>
      <c r="B856" s="8" t="s">
        <v>103</v>
      </c>
      <c r="C856" s="8" t="s">
        <v>118</v>
      </c>
      <c r="D856" s="8" t="s">
        <v>26</v>
      </c>
      <c r="E856" s="8">
        <v>93</v>
      </c>
      <c r="F856" s="8" t="str">
        <f>VLOOKUP($D856,饮料价格!$B$3:$E$45,2,0)</f>
        <v>瓶</v>
      </c>
      <c r="G856" s="8">
        <f>VLOOKUP($D856,饮料价格!$B$3:$E$45,3,0)</f>
        <v>1.7</v>
      </c>
      <c r="H856" s="8">
        <f>VLOOKUP($D856,饮料价格!$B$3:$E$45,4,0)</f>
        <v>2.2000000000000002</v>
      </c>
      <c r="I856" s="8">
        <f>E856*H856</f>
        <v>204.60000000000002</v>
      </c>
      <c r="J856" s="8">
        <f>(H856-G856)*E856</f>
        <v>46.500000000000021</v>
      </c>
    </row>
    <row r="857" spans="1:10" outlineLevel="2" x14ac:dyDescent="0.15">
      <c r="A857" s="7">
        <v>42736</v>
      </c>
      <c r="B857" s="8" t="s">
        <v>103</v>
      </c>
      <c r="C857" s="8" t="s">
        <v>118</v>
      </c>
      <c r="D857" s="8" t="s">
        <v>132</v>
      </c>
      <c r="E857" s="8">
        <v>22</v>
      </c>
      <c r="F857" s="8" t="str">
        <f>VLOOKUP($D857,饮料价格!$B$3:$E$45,2,0)</f>
        <v>瓶</v>
      </c>
      <c r="G857" s="8">
        <f>VLOOKUP($D857,饮料价格!$B$3:$E$45,3,0)</f>
        <v>2.5</v>
      </c>
      <c r="H857" s="8">
        <f>VLOOKUP($D857,饮料价格!$B$3:$E$45,4,0)</f>
        <v>4.5</v>
      </c>
      <c r="I857" s="8">
        <f>E857*H857</f>
        <v>99</v>
      </c>
      <c r="J857" s="8">
        <f>(H857-G857)*E857</f>
        <v>44</v>
      </c>
    </row>
    <row r="858" spans="1:10" outlineLevel="2" x14ac:dyDescent="0.15">
      <c r="A858" s="7">
        <v>42736</v>
      </c>
      <c r="B858" s="8" t="s">
        <v>103</v>
      </c>
      <c r="C858" s="8" t="s">
        <v>118</v>
      </c>
      <c r="D858" s="8" t="s">
        <v>31</v>
      </c>
      <c r="E858" s="8">
        <v>10</v>
      </c>
      <c r="F858" s="8" t="str">
        <f>VLOOKUP($D858,饮料价格!$B$3:$E$45,2,0)</f>
        <v>瓶</v>
      </c>
      <c r="G858" s="8">
        <f>VLOOKUP($D858,饮料价格!$B$3:$E$45,3,0)</f>
        <v>1.1000000000000001</v>
      </c>
      <c r="H858" s="8">
        <f>VLOOKUP($D858,饮料价格!$B$3:$E$45,4,0)</f>
        <v>1.5</v>
      </c>
      <c r="I858" s="8">
        <f>E858*H858</f>
        <v>15</v>
      </c>
      <c r="J858" s="8">
        <f>(H858-G858)*E858</f>
        <v>3.9999999999999991</v>
      </c>
    </row>
    <row r="859" spans="1:10" outlineLevel="2" x14ac:dyDescent="0.15">
      <c r="A859" s="7">
        <v>42736</v>
      </c>
      <c r="B859" s="8" t="s">
        <v>103</v>
      </c>
      <c r="C859" s="8" t="s">
        <v>118</v>
      </c>
      <c r="D859" s="8" t="s">
        <v>134</v>
      </c>
      <c r="E859" s="8">
        <v>6</v>
      </c>
      <c r="F859" s="8" t="str">
        <f>VLOOKUP($D859,饮料价格!$B$3:$E$45,2,0)</f>
        <v>瓶</v>
      </c>
      <c r="G859" s="8">
        <f>VLOOKUP($D859,饮料价格!$B$3:$E$45,3,0)</f>
        <v>3.5</v>
      </c>
      <c r="H859" s="8">
        <f>VLOOKUP($D859,饮料价格!$B$3:$E$45,4,0)</f>
        <v>5</v>
      </c>
      <c r="I859" s="8">
        <f>E859*H859</f>
        <v>30</v>
      </c>
      <c r="J859" s="8">
        <f>(H859-G859)*E859</f>
        <v>9</v>
      </c>
    </row>
    <row r="860" spans="1:10" outlineLevel="2" x14ac:dyDescent="0.15">
      <c r="A860" s="7">
        <v>42736</v>
      </c>
      <c r="B860" s="8" t="s">
        <v>103</v>
      </c>
      <c r="C860" s="8" t="s">
        <v>118</v>
      </c>
      <c r="D860" s="8" t="s">
        <v>82</v>
      </c>
      <c r="E860" s="8">
        <v>22</v>
      </c>
      <c r="F860" s="8" t="str">
        <f>VLOOKUP($D860,饮料价格!$B$3:$E$45,2,0)</f>
        <v>合</v>
      </c>
      <c r="G860" s="8">
        <f>VLOOKUP($D860,饮料价格!$B$3:$E$45,3,0)</f>
        <v>1.6</v>
      </c>
      <c r="H860" s="8">
        <f>VLOOKUP($D860,饮料价格!$B$3:$E$45,4,0)</f>
        <v>2.5</v>
      </c>
      <c r="I860" s="8">
        <f>E860*H860</f>
        <v>55</v>
      </c>
      <c r="J860" s="8">
        <f>(H860-G860)*E860</f>
        <v>19.799999999999997</v>
      </c>
    </row>
    <row r="861" spans="1:10" outlineLevel="2" x14ac:dyDescent="0.15">
      <c r="A861" s="7">
        <v>42736</v>
      </c>
      <c r="B861" s="8" t="s">
        <v>103</v>
      </c>
      <c r="C861" s="8" t="s">
        <v>118</v>
      </c>
      <c r="D861" s="8" t="s">
        <v>7</v>
      </c>
      <c r="E861" s="8">
        <v>122</v>
      </c>
      <c r="F861" s="8" t="str">
        <f>VLOOKUP($D861,饮料价格!$B$3:$E$45,2,0)</f>
        <v>听</v>
      </c>
      <c r="G861" s="8">
        <f>VLOOKUP($D861,饮料价格!$B$3:$E$45,3,0)</f>
        <v>3.2</v>
      </c>
      <c r="H861" s="8">
        <f>VLOOKUP($D861,饮料价格!$B$3:$E$45,4,0)</f>
        <v>6</v>
      </c>
      <c r="I861" s="8">
        <f>E861*H861</f>
        <v>732</v>
      </c>
      <c r="J861" s="8">
        <f>(H861-G861)*E861</f>
        <v>341.59999999999997</v>
      </c>
    </row>
    <row r="862" spans="1:10" outlineLevel="2" x14ac:dyDescent="0.15">
      <c r="A862" s="7">
        <v>42736</v>
      </c>
      <c r="B862" s="8" t="s">
        <v>103</v>
      </c>
      <c r="C862" s="8" t="s">
        <v>118</v>
      </c>
      <c r="D862" s="8" t="s">
        <v>133</v>
      </c>
      <c r="E862" s="8">
        <v>12</v>
      </c>
      <c r="F862" s="8" t="str">
        <f>VLOOKUP($D862,饮料价格!$B$3:$E$45,2,0)</f>
        <v>瓶</v>
      </c>
      <c r="G862" s="8">
        <f>VLOOKUP($D862,饮料价格!$B$3:$E$45,3,0)</f>
        <v>3.5</v>
      </c>
      <c r="H862" s="8">
        <f>VLOOKUP($D862,饮料价格!$B$3:$E$45,4,0)</f>
        <v>5</v>
      </c>
      <c r="I862" s="8">
        <f>E862*H862</f>
        <v>60</v>
      </c>
      <c r="J862" s="8">
        <f>(H862-G862)*E862</f>
        <v>18</v>
      </c>
    </row>
    <row r="863" spans="1:10" outlineLevel="2" x14ac:dyDescent="0.15">
      <c r="A863" s="7">
        <v>42736</v>
      </c>
      <c r="B863" s="8" t="s">
        <v>103</v>
      </c>
      <c r="C863" s="8" t="s">
        <v>118</v>
      </c>
      <c r="D863" s="8" t="s">
        <v>30</v>
      </c>
      <c r="E863" s="8">
        <v>24</v>
      </c>
      <c r="F863" s="8" t="str">
        <f>VLOOKUP($D863,饮料价格!$B$3:$E$45,2,0)</f>
        <v>瓶</v>
      </c>
      <c r="G863" s="8">
        <f>VLOOKUP($D863,饮料价格!$B$3:$E$45,3,0)</f>
        <v>0.9</v>
      </c>
      <c r="H863" s="8">
        <f>VLOOKUP($D863,饮料价格!$B$3:$E$45,4,0)</f>
        <v>1.5</v>
      </c>
      <c r="I863" s="8">
        <f>E863*H863</f>
        <v>36</v>
      </c>
      <c r="J863" s="8">
        <f>(H863-G863)*E863</f>
        <v>14.399999999999999</v>
      </c>
    </row>
    <row r="864" spans="1:10" outlineLevel="2" x14ac:dyDescent="0.15">
      <c r="A864" s="7">
        <v>42736</v>
      </c>
      <c r="B864" s="8" t="s">
        <v>103</v>
      </c>
      <c r="C864" s="8" t="s">
        <v>118</v>
      </c>
      <c r="D864" s="8" t="s">
        <v>13</v>
      </c>
      <c r="E864" s="8">
        <v>25</v>
      </c>
      <c r="F864" s="8" t="str">
        <f>VLOOKUP($D864,饮料价格!$B$3:$E$45,2,0)</f>
        <v>瓶</v>
      </c>
      <c r="G864" s="8">
        <f>VLOOKUP($D864,饮料价格!$B$3:$E$45,3,0)</f>
        <v>2</v>
      </c>
      <c r="H864" s="8">
        <f>VLOOKUP($D864,饮料价格!$B$3:$E$45,4,0)</f>
        <v>3.5</v>
      </c>
      <c r="I864" s="8">
        <f>E864*H864</f>
        <v>87.5</v>
      </c>
      <c r="J864" s="8">
        <f>(H864-G864)*E864</f>
        <v>37.5</v>
      </c>
    </row>
    <row r="865" spans="1:10" outlineLevel="2" x14ac:dyDescent="0.15">
      <c r="A865" s="7">
        <v>42736</v>
      </c>
      <c r="B865" s="8" t="s">
        <v>103</v>
      </c>
      <c r="C865" s="8" t="s">
        <v>118</v>
      </c>
      <c r="D865" s="8" t="s">
        <v>10</v>
      </c>
      <c r="E865" s="8">
        <v>21</v>
      </c>
      <c r="F865" s="8" t="str">
        <f>VLOOKUP($D865,饮料价格!$B$3:$E$45,2,0)</f>
        <v>听</v>
      </c>
      <c r="G865" s="8">
        <f>VLOOKUP($D865,饮料价格!$B$3:$E$45,3,0)</f>
        <v>2</v>
      </c>
      <c r="H865" s="8">
        <f>VLOOKUP($D865,饮料价格!$B$3:$E$45,4,0)</f>
        <v>3.5</v>
      </c>
      <c r="I865" s="8">
        <f>E865*H865</f>
        <v>73.5</v>
      </c>
      <c r="J865" s="8">
        <f>(H865-G865)*E865</f>
        <v>31.5</v>
      </c>
    </row>
    <row r="866" spans="1:10" outlineLevel="2" x14ac:dyDescent="0.15">
      <c r="A866" s="7">
        <v>42736</v>
      </c>
      <c r="B866" s="8" t="s">
        <v>103</v>
      </c>
      <c r="C866" s="8" t="s">
        <v>118</v>
      </c>
      <c r="D866" s="8" t="s">
        <v>78</v>
      </c>
      <c r="E866" s="8">
        <v>40</v>
      </c>
      <c r="F866" s="8" t="str">
        <f>VLOOKUP($D866,饮料价格!$B$3:$E$45,2,0)</f>
        <v>瓶</v>
      </c>
      <c r="G866" s="8">
        <f>VLOOKUP($D866,饮料价格!$B$3:$E$45,3,0)</f>
        <v>1.9</v>
      </c>
      <c r="H866" s="8">
        <f>VLOOKUP($D866,饮料价格!$B$3:$E$45,4,0)</f>
        <v>2.4</v>
      </c>
      <c r="I866" s="8">
        <f>E866*H866</f>
        <v>96</v>
      </c>
      <c r="J866" s="8">
        <f>(H866-G866)*E866</f>
        <v>20</v>
      </c>
    </row>
    <row r="867" spans="1:10" outlineLevel="2" x14ac:dyDescent="0.15">
      <c r="A867" s="7">
        <v>42736</v>
      </c>
      <c r="B867" s="8" t="s">
        <v>103</v>
      </c>
      <c r="C867" s="8" t="s">
        <v>118</v>
      </c>
      <c r="D867" s="8" t="s">
        <v>27</v>
      </c>
      <c r="E867" s="8">
        <v>86</v>
      </c>
      <c r="F867" s="8" t="str">
        <f>VLOOKUP($D867,饮料价格!$B$3:$E$45,2,0)</f>
        <v>听</v>
      </c>
      <c r="G867" s="8">
        <f>VLOOKUP($D867,饮料价格!$B$3:$E$45,3,0)</f>
        <v>2.5</v>
      </c>
      <c r="H867" s="8">
        <f>VLOOKUP($D867,饮料价格!$B$3:$E$45,4,0)</f>
        <v>4</v>
      </c>
      <c r="I867" s="8">
        <f>E867*H867</f>
        <v>344</v>
      </c>
      <c r="J867" s="8">
        <f>(H867-G867)*E867</f>
        <v>129</v>
      </c>
    </row>
    <row r="868" spans="1:10" outlineLevel="2" x14ac:dyDescent="0.15">
      <c r="A868" s="7">
        <v>42736</v>
      </c>
      <c r="B868" s="8" t="s">
        <v>103</v>
      </c>
      <c r="C868" s="8" t="s">
        <v>118</v>
      </c>
      <c r="D868" s="8" t="s">
        <v>24</v>
      </c>
      <c r="E868" s="8">
        <v>25</v>
      </c>
      <c r="F868" s="8" t="str">
        <f>VLOOKUP($D868,饮料价格!$B$3:$E$45,2,0)</f>
        <v>瓶</v>
      </c>
      <c r="G868" s="8">
        <f>VLOOKUP($D868,饮料价格!$B$3:$E$45,3,0)</f>
        <v>2.4</v>
      </c>
      <c r="H868" s="8">
        <f>VLOOKUP($D868,饮料价格!$B$3:$E$45,4,0)</f>
        <v>3</v>
      </c>
      <c r="I868" s="8">
        <f>E868*H868</f>
        <v>75</v>
      </c>
      <c r="J868" s="8">
        <f>(H868-G868)*E868</f>
        <v>15.000000000000002</v>
      </c>
    </row>
    <row r="869" spans="1:10" outlineLevel="2" x14ac:dyDescent="0.15">
      <c r="A869" s="7">
        <v>42736</v>
      </c>
      <c r="B869" s="8" t="s">
        <v>103</v>
      </c>
      <c r="C869" s="8" t="s">
        <v>118</v>
      </c>
      <c r="D869" s="8" t="s">
        <v>20</v>
      </c>
      <c r="E869" s="8">
        <v>15</v>
      </c>
      <c r="F869" s="8" t="str">
        <f>VLOOKUP($D869,饮料价格!$B$3:$E$45,2,0)</f>
        <v>瓶</v>
      </c>
      <c r="G869" s="8">
        <f>VLOOKUP($D869,饮料价格!$B$3:$E$45,3,0)</f>
        <v>1.8</v>
      </c>
      <c r="H869" s="8">
        <f>VLOOKUP($D869,饮料价格!$B$3:$E$45,4,0)</f>
        <v>2.2999999999999998</v>
      </c>
      <c r="I869" s="8">
        <f>E869*H869</f>
        <v>34.5</v>
      </c>
      <c r="J869" s="8">
        <f>(H869-G869)*E869</f>
        <v>7.4999999999999964</v>
      </c>
    </row>
    <row r="870" spans="1:10" outlineLevel="2" x14ac:dyDescent="0.15">
      <c r="A870" s="7">
        <v>42736</v>
      </c>
      <c r="B870" s="8" t="s">
        <v>103</v>
      </c>
      <c r="C870" s="8" t="s">
        <v>118</v>
      </c>
      <c r="D870" s="8" t="s">
        <v>16</v>
      </c>
      <c r="E870" s="8">
        <v>25</v>
      </c>
      <c r="F870" s="8" t="str">
        <f>VLOOKUP($D870,饮料价格!$B$3:$E$45,2,0)</f>
        <v>瓶</v>
      </c>
      <c r="G870" s="8">
        <f>VLOOKUP($D870,饮料价格!$B$3:$E$45,3,0)</f>
        <v>1</v>
      </c>
      <c r="H870" s="8">
        <f>VLOOKUP($D870,饮料价格!$B$3:$E$45,4,0)</f>
        <v>1.5</v>
      </c>
      <c r="I870" s="8">
        <f>E870*H870</f>
        <v>37.5</v>
      </c>
      <c r="J870" s="8">
        <f>(H870-G870)*E870</f>
        <v>12.5</v>
      </c>
    </row>
    <row r="871" spans="1:10" outlineLevel="2" x14ac:dyDescent="0.15">
      <c r="A871" s="7">
        <v>42736</v>
      </c>
      <c r="B871" s="8" t="s">
        <v>103</v>
      </c>
      <c r="C871" s="8" t="s">
        <v>118</v>
      </c>
      <c r="D871" s="8" t="s">
        <v>2</v>
      </c>
      <c r="E871" s="8">
        <v>10</v>
      </c>
      <c r="F871" s="8" t="str">
        <f>VLOOKUP($D871,饮料价格!$B$3:$E$45,2,0)</f>
        <v>听</v>
      </c>
      <c r="G871" s="8">
        <f>VLOOKUP($D871,饮料价格!$B$3:$E$45,3,0)</f>
        <v>1.6</v>
      </c>
      <c r="H871" s="8">
        <f>VLOOKUP($D871,饮料价格!$B$3:$E$45,4,0)</f>
        <v>3.3</v>
      </c>
      <c r="I871" s="8">
        <f>E871*H871</f>
        <v>33</v>
      </c>
      <c r="J871" s="8">
        <f>(H871-G871)*E871</f>
        <v>16.999999999999996</v>
      </c>
    </row>
    <row r="872" spans="1:10" outlineLevel="2" x14ac:dyDescent="0.15">
      <c r="A872" s="7">
        <v>42736</v>
      </c>
      <c r="B872" s="8" t="s">
        <v>103</v>
      </c>
      <c r="C872" s="8" t="s">
        <v>118</v>
      </c>
      <c r="D872" s="8" t="s">
        <v>23</v>
      </c>
      <c r="E872" s="8">
        <v>19</v>
      </c>
      <c r="F872" s="8" t="str">
        <f>VLOOKUP($D872,饮料价格!$B$3:$E$45,2,0)</f>
        <v>瓶</v>
      </c>
      <c r="G872" s="8">
        <f>VLOOKUP($D872,饮料价格!$B$3:$E$45,3,0)</f>
        <v>2.4</v>
      </c>
      <c r="H872" s="8">
        <f>VLOOKUP($D872,饮料价格!$B$3:$E$45,4,0)</f>
        <v>3</v>
      </c>
      <c r="I872" s="8">
        <f>E872*H872</f>
        <v>57</v>
      </c>
      <c r="J872" s="8">
        <f>(H872-G872)*E872</f>
        <v>11.400000000000002</v>
      </c>
    </row>
    <row r="873" spans="1:10" outlineLevel="2" x14ac:dyDescent="0.15">
      <c r="A873" s="7">
        <v>42736</v>
      </c>
      <c r="B873" s="8" t="s">
        <v>103</v>
      </c>
      <c r="C873" s="8" t="s">
        <v>118</v>
      </c>
      <c r="D873" s="8" t="s">
        <v>5</v>
      </c>
      <c r="E873" s="8">
        <v>21</v>
      </c>
      <c r="F873" s="8" t="str">
        <f>VLOOKUP($D873,饮料价格!$B$3:$E$45,2,0)</f>
        <v>合</v>
      </c>
      <c r="G873" s="8">
        <f>VLOOKUP($D873,饮料价格!$B$3:$E$45,3,0)</f>
        <v>1.5</v>
      </c>
      <c r="H873" s="8">
        <f>VLOOKUP($D873,饮料价格!$B$3:$E$45,4,0)</f>
        <v>2.2000000000000002</v>
      </c>
      <c r="I873" s="8">
        <f>E873*H873</f>
        <v>46.2</v>
      </c>
      <c r="J873" s="8">
        <f>(H873-G873)*E873</f>
        <v>14.700000000000003</v>
      </c>
    </row>
    <row r="874" spans="1:10" outlineLevel="2" x14ac:dyDescent="0.15">
      <c r="A874" s="7">
        <v>42736</v>
      </c>
      <c r="B874" s="8" t="s">
        <v>103</v>
      </c>
      <c r="C874" s="8" t="s">
        <v>118</v>
      </c>
      <c r="D874" s="8" t="s">
        <v>18</v>
      </c>
      <c r="E874" s="8">
        <v>20</v>
      </c>
      <c r="F874" s="8" t="str">
        <f>VLOOKUP($D874,饮料价格!$B$3:$E$45,2,0)</f>
        <v>合</v>
      </c>
      <c r="G874" s="8">
        <f>VLOOKUP($D874,饮料价格!$B$3:$E$45,3,0)</f>
        <v>4.5</v>
      </c>
      <c r="H874" s="8">
        <f>VLOOKUP($D874,饮料价格!$B$3:$E$45,4,0)</f>
        <v>7.2</v>
      </c>
      <c r="I874" s="8">
        <f>E874*H874</f>
        <v>144</v>
      </c>
      <c r="J874" s="8">
        <f>(H874-G874)*E874</f>
        <v>54</v>
      </c>
    </row>
    <row r="875" spans="1:10" outlineLevel="2" x14ac:dyDescent="0.15">
      <c r="A875" s="7">
        <v>42736</v>
      </c>
      <c r="B875" s="8" t="s">
        <v>103</v>
      </c>
      <c r="C875" s="8" t="s">
        <v>118</v>
      </c>
      <c r="D875" s="8" t="s">
        <v>21</v>
      </c>
      <c r="E875" s="8">
        <v>104</v>
      </c>
      <c r="F875" s="8" t="str">
        <f>VLOOKUP($D875,饮料价格!$B$3:$E$45,2,0)</f>
        <v>瓶</v>
      </c>
      <c r="G875" s="8">
        <f>VLOOKUP($D875,饮料价格!$B$3:$E$45,3,0)</f>
        <v>1.4</v>
      </c>
      <c r="H875" s="8">
        <f>VLOOKUP($D875,饮料价格!$B$3:$E$45,4,0)</f>
        <v>3</v>
      </c>
      <c r="I875" s="8">
        <f>E875*H875</f>
        <v>312</v>
      </c>
      <c r="J875" s="8">
        <f>(H875-G875)*E875</f>
        <v>166.4</v>
      </c>
    </row>
    <row r="876" spans="1:10" outlineLevel="2" x14ac:dyDescent="0.15">
      <c r="A876" s="7">
        <v>42736</v>
      </c>
      <c r="B876" s="8" t="s">
        <v>103</v>
      </c>
      <c r="C876" s="8" t="s">
        <v>118</v>
      </c>
      <c r="D876" s="8" t="s">
        <v>15</v>
      </c>
      <c r="E876" s="8">
        <v>7</v>
      </c>
      <c r="F876" s="8" t="str">
        <f>VLOOKUP($D876,饮料价格!$B$3:$E$45,2,0)</f>
        <v>合</v>
      </c>
      <c r="G876" s="8">
        <f>VLOOKUP($D876,饮料价格!$B$3:$E$45,3,0)</f>
        <v>1.7</v>
      </c>
      <c r="H876" s="8">
        <f>VLOOKUP($D876,饮料价格!$B$3:$E$45,4,0)</f>
        <v>2.5</v>
      </c>
      <c r="I876" s="8">
        <f>E876*H876</f>
        <v>17.5</v>
      </c>
      <c r="J876" s="8">
        <f>(H876-G876)*E876</f>
        <v>5.6000000000000005</v>
      </c>
    </row>
    <row r="877" spans="1:10" outlineLevel="2" x14ac:dyDescent="0.15">
      <c r="A877" s="7">
        <v>42736</v>
      </c>
      <c r="B877" s="8" t="s">
        <v>103</v>
      </c>
      <c r="C877" s="8" t="s">
        <v>118</v>
      </c>
      <c r="D877" s="8" t="s">
        <v>17</v>
      </c>
      <c r="E877" s="8">
        <v>24</v>
      </c>
      <c r="F877" s="8" t="str">
        <f>VLOOKUP($D877,饮料价格!$B$3:$E$45,2,0)</f>
        <v>合</v>
      </c>
      <c r="G877" s="8">
        <f>VLOOKUP($D877,饮料价格!$B$3:$E$45,3,0)</f>
        <v>4.3</v>
      </c>
      <c r="H877" s="8">
        <f>VLOOKUP($D877,饮料价格!$B$3:$E$45,4,0)</f>
        <v>6.8</v>
      </c>
      <c r="I877" s="8">
        <f>E877*H877</f>
        <v>163.19999999999999</v>
      </c>
      <c r="J877" s="8">
        <f>(H877-G877)*E877</f>
        <v>60</v>
      </c>
    </row>
    <row r="878" spans="1:10" outlineLevel="2" x14ac:dyDescent="0.15">
      <c r="A878" s="7">
        <v>42736</v>
      </c>
      <c r="B878" s="8" t="s">
        <v>103</v>
      </c>
      <c r="C878" s="8" t="s">
        <v>118</v>
      </c>
      <c r="D878" s="8" t="s">
        <v>81</v>
      </c>
      <c r="E878" s="8">
        <v>39</v>
      </c>
      <c r="F878" s="8" t="str">
        <f>VLOOKUP($D878,饮料价格!$B$3:$E$45,2,0)</f>
        <v>听</v>
      </c>
      <c r="G878" s="8">
        <f>VLOOKUP($D878,饮料价格!$B$3:$E$45,3,0)</f>
        <v>3</v>
      </c>
      <c r="H878" s="8">
        <f>VLOOKUP($D878,饮料价格!$B$3:$E$45,4,0)</f>
        <v>4</v>
      </c>
      <c r="I878" s="8">
        <f>E878*H878</f>
        <v>156</v>
      </c>
      <c r="J878" s="8">
        <f>(H878-G878)*E878</f>
        <v>39</v>
      </c>
    </row>
    <row r="879" spans="1:10" outlineLevel="2" x14ac:dyDescent="0.15">
      <c r="A879" s="7">
        <v>42736</v>
      </c>
      <c r="B879" s="8" t="s">
        <v>103</v>
      </c>
      <c r="C879" s="8" t="s">
        <v>118</v>
      </c>
      <c r="D879" s="8" t="s">
        <v>8</v>
      </c>
      <c r="E879" s="8">
        <v>26</v>
      </c>
      <c r="F879" s="8" t="str">
        <f>VLOOKUP($D879,饮料价格!$B$3:$E$45,2,0)</f>
        <v>合</v>
      </c>
      <c r="G879" s="8">
        <f>VLOOKUP($D879,饮料价格!$B$3:$E$45,3,0)</f>
        <v>7.8</v>
      </c>
      <c r="H879" s="8">
        <f>VLOOKUP($D879,饮料价格!$B$3:$E$45,4,0)</f>
        <v>9.8000000000000007</v>
      </c>
      <c r="I879" s="8">
        <f>E879*H879</f>
        <v>254.8</v>
      </c>
      <c r="J879" s="8">
        <f>(H879-G879)*E879</f>
        <v>52.000000000000021</v>
      </c>
    </row>
    <row r="880" spans="1:10" outlineLevel="2" x14ac:dyDescent="0.15">
      <c r="A880" s="7">
        <v>42736</v>
      </c>
      <c r="B880" s="8" t="s">
        <v>103</v>
      </c>
      <c r="C880" s="8" t="s">
        <v>118</v>
      </c>
      <c r="D880" s="8" t="s">
        <v>14</v>
      </c>
      <c r="E880" s="8">
        <v>27</v>
      </c>
      <c r="F880" s="8" t="str">
        <f>VLOOKUP($D880,饮料价格!$B$3:$E$45,2,0)</f>
        <v>听</v>
      </c>
      <c r="G880" s="8">
        <f>VLOOKUP($D880,饮料价格!$B$3:$E$45,3,0)</f>
        <v>2.5</v>
      </c>
      <c r="H880" s="8">
        <f>VLOOKUP($D880,饮料价格!$B$3:$E$45,4,0)</f>
        <v>4</v>
      </c>
      <c r="I880" s="8">
        <f>E880*H880</f>
        <v>108</v>
      </c>
      <c r="J880" s="8">
        <f>(H880-G880)*E880</f>
        <v>40.5</v>
      </c>
    </row>
    <row r="881" spans="1:10" outlineLevel="2" x14ac:dyDescent="0.15">
      <c r="A881" s="7">
        <v>42736</v>
      </c>
      <c r="B881" s="8" t="s">
        <v>103</v>
      </c>
      <c r="C881" s="8" t="s">
        <v>118</v>
      </c>
      <c r="D881" s="8" t="s">
        <v>32</v>
      </c>
      <c r="E881" s="8">
        <v>95</v>
      </c>
      <c r="F881" s="8" t="str">
        <f>VLOOKUP($D881,饮料价格!$B$3:$E$45,2,0)</f>
        <v>瓶</v>
      </c>
      <c r="G881" s="8">
        <f>VLOOKUP($D881,饮料价格!$B$3:$E$45,3,0)</f>
        <v>2.4</v>
      </c>
      <c r="H881" s="8">
        <f>VLOOKUP($D881,饮料价格!$B$3:$E$45,4,0)</f>
        <v>3.5</v>
      </c>
      <c r="I881" s="8">
        <f>E881*H881</f>
        <v>332.5</v>
      </c>
      <c r="J881" s="8">
        <f>(H881-G881)*E881</f>
        <v>104.50000000000001</v>
      </c>
    </row>
    <row r="882" spans="1:10" outlineLevel="2" x14ac:dyDescent="0.15">
      <c r="A882" s="7">
        <v>42736</v>
      </c>
      <c r="B882" s="8" t="s">
        <v>103</v>
      </c>
      <c r="C882" s="8" t="s">
        <v>118</v>
      </c>
      <c r="D882" s="8" t="s">
        <v>11</v>
      </c>
      <c r="E882" s="8">
        <v>19</v>
      </c>
      <c r="F882" s="8" t="str">
        <f>VLOOKUP($D882,饮料价格!$B$3:$E$45,2,0)</f>
        <v>瓶</v>
      </c>
      <c r="G882" s="8">
        <f>VLOOKUP($D882,饮料价格!$B$3:$E$45,3,0)</f>
        <v>1</v>
      </c>
      <c r="H882" s="8">
        <f>VLOOKUP($D882,饮料价格!$B$3:$E$45,4,0)</f>
        <v>1.3</v>
      </c>
      <c r="I882" s="8">
        <f>E882*H882</f>
        <v>24.7</v>
      </c>
      <c r="J882" s="8">
        <f>(H882-G882)*E882</f>
        <v>5.7000000000000011</v>
      </c>
    </row>
    <row r="883" spans="1:10" outlineLevel="2" x14ac:dyDescent="0.15">
      <c r="A883" s="7">
        <v>42736</v>
      </c>
      <c r="B883" s="8" t="s">
        <v>103</v>
      </c>
      <c r="C883" s="8" t="s">
        <v>118</v>
      </c>
      <c r="D883" s="8" t="s">
        <v>1</v>
      </c>
      <c r="E883" s="8">
        <v>86</v>
      </c>
      <c r="F883" s="8" t="str">
        <f>VLOOKUP($D883,饮料价格!$B$3:$E$45,2,0)</f>
        <v>听</v>
      </c>
      <c r="G883" s="8">
        <f>VLOOKUP($D883,饮料价格!$B$3:$E$45,3,0)</f>
        <v>2.5</v>
      </c>
      <c r="H883" s="8">
        <f>VLOOKUP($D883,饮料价格!$B$3:$E$45,4,0)</f>
        <v>3.5</v>
      </c>
      <c r="I883" s="8">
        <f>E883*H883</f>
        <v>301</v>
      </c>
      <c r="J883" s="8">
        <f>(H883-G883)*E883</f>
        <v>86</v>
      </c>
    </row>
    <row r="884" spans="1:10" outlineLevel="2" x14ac:dyDescent="0.15">
      <c r="A884" s="7">
        <v>42736</v>
      </c>
      <c r="B884" s="8" t="s">
        <v>103</v>
      </c>
      <c r="C884" s="8" t="s">
        <v>118</v>
      </c>
      <c r="D884" s="8" t="s">
        <v>12</v>
      </c>
      <c r="E884" s="8">
        <v>12</v>
      </c>
      <c r="F884" s="8" t="str">
        <f>VLOOKUP($D884,饮料价格!$B$3:$E$45,2,0)</f>
        <v>瓶</v>
      </c>
      <c r="G884" s="8">
        <f>VLOOKUP($D884,饮料价格!$B$3:$E$45,3,0)</f>
        <v>1.3</v>
      </c>
      <c r="H884" s="8">
        <f>VLOOKUP($D884,饮料价格!$B$3:$E$45,4,0)</f>
        <v>2.8</v>
      </c>
      <c r="I884" s="8">
        <f>E884*H884</f>
        <v>33.599999999999994</v>
      </c>
      <c r="J884" s="8">
        <f>(H884-G884)*E884</f>
        <v>17.999999999999996</v>
      </c>
    </row>
    <row r="885" spans="1:10" outlineLevel="2" x14ac:dyDescent="0.15">
      <c r="A885" s="7">
        <v>42736</v>
      </c>
      <c r="B885" s="8" t="s">
        <v>103</v>
      </c>
      <c r="C885" s="8" t="s">
        <v>118</v>
      </c>
      <c r="D885" s="8" t="s">
        <v>22</v>
      </c>
      <c r="E885" s="8">
        <v>89</v>
      </c>
      <c r="F885" s="8" t="str">
        <f>VLOOKUP($D885,饮料价格!$B$3:$E$45,2,0)</f>
        <v>合</v>
      </c>
      <c r="G885" s="8">
        <f>VLOOKUP($D885,饮料价格!$B$3:$E$45,3,0)</f>
        <v>1.7</v>
      </c>
      <c r="H885" s="8">
        <f>VLOOKUP($D885,饮料价格!$B$3:$E$45,4,0)</f>
        <v>2.2000000000000002</v>
      </c>
      <c r="I885" s="8">
        <f>E885*H885</f>
        <v>195.8</v>
      </c>
      <c r="J885" s="8">
        <f>(H885-G885)*E885</f>
        <v>44.500000000000021</v>
      </c>
    </row>
    <row r="886" spans="1:10" outlineLevel="2" x14ac:dyDescent="0.15">
      <c r="A886" s="7">
        <v>42736</v>
      </c>
      <c r="B886" s="8" t="s">
        <v>103</v>
      </c>
      <c r="C886" s="8" t="s">
        <v>118</v>
      </c>
      <c r="D886" s="8" t="s">
        <v>19</v>
      </c>
      <c r="E886" s="8">
        <v>59</v>
      </c>
      <c r="F886" s="8" t="str">
        <f>VLOOKUP($D886,饮料价格!$B$3:$E$45,2,0)</f>
        <v>瓶</v>
      </c>
      <c r="G886" s="8">
        <f>VLOOKUP($D886,饮料价格!$B$3:$E$45,3,0)</f>
        <v>1.7</v>
      </c>
      <c r="H886" s="8">
        <f>VLOOKUP($D886,饮料价格!$B$3:$E$45,4,0)</f>
        <v>2.2000000000000002</v>
      </c>
      <c r="I886" s="8">
        <f>E886*H886</f>
        <v>129.80000000000001</v>
      </c>
      <c r="J886" s="8">
        <f>(H886-G886)*E886</f>
        <v>29.500000000000014</v>
      </c>
    </row>
    <row r="887" spans="1:10" outlineLevel="2" x14ac:dyDescent="0.15">
      <c r="A887" s="7">
        <v>42736</v>
      </c>
      <c r="B887" s="8" t="s">
        <v>103</v>
      </c>
      <c r="C887" s="8" t="s">
        <v>118</v>
      </c>
      <c r="D887" s="8" t="s">
        <v>29</v>
      </c>
      <c r="E887" s="8">
        <v>11</v>
      </c>
      <c r="F887" s="8" t="str">
        <f>VLOOKUP($D887,饮料价格!$B$3:$E$45,2,0)</f>
        <v>合</v>
      </c>
      <c r="G887" s="8">
        <f>VLOOKUP($D887,饮料价格!$B$3:$E$45,3,0)</f>
        <v>1.6</v>
      </c>
      <c r="H887" s="8">
        <f>VLOOKUP($D887,饮料价格!$B$3:$E$45,4,0)</f>
        <v>2.2999999999999998</v>
      </c>
      <c r="I887" s="8">
        <f>E887*H887</f>
        <v>25.299999999999997</v>
      </c>
      <c r="J887" s="8">
        <f>(H887-G887)*E887</f>
        <v>7.6999999999999975</v>
      </c>
    </row>
    <row r="888" spans="1:10" outlineLevel="2" x14ac:dyDescent="0.15">
      <c r="A888" s="7">
        <v>42736</v>
      </c>
      <c r="B888" s="8" t="s">
        <v>103</v>
      </c>
      <c r="C888" s="8" t="s">
        <v>119</v>
      </c>
      <c r="D888" s="8" t="s">
        <v>82</v>
      </c>
      <c r="E888" s="8">
        <v>26</v>
      </c>
      <c r="F888" s="8" t="str">
        <f>VLOOKUP($D888,饮料价格!$B$3:$E$45,2,0)</f>
        <v>合</v>
      </c>
      <c r="G888" s="8">
        <f>VLOOKUP($D888,饮料价格!$B$3:$E$45,3,0)</f>
        <v>1.6</v>
      </c>
      <c r="H888" s="8">
        <f>VLOOKUP($D888,饮料价格!$B$3:$E$45,4,0)</f>
        <v>2.5</v>
      </c>
      <c r="I888" s="8">
        <f>E888*H888</f>
        <v>65</v>
      </c>
      <c r="J888" s="8">
        <f>(H888-G888)*E888</f>
        <v>23.4</v>
      </c>
    </row>
    <row r="889" spans="1:10" outlineLevel="2" x14ac:dyDescent="0.15">
      <c r="A889" s="7">
        <v>42736</v>
      </c>
      <c r="B889" s="8" t="s">
        <v>103</v>
      </c>
      <c r="C889" s="8" t="s">
        <v>119</v>
      </c>
      <c r="D889" s="8" t="s">
        <v>17</v>
      </c>
      <c r="E889" s="8">
        <v>34</v>
      </c>
      <c r="F889" s="8" t="str">
        <f>VLOOKUP($D889,饮料价格!$B$3:$E$45,2,0)</f>
        <v>合</v>
      </c>
      <c r="G889" s="8">
        <f>VLOOKUP($D889,饮料价格!$B$3:$E$45,3,0)</f>
        <v>4.3</v>
      </c>
      <c r="H889" s="8">
        <f>VLOOKUP($D889,饮料价格!$B$3:$E$45,4,0)</f>
        <v>6.8</v>
      </c>
      <c r="I889" s="8">
        <f>E889*H889</f>
        <v>231.2</v>
      </c>
      <c r="J889" s="8">
        <f>(H889-G889)*E889</f>
        <v>85</v>
      </c>
    </row>
    <row r="890" spans="1:10" outlineLevel="2" x14ac:dyDescent="0.15">
      <c r="A890" s="7">
        <v>42736</v>
      </c>
      <c r="B890" s="8" t="s">
        <v>103</v>
      </c>
      <c r="C890" s="8" t="s">
        <v>119</v>
      </c>
      <c r="D890" s="8" t="s">
        <v>2</v>
      </c>
      <c r="E890" s="8">
        <v>19</v>
      </c>
      <c r="F890" s="8" t="str">
        <f>VLOOKUP($D890,饮料价格!$B$3:$E$45,2,0)</f>
        <v>听</v>
      </c>
      <c r="G890" s="8">
        <f>VLOOKUP($D890,饮料价格!$B$3:$E$45,3,0)</f>
        <v>1.6</v>
      </c>
      <c r="H890" s="8">
        <f>VLOOKUP($D890,饮料价格!$B$3:$E$45,4,0)</f>
        <v>3.3</v>
      </c>
      <c r="I890" s="8">
        <f>E890*H890</f>
        <v>62.699999999999996</v>
      </c>
      <c r="J890" s="8">
        <f>(H890-G890)*E890</f>
        <v>32.299999999999997</v>
      </c>
    </row>
    <row r="891" spans="1:10" outlineLevel="2" x14ac:dyDescent="0.15">
      <c r="A891" s="7">
        <v>42736</v>
      </c>
      <c r="B891" s="8" t="s">
        <v>103</v>
      </c>
      <c r="C891" s="8" t="s">
        <v>119</v>
      </c>
      <c r="D891" s="8" t="s">
        <v>5</v>
      </c>
      <c r="E891" s="8">
        <v>85</v>
      </c>
      <c r="F891" s="8" t="str">
        <f>VLOOKUP($D891,饮料价格!$B$3:$E$45,2,0)</f>
        <v>合</v>
      </c>
      <c r="G891" s="8">
        <f>VLOOKUP($D891,饮料价格!$B$3:$E$45,3,0)</f>
        <v>1.5</v>
      </c>
      <c r="H891" s="8">
        <f>VLOOKUP($D891,饮料价格!$B$3:$E$45,4,0)</f>
        <v>2.2000000000000002</v>
      </c>
      <c r="I891" s="8">
        <f>E891*H891</f>
        <v>187.00000000000003</v>
      </c>
      <c r="J891" s="8">
        <f>(H891-G891)*E891</f>
        <v>59.500000000000014</v>
      </c>
    </row>
    <row r="892" spans="1:10" outlineLevel="2" x14ac:dyDescent="0.15">
      <c r="A892" s="7">
        <v>42736</v>
      </c>
      <c r="B892" s="8" t="s">
        <v>103</v>
      </c>
      <c r="C892" s="8" t="s">
        <v>119</v>
      </c>
      <c r="D892" s="8" t="s">
        <v>4</v>
      </c>
      <c r="E892" s="8">
        <v>14</v>
      </c>
      <c r="F892" s="8" t="str">
        <f>VLOOKUP($D892,饮料价格!$B$3:$E$45,2,0)</f>
        <v>合</v>
      </c>
      <c r="G892" s="8">
        <f>VLOOKUP($D892,饮料价格!$B$3:$E$45,3,0)</f>
        <v>1.3</v>
      </c>
      <c r="H892" s="8">
        <f>VLOOKUP($D892,饮料价格!$B$3:$E$45,4,0)</f>
        <v>1.9</v>
      </c>
      <c r="I892" s="8">
        <f>E892*H892</f>
        <v>26.599999999999998</v>
      </c>
      <c r="J892" s="8">
        <f>(H892-G892)*E892</f>
        <v>8.3999999999999986</v>
      </c>
    </row>
    <row r="893" spans="1:10" outlineLevel="2" x14ac:dyDescent="0.15">
      <c r="A893" s="7">
        <v>42736</v>
      </c>
      <c r="B893" s="8" t="s">
        <v>103</v>
      </c>
      <c r="C893" s="8" t="s">
        <v>119</v>
      </c>
      <c r="D893" s="8" t="s">
        <v>29</v>
      </c>
      <c r="E893" s="8">
        <v>30</v>
      </c>
      <c r="F893" s="8" t="str">
        <f>VLOOKUP($D893,饮料价格!$B$3:$E$45,2,0)</f>
        <v>合</v>
      </c>
      <c r="G893" s="8">
        <f>VLOOKUP($D893,饮料价格!$B$3:$E$45,3,0)</f>
        <v>1.6</v>
      </c>
      <c r="H893" s="8">
        <f>VLOOKUP($D893,饮料价格!$B$3:$E$45,4,0)</f>
        <v>2.2999999999999998</v>
      </c>
      <c r="I893" s="8">
        <f>E893*H893</f>
        <v>69</v>
      </c>
      <c r="J893" s="8">
        <f>(H893-G893)*E893</f>
        <v>20.999999999999993</v>
      </c>
    </row>
    <row r="894" spans="1:10" outlineLevel="2" x14ac:dyDescent="0.15">
      <c r="A894" s="7">
        <v>42736</v>
      </c>
      <c r="B894" s="8" t="s">
        <v>103</v>
      </c>
      <c r="C894" s="8" t="s">
        <v>119</v>
      </c>
      <c r="D894" s="8" t="s">
        <v>24</v>
      </c>
      <c r="E894" s="8">
        <v>87</v>
      </c>
      <c r="F894" s="8" t="str">
        <f>VLOOKUP($D894,饮料价格!$B$3:$E$45,2,0)</f>
        <v>瓶</v>
      </c>
      <c r="G894" s="8">
        <f>VLOOKUP($D894,饮料价格!$B$3:$E$45,3,0)</f>
        <v>2.4</v>
      </c>
      <c r="H894" s="8">
        <f>VLOOKUP($D894,饮料价格!$B$3:$E$45,4,0)</f>
        <v>3</v>
      </c>
      <c r="I894" s="8">
        <f>E894*H894</f>
        <v>261</v>
      </c>
      <c r="J894" s="8">
        <f>(H894-G894)*E894</f>
        <v>52.20000000000001</v>
      </c>
    </row>
    <row r="895" spans="1:10" outlineLevel="2" x14ac:dyDescent="0.15">
      <c r="A895" s="7">
        <v>42736</v>
      </c>
      <c r="B895" s="8" t="s">
        <v>103</v>
      </c>
      <c r="C895" s="8" t="s">
        <v>119</v>
      </c>
      <c r="D895" s="8" t="s">
        <v>9</v>
      </c>
      <c r="E895" s="8">
        <v>36</v>
      </c>
      <c r="F895" s="8" t="str">
        <f>VLOOKUP($D895,饮料价格!$B$3:$E$45,2,0)</f>
        <v>听</v>
      </c>
      <c r="G895" s="8">
        <f>VLOOKUP($D895,饮料价格!$B$3:$E$45,3,0)</f>
        <v>3</v>
      </c>
      <c r="H895" s="8">
        <f>VLOOKUP($D895,饮料价格!$B$3:$E$45,4,0)</f>
        <v>4</v>
      </c>
      <c r="I895" s="8">
        <f>E895*H895</f>
        <v>144</v>
      </c>
      <c r="J895" s="8">
        <f>(H895-G895)*E895</f>
        <v>36</v>
      </c>
    </row>
    <row r="896" spans="1:10" outlineLevel="2" x14ac:dyDescent="0.15">
      <c r="A896" s="7">
        <v>42736</v>
      </c>
      <c r="B896" s="8" t="s">
        <v>103</v>
      </c>
      <c r="C896" s="8" t="s">
        <v>119</v>
      </c>
      <c r="D896" s="8" t="s">
        <v>79</v>
      </c>
      <c r="E896" s="8">
        <v>11</v>
      </c>
      <c r="F896" s="8" t="str">
        <f>VLOOKUP($D896,饮料价格!$B$3:$E$45,2,0)</f>
        <v>听</v>
      </c>
      <c r="G896" s="8">
        <f>VLOOKUP($D896,饮料价格!$B$3:$E$45,3,0)</f>
        <v>1.2</v>
      </c>
      <c r="H896" s="8">
        <f>VLOOKUP($D896,饮料价格!$B$3:$E$45,4,0)</f>
        <v>2.5</v>
      </c>
      <c r="I896" s="8">
        <f>E896*H896</f>
        <v>27.5</v>
      </c>
      <c r="J896" s="8">
        <f>(H896-G896)*E896</f>
        <v>14.3</v>
      </c>
    </row>
    <row r="897" spans="1:10" outlineLevel="2" x14ac:dyDescent="0.15">
      <c r="A897" s="7">
        <v>42736</v>
      </c>
      <c r="B897" s="8" t="s">
        <v>103</v>
      </c>
      <c r="C897" s="8" t="s">
        <v>119</v>
      </c>
      <c r="D897" s="8" t="s">
        <v>25</v>
      </c>
      <c r="E897" s="8">
        <v>90</v>
      </c>
      <c r="F897" s="8" t="str">
        <f>VLOOKUP($D897,饮料价格!$B$3:$E$45,2,0)</f>
        <v>听</v>
      </c>
      <c r="G897" s="8">
        <f>VLOOKUP($D897,饮料价格!$B$3:$E$45,3,0)</f>
        <v>3</v>
      </c>
      <c r="H897" s="8">
        <f>VLOOKUP($D897,饮料价格!$B$3:$E$45,4,0)</f>
        <v>4</v>
      </c>
      <c r="I897" s="8">
        <f>E897*H897</f>
        <v>360</v>
      </c>
      <c r="J897" s="8">
        <f>(H897-G897)*E897</f>
        <v>90</v>
      </c>
    </row>
    <row r="898" spans="1:10" outlineLevel="2" x14ac:dyDescent="0.15">
      <c r="A898" s="7">
        <v>42736</v>
      </c>
      <c r="B898" s="8" t="s">
        <v>103</v>
      </c>
      <c r="C898" s="8" t="s">
        <v>119</v>
      </c>
      <c r="D898" s="8" t="s">
        <v>27</v>
      </c>
      <c r="E898" s="8">
        <v>57</v>
      </c>
      <c r="F898" s="8" t="str">
        <f>VLOOKUP($D898,饮料价格!$B$3:$E$45,2,0)</f>
        <v>听</v>
      </c>
      <c r="G898" s="8">
        <f>VLOOKUP($D898,饮料价格!$B$3:$E$45,3,0)</f>
        <v>2.5</v>
      </c>
      <c r="H898" s="8">
        <f>VLOOKUP($D898,饮料价格!$B$3:$E$45,4,0)</f>
        <v>4</v>
      </c>
      <c r="I898" s="8">
        <f>E898*H898</f>
        <v>228</v>
      </c>
      <c r="J898" s="8">
        <f>(H898-G898)*E898</f>
        <v>85.5</v>
      </c>
    </row>
    <row r="899" spans="1:10" outlineLevel="2" x14ac:dyDescent="0.15">
      <c r="A899" s="7">
        <v>42736</v>
      </c>
      <c r="B899" s="8" t="s">
        <v>103</v>
      </c>
      <c r="C899" s="8" t="s">
        <v>119</v>
      </c>
      <c r="D899" s="8" t="s">
        <v>16</v>
      </c>
      <c r="E899" s="8">
        <v>29</v>
      </c>
      <c r="F899" s="8" t="str">
        <f>VLOOKUP($D899,饮料价格!$B$3:$E$45,2,0)</f>
        <v>瓶</v>
      </c>
      <c r="G899" s="8">
        <f>VLOOKUP($D899,饮料价格!$B$3:$E$45,3,0)</f>
        <v>1</v>
      </c>
      <c r="H899" s="8">
        <f>VLOOKUP($D899,饮料价格!$B$3:$E$45,4,0)</f>
        <v>1.5</v>
      </c>
      <c r="I899" s="8">
        <f>E899*H899</f>
        <v>43.5</v>
      </c>
      <c r="J899" s="8">
        <f>(H899-G899)*E899</f>
        <v>14.5</v>
      </c>
    </row>
    <row r="900" spans="1:10" outlineLevel="2" x14ac:dyDescent="0.15">
      <c r="A900" s="7">
        <v>42736</v>
      </c>
      <c r="B900" s="8" t="s">
        <v>103</v>
      </c>
      <c r="C900" s="8" t="s">
        <v>119</v>
      </c>
      <c r="D900" s="8" t="s">
        <v>131</v>
      </c>
      <c r="E900" s="8">
        <v>26</v>
      </c>
      <c r="F900" s="8" t="str">
        <f>VLOOKUP($D900,饮料价格!$B$3:$E$45,2,0)</f>
        <v>瓶</v>
      </c>
      <c r="G900" s="8">
        <f>VLOOKUP($D900,饮料价格!$B$3:$E$45,3,0)</f>
        <v>2</v>
      </c>
      <c r="H900" s="8">
        <f>VLOOKUP($D900,饮料价格!$B$3:$E$45,4,0)</f>
        <v>3.5</v>
      </c>
      <c r="I900" s="8">
        <f>E900*H900</f>
        <v>91</v>
      </c>
      <c r="J900" s="8">
        <f>(H900-G900)*E900</f>
        <v>39</v>
      </c>
    </row>
    <row r="901" spans="1:10" outlineLevel="2" x14ac:dyDescent="0.15">
      <c r="A901" s="7">
        <v>42736</v>
      </c>
      <c r="B901" s="8" t="s">
        <v>103</v>
      </c>
      <c r="C901" s="8" t="s">
        <v>119</v>
      </c>
      <c r="D901" s="8" t="s">
        <v>26</v>
      </c>
      <c r="E901" s="8">
        <v>95</v>
      </c>
      <c r="F901" s="8" t="str">
        <f>VLOOKUP($D901,饮料价格!$B$3:$E$45,2,0)</f>
        <v>瓶</v>
      </c>
      <c r="G901" s="8">
        <f>VLOOKUP($D901,饮料价格!$B$3:$E$45,3,0)</f>
        <v>1.7</v>
      </c>
      <c r="H901" s="8">
        <f>VLOOKUP($D901,饮料价格!$B$3:$E$45,4,0)</f>
        <v>2.2000000000000002</v>
      </c>
      <c r="I901" s="8">
        <f>E901*H901</f>
        <v>209.00000000000003</v>
      </c>
      <c r="J901" s="8">
        <f>(H901-G901)*E901</f>
        <v>47.500000000000021</v>
      </c>
    </row>
    <row r="902" spans="1:10" outlineLevel="2" x14ac:dyDescent="0.15">
      <c r="A902" s="7">
        <v>42736</v>
      </c>
      <c r="B902" s="8" t="s">
        <v>103</v>
      </c>
      <c r="C902" s="8" t="s">
        <v>119</v>
      </c>
      <c r="D902" s="8" t="s">
        <v>12</v>
      </c>
      <c r="E902" s="8">
        <v>77</v>
      </c>
      <c r="F902" s="8" t="str">
        <f>VLOOKUP($D902,饮料价格!$B$3:$E$45,2,0)</f>
        <v>瓶</v>
      </c>
      <c r="G902" s="8">
        <f>VLOOKUP($D902,饮料价格!$B$3:$E$45,3,0)</f>
        <v>1.3</v>
      </c>
      <c r="H902" s="8">
        <f>VLOOKUP($D902,饮料价格!$B$3:$E$45,4,0)</f>
        <v>2.8</v>
      </c>
      <c r="I902" s="8">
        <f>E902*H902</f>
        <v>215.6</v>
      </c>
      <c r="J902" s="8">
        <f>(H902-G902)*E902</f>
        <v>115.49999999999999</v>
      </c>
    </row>
    <row r="903" spans="1:10" outlineLevel="2" x14ac:dyDescent="0.15">
      <c r="A903" s="7">
        <v>42736</v>
      </c>
      <c r="B903" s="8" t="s">
        <v>103</v>
      </c>
      <c r="C903" s="8" t="s">
        <v>119</v>
      </c>
      <c r="D903" s="8" t="s">
        <v>134</v>
      </c>
      <c r="E903" s="8">
        <v>11</v>
      </c>
      <c r="F903" s="8" t="str">
        <f>VLOOKUP($D903,饮料价格!$B$3:$E$45,2,0)</f>
        <v>瓶</v>
      </c>
      <c r="G903" s="8">
        <f>VLOOKUP($D903,饮料价格!$B$3:$E$45,3,0)</f>
        <v>3.5</v>
      </c>
      <c r="H903" s="8">
        <f>VLOOKUP($D903,饮料价格!$B$3:$E$45,4,0)</f>
        <v>5</v>
      </c>
      <c r="I903" s="8">
        <f>E903*H903</f>
        <v>55</v>
      </c>
      <c r="J903" s="8">
        <f>(H903-G903)*E903</f>
        <v>16.5</v>
      </c>
    </row>
    <row r="904" spans="1:10" outlineLevel="2" x14ac:dyDescent="0.15">
      <c r="A904" s="7">
        <v>42736</v>
      </c>
      <c r="B904" s="8" t="s">
        <v>103</v>
      </c>
      <c r="C904" s="8" t="s">
        <v>119</v>
      </c>
      <c r="D904" s="8" t="s">
        <v>6</v>
      </c>
      <c r="E904" s="8">
        <v>21</v>
      </c>
      <c r="F904" s="8" t="str">
        <f>VLOOKUP($D904,饮料价格!$B$3:$E$45,2,0)</f>
        <v>瓶</v>
      </c>
      <c r="G904" s="8">
        <f>VLOOKUP($D904,饮料价格!$B$3:$E$45,3,0)</f>
        <v>1.7</v>
      </c>
      <c r="H904" s="8">
        <f>VLOOKUP($D904,饮料价格!$B$3:$E$45,4,0)</f>
        <v>3.5</v>
      </c>
      <c r="I904" s="8">
        <f>E904*H904</f>
        <v>73.5</v>
      </c>
      <c r="J904" s="8">
        <f>(H904-G904)*E904</f>
        <v>37.800000000000004</v>
      </c>
    </row>
    <row r="905" spans="1:10" outlineLevel="2" x14ac:dyDescent="0.15">
      <c r="A905" s="7">
        <v>42736</v>
      </c>
      <c r="B905" s="8" t="s">
        <v>103</v>
      </c>
      <c r="C905" s="8" t="s">
        <v>119</v>
      </c>
      <c r="D905" s="8" t="s">
        <v>15</v>
      </c>
      <c r="E905" s="8">
        <v>25</v>
      </c>
      <c r="F905" s="8" t="str">
        <f>VLOOKUP($D905,饮料价格!$B$3:$E$45,2,0)</f>
        <v>合</v>
      </c>
      <c r="G905" s="8">
        <f>VLOOKUP($D905,饮料价格!$B$3:$E$45,3,0)</f>
        <v>1.7</v>
      </c>
      <c r="H905" s="8">
        <f>VLOOKUP($D905,饮料价格!$B$3:$E$45,4,0)</f>
        <v>2.5</v>
      </c>
      <c r="I905" s="8">
        <f>E905*H905</f>
        <v>62.5</v>
      </c>
      <c r="J905" s="8">
        <f>(H905-G905)*E905</f>
        <v>20</v>
      </c>
    </row>
    <row r="906" spans="1:10" outlineLevel="2" x14ac:dyDescent="0.15">
      <c r="A906" s="7">
        <v>42736</v>
      </c>
      <c r="B906" s="8" t="s">
        <v>103</v>
      </c>
      <c r="C906" s="8" t="s">
        <v>119</v>
      </c>
      <c r="D906" s="8" t="s">
        <v>13</v>
      </c>
      <c r="E906" s="8">
        <v>16</v>
      </c>
      <c r="F906" s="8" t="str">
        <f>VLOOKUP($D906,饮料价格!$B$3:$E$45,2,0)</f>
        <v>瓶</v>
      </c>
      <c r="G906" s="8">
        <f>VLOOKUP($D906,饮料价格!$B$3:$E$45,3,0)</f>
        <v>2</v>
      </c>
      <c r="H906" s="8">
        <f>VLOOKUP($D906,饮料价格!$B$3:$E$45,4,0)</f>
        <v>3.5</v>
      </c>
      <c r="I906" s="8">
        <f>E906*H906</f>
        <v>56</v>
      </c>
      <c r="J906" s="8">
        <f>(H906-G906)*E906</f>
        <v>24</v>
      </c>
    </row>
    <row r="907" spans="1:10" outlineLevel="2" x14ac:dyDescent="0.15">
      <c r="A907" s="7">
        <v>42736</v>
      </c>
      <c r="B907" s="8" t="s">
        <v>103</v>
      </c>
      <c r="C907" s="8" t="s">
        <v>119</v>
      </c>
      <c r="D907" s="8" t="s">
        <v>14</v>
      </c>
      <c r="E907" s="8">
        <v>16</v>
      </c>
      <c r="F907" s="8" t="str">
        <f>VLOOKUP($D907,饮料价格!$B$3:$E$45,2,0)</f>
        <v>听</v>
      </c>
      <c r="G907" s="8">
        <f>VLOOKUP($D907,饮料价格!$B$3:$E$45,3,0)</f>
        <v>2.5</v>
      </c>
      <c r="H907" s="8">
        <f>VLOOKUP($D907,饮料价格!$B$3:$E$45,4,0)</f>
        <v>4</v>
      </c>
      <c r="I907" s="8">
        <f>E907*H907</f>
        <v>64</v>
      </c>
      <c r="J907" s="8">
        <f>(H907-G907)*E907</f>
        <v>24</v>
      </c>
    </row>
    <row r="908" spans="1:10" outlineLevel="2" x14ac:dyDescent="0.15">
      <c r="A908" s="7">
        <v>42736</v>
      </c>
      <c r="B908" s="8" t="s">
        <v>103</v>
      </c>
      <c r="C908" s="8" t="s">
        <v>119</v>
      </c>
      <c r="D908" s="8" t="s">
        <v>80</v>
      </c>
      <c r="E908" s="8">
        <v>12</v>
      </c>
      <c r="F908" s="8" t="str">
        <f>VLOOKUP($D908,饮料价格!$B$3:$E$45,2,0)</f>
        <v>瓶</v>
      </c>
      <c r="G908" s="8">
        <f>VLOOKUP($D908,饮料价格!$B$3:$E$45,3,0)</f>
        <v>0.9</v>
      </c>
      <c r="H908" s="8">
        <f>VLOOKUP($D908,饮料价格!$B$3:$E$45,4,0)</f>
        <v>1.2</v>
      </c>
      <c r="I908" s="8">
        <f>E908*H908</f>
        <v>14.399999999999999</v>
      </c>
      <c r="J908" s="8">
        <f>(H908-G908)*E908</f>
        <v>3.5999999999999992</v>
      </c>
    </row>
    <row r="909" spans="1:10" outlineLevel="2" x14ac:dyDescent="0.15">
      <c r="A909" s="7">
        <v>42736</v>
      </c>
      <c r="B909" s="8" t="s">
        <v>103</v>
      </c>
      <c r="C909" s="8" t="s">
        <v>119</v>
      </c>
      <c r="D909" s="8" t="s">
        <v>7</v>
      </c>
      <c r="E909" s="8">
        <v>25</v>
      </c>
      <c r="F909" s="8" t="str">
        <f>VLOOKUP($D909,饮料价格!$B$3:$E$45,2,0)</f>
        <v>听</v>
      </c>
      <c r="G909" s="8">
        <f>VLOOKUP($D909,饮料价格!$B$3:$E$45,3,0)</f>
        <v>3.2</v>
      </c>
      <c r="H909" s="8">
        <f>VLOOKUP($D909,饮料价格!$B$3:$E$45,4,0)</f>
        <v>6</v>
      </c>
      <c r="I909" s="8">
        <f>E909*H909</f>
        <v>150</v>
      </c>
      <c r="J909" s="8">
        <f>(H909-G909)*E909</f>
        <v>70</v>
      </c>
    </row>
    <row r="910" spans="1:10" outlineLevel="2" x14ac:dyDescent="0.15">
      <c r="A910" s="7">
        <v>42736</v>
      </c>
      <c r="B910" s="8" t="s">
        <v>103</v>
      </c>
      <c r="C910" s="8" t="s">
        <v>119</v>
      </c>
      <c r="D910" s="8" t="s">
        <v>1</v>
      </c>
      <c r="E910" s="8">
        <v>32</v>
      </c>
      <c r="F910" s="8" t="str">
        <f>VLOOKUP($D910,饮料价格!$B$3:$E$45,2,0)</f>
        <v>听</v>
      </c>
      <c r="G910" s="8">
        <f>VLOOKUP($D910,饮料价格!$B$3:$E$45,3,0)</f>
        <v>2.5</v>
      </c>
      <c r="H910" s="8">
        <f>VLOOKUP($D910,饮料价格!$B$3:$E$45,4,0)</f>
        <v>3.5</v>
      </c>
      <c r="I910" s="8">
        <f>E910*H910</f>
        <v>112</v>
      </c>
      <c r="J910" s="8">
        <f>(H910-G910)*E910</f>
        <v>32</v>
      </c>
    </row>
    <row r="911" spans="1:10" outlineLevel="2" x14ac:dyDescent="0.15">
      <c r="A911" s="7">
        <v>42736</v>
      </c>
      <c r="B911" s="8" t="s">
        <v>103</v>
      </c>
      <c r="C911" s="8" t="s">
        <v>119</v>
      </c>
      <c r="D911" s="8" t="s">
        <v>23</v>
      </c>
      <c r="E911" s="8">
        <v>14</v>
      </c>
      <c r="F911" s="8" t="str">
        <f>VLOOKUP($D911,饮料价格!$B$3:$E$45,2,0)</f>
        <v>瓶</v>
      </c>
      <c r="G911" s="8">
        <f>VLOOKUP($D911,饮料价格!$B$3:$E$45,3,0)</f>
        <v>2.4</v>
      </c>
      <c r="H911" s="8">
        <f>VLOOKUP($D911,饮料价格!$B$3:$E$45,4,0)</f>
        <v>3</v>
      </c>
      <c r="I911" s="8">
        <f>E911*H911</f>
        <v>42</v>
      </c>
      <c r="J911" s="8">
        <f>(H911-G911)*E911</f>
        <v>8.4000000000000021</v>
      </c>
    </row>
    <row r="912" spans="1:10" outlineLevel="2" x14ac:dyDescent="0.15">
      <c r="A912" s="7">
        <v>42736</v>
      </c>
      <c r="B912" s="8" t="s">
        <v>103</v>
      </c>
      <c r="C912" s="8" t="s">
        <v>119</v>
      </c>
      <c r="D912" s="8" t="s">
        <v>81</v>
      </c>
      <c r="E912" s="8">
        <v>27</v>
      </c>
      <c r="F912" s="8" t="str">
        <f>VLOOKUP($D912,饮料价格!$B$3:$E$45,2,0)</f>
        <v>听</v>
      </c>
      <c r="G912" s="8">
        <f>VLOOKUP($D912,饮料价格!$B$3:$E$45,3,0)</f>
        <v>3</v>
      </c>
      <c r="H912" s="8">
        <f>VLOOKUP($D912,饮料价格!$B$3:$E$45,4,0)</f>
        <v>4</v>
      </c>
      <c r="I912" s="8">
        <f>E912*H912</f>
        <v>108</v>
      </c>
      <c r="J912" s="8">
        <f>(H912-G912)*E912</f>
        <v>27</v>
      </c>
    </row>
    <row r="913" spans="1:10" outlineLevel="2" x14ac:dyDescent="0.15">
      <c r="A913" s="7">
        <v>42736</v>
      </c>
      <c r="B913" s="8" t="s">
        <v>103</v>
      </c>
      <c r="C913" s="8" t="s">
        <v>119</v>
      </c>
      <c r="D913" s="8" t="s">
        <v>10</v>
      </c>
      <c r="E913" s="8">
        <v>19</v>
      </c>
      <c r="F913" s="8" t="str">
        <f>VLOOKUP($D913,饮料价格!$B$3:$E$45,2,0)</f>
        <v>听</v>
      </c>
      <c r="G913" s="8">
        <f>VLOOKUP($D913,饮料价格!$B$3:$E$45,3,0)</f>
        <v>2</v>
      </c>
      <c r="H913" s="8">
        <f>VLOOKUP($D913,饮料价格!$B$3:$E$45,4,0)</f>
        <v>3.5</v>
      </c>
      <c r="I913" s="8">
        <f>E913*H913</f>
        <v>66.5</v>
      </c>
      <c r="J913" s="8">
        <f>(H913-G913)*E913</f>
        <v>28.5</v>
      </c>
    </row>
    <row r="914" spans="1:10" outlineLevel="2" x14ac:dyDescent="0.15">
      <c r="A914" s="7">
        <v>42736</v>
      </c>
      <c r="B914" s="8" t="s">
        <v>103</v>
      </c>
      <c r="C914" s="8" t="s">
        <v>119</v>
      </c>
      <c r="D914" s="8" t="s">
        <v>31</v>
      </c>
      <c r="E914" s="8">
        <v>83</v>
      </c>
      <c r="F914" s="8" t="str">
        <f>VLOOKUP($D914,饮料价格!$B$3:$E$45,2,0)</f>
        <v>瓶</v>
      </c>
      <c r="G914" s="8">
        <f>VLOOKUP($D914,饮料价格!$B$3:$E$45,3,0)</f>
        <v>1.1000000000000001</v>
      </c>
      <c r="H914" s="8">
        <f>VLOOKUP($D914,饮料价格!$B$3:$E$45,4,0)</f>
        <v>1.5</v>
      </c>
      <c r="I914" s="8">
        <f>E914*H914</f>
        <v>124.5</v>
      </c>
      <c r="J914" s="8">
        <f>(H914-G914)*E914</f>
        <v>33.199999999999996</v>
      </c>
    </row>
    <row r="915" spans="1:10" outlineLevel="2" x14ac:dyDescent="0.15">
      <c r="A915" s="7">
        <v>42736</v>
      </c>
      <c r="B915" s="8" t="s">
        <v>103</v>
      </c>
      <c r="C915" s="8" t="s">
        <v>119</v>
      </c>
      <c r="D915" s="8" t="s">
        <v>18</v>
      </c>
      <c r="E915" s="8">
        <v>78</v>
      </c>
      <c r="F915" s="8" t="str">
        <f>VLOOKUP($D915,饮料价格!$B$3:$E$45,2,0)</f>
        <v>合</v>
      </c>
      <c r="G915" s="8">
        <f>VLOOKUP($D915,饮料价格!$B$3:$E$45,3,0)</f>
        <v>4.5</v>
      </c>
      <c r="H915" s="8">
        <f>VLOOKUP($D915,饮料价格!$B$3:$E$45,4,0)</f>
        <v>7.2</v>
      </c>
      <c r="I915" s="8">
        <f>E915*H915</f>
        <v>561.6</v>
      </c>
      <c r="J915" s="8">
        <f>(H915-G915)*E915</f>
        <v>210.60000000000002</v>
      </c>
    </row>
    <row r="916" spans="1:10" outlineLevel="2" x14ac:dyDescent="0.15">
      <c r="A916" s="7">
        <v>42736</v>
      </c>
      <c r="B916" s="8" t="s">
        <v>103</v>
      </c>
      <c r="C916" s="8" t="s">
        <v>119</v>
      </c>
      <c r="D916" s="8" t="s">
        <v>3</v>
      </c>
      <c r="E916" s="8">
        <v>14</v>
      </c>
      <c r="F916" s="8" t="str">
        <f>VLOOKUP($D916,饮料价格!$B$3:$E$45,2,0)</f>
        <v>听</v>
      </c>
      <c r="G916" s="8">
        <f>VLOOKUP($D916,饮料价格!$B$3:$E$45,3,0)</f>
        <v>2.5</v>
      </c>
      <c r="H916" s="8">
        <f>VLOOKUP($D916,饮料价格!$B$3:$E$45,4,0)</f>
        <v>3.5</v>
      </c>
      <c r="I916" s="8">
        <f>E916*H916</f>
        <v>49</v>
      </c>
      <c r="J916" s="8">
        <f>(H916-G916)*E916</f>
        <v>14</v>
      </c>
    </row>
    <row r="917" spans="1:10" outlineLevel="2" x14ac:dyDescent="0.15">
      <c r="A917" s="7">
        <v>42736</v>
      </c>
      <c r="B917" s="8" t="s">
        <v>103</v>
      </c>
      <c r="C917" s="8" t="s">
        <v>119</v>
      </c>
      <c r="D917" s="8" t="s">
        <v>30</v>
      </c>
      <c r="E917" s="8">
        <v>62</v>
      </c>
      <c r="F917" s="8" t="str">
        <f>VLOOKUP($D917,饮料价格!$B$3:$E$45,2,0)</f>
        <v>瓶</v>
      </c>
      <c r="G917" s="8">
        <f>VLOOKUP($D917,饮料价格!$B$3:$E$45,3,0)</f>
        <v>0.9</v>
      </c>
      <c r="H917" s="8">
        <f>VLOOKUP($D917,饮料价格!$B$3:$E$45,4,0)</f>
        <v>1.5</v>
      </c>
      <c r="I917" s="8">
        <f>E917*H917</f>
        <v>93</v>
      </c>
      <c r="J917" s="8">
        <f>(H917-G917)*E917</f>
        <v>37.199999999999996</v>
      </c>
    </row>
    <row r="918" spans="1:10" outlineLevel="2" x14ac:dyDescent="0.15">
      <c r="A918" s="7">
        <v>42736</v>
      </c>
      <c r="B918" s="8" t="s">
        <v>103</v>
      </c>
      <c r="C918" s="8" t="s">
        <v>119</v>
      </c>
      <c r="D918" s="8" t="s">
        <v>73</v>
      </c>
      <c r="E918" s="8">
        <v>68</v>
      </c>
      <c r="F918" s="8" t="str">
        <f>VLOOKUP($D918,饮料价格!$B$3:$E$45,2,0)</f>
        <v>瓶</v>
      </c>
      <c r="G918" s="8">
        <f>VLOOKUP($D918,饮料价格!$B$3:$E$45,3,0)</f>
        <v>1.8</v>
      </c>
      <c r="H918" s="8">
        <f>VLOOKUP($D918,饮料价格!$B$3:$E$45,4,0)</f>
        <v>2.2999999999999998</v>
      </c>
      <c r="I918" s="8">
        <f>E918*H918</f>
        <v>156.39999999999998</v>
      </c>
      <c r="J918" s="8">
        <f>(H918-G918)*E918</f>
        <v>33.999999999999986</v>
      </c>
    </row>
    <row r="919" spans="1:10" outlineLevel="2" x14ac:dyDescent="0.15">
      <c r="A919" s="7">
        <v>42736</v>
      </c>
      <c r="B919" s="8" t="s">
        <v>103</v>
      </c>
      <c r="C919" s="8" t="s">
        <v>119</v>
      </c>
      <c r="D919" s="8" t="s">
        <v>28</v>
      </c>
      <c r="E919" s="8">
        <v>14</v>
      </c>
      <c r="F919" s="8" t="str">
        <f>VLOOKUP($D919,饮料价格!$B$3:$E$45,2,0)</f>
        <v>合</v>
      </c>
      <c r="G919" s="8">
        <f>VLOOKUP($D919,饮料价格!$B$3:$E$45,3,0)</f>
        <v>1.5</v>
      </c>
      <c r="H919" s="8">
        <f>VLOOKUP($D919,饮料价格!$B$3:$E$45,4,0)</f>
        <v>2.2000000000000002</v>
      </c>
      <c r="I919" s="8">
        <f>E919*H919</f>
        <v>30.800000000000004</v>
      </c>
      <c r="J919" s="8">
        <f>(H919-G919)*E919</f>
        <v>9.8000000000000025</v>
      </c>
    </row>
    <row r="920" spans="1:10" outlineLevel="2" x14ac:dyDescent="0.15">
      <c r="A920" s="7">
        <v>42736</v>
      </c>
      <c r="B920" s="8" t="s">
        <v>103</v>
      </c>
      <c r="C920" s="8" t="s">
        <v>119</v>
      </c>
      <c r="D920" s="8" t="s">
        <v>132</v>
      </c>
      <c r="E920" s="8">
        <v>65</v>
      </c>
      <c r="F920" s="8" t="str">
        <f>VLOOKUP($D920,饮料价格!$B$3:$E$45,2,0)</f>
        <v>瓶</v>
      </c>
      <c r="G920" s="8">
        <f>VLOOKUP($D920,饮料价格!$B$3:$E$45,3,0)</f>
        <v>2.5</v>
      </c>
      <c r="H920" s="8">
        <f>VLOOKUP($D920,饮料价格!$B$3:$E$45,4,0)</f>
        <v>4.5</v>
      </c>
      <c r="I920" s="8">
        <f>E920*H920</f>
        <v>292.5</v>
      </c>
      <c r="J920" s="8">
        <f>(H920-G920)*E920</f>
        <v>130</v>
      </c>
    </row>
    <row r="921" spans="1:10" outlineLevel="2" x14ac:dyDescent="0.15">
      <c r="A921" s="7">
        <v>42736</v>
      </c>
      <c r="B921" s="8" t="s">
        <v>103</v>
      </c>
      <c r="C921" s="8" t="s">
        <v>119</v>
      </c>
      <c r="D921" s="8" t="s">
        <v>78</v>
      </c>
      <c r="E921" s="8">
        <v>112</v>
      </c>
      <c r="F921" s="8" t="str">
        <f>VLOOKUP($D921,饮料价格!$B$3:$E$45,2,0)</f>
        <v>瓶</v>
      </c>
      <c r="G921" s="8">
        <f>VLOOKUP($D921,饮料价格!$B$3:$E$45,3,0)</f>
        <v>1.9</v>
      </c>
      <c r="H921" s="8">
        <f>VLOOKUP($D921,饮料价格!$B$3:$E$45,4,0)</f>
        <v>2.4</v>
      </c>
      <c r="I921" s="8">
        <f>E921*H921</f>
        <v>268.8</v>
      </c>
      <c r="J921" s="8">
        <f>(H921-G921)*E921</f>
        <v>56</v>
      </c>
    </row>
    <row r="922" spans="1:10" outlineLevel="2" x14ac:dyDescent="0.15">
      <c r="A922" s="7">
        <v>42736</v>
      </c>
      <c r="B922" s="8" t="s">
        <v>103</v>
      </c>
      <c r="C922" s="8" t="s">
        <v>119</v>
      </c>
      <c r="D922" s="8" t="s">
        <v>21</v>
      </c>
      <c r="E922" s="8">
        <v>103</v>
      </c>
      <c r="F922" s="8" t="str">
        <f>VLOOKUP($D922,饮料价格!$B$3:$E$45,2,0)</f>
        <v>瓶</v>
      </c>
      <c r="G922" s="8">
        <f>VLOOKUP($D922,饮料价格!$B$3:$E$45,3,0)</f>
        <v>1.4</v>
      </c>
      <c r="H922" s="8">
        <f>VLOOKUP($D922,饮料价格!$B$3:$E$45,4,0)</f>
        <v>3</v>
      </c>
      <c r="I922" s="8">
        <f>E922*H922</f>
        <v>309</v>
      </c>
      <c r="J922" s="8">
        <f>(H922-G922)*E922</f>
        <v>164.8</v>
      </c>
    </row>
    <row r="923" spans="1:10" outlineLevel="2" x14ac:dyDescent="0.15">
      <c r="A923" s="7">
        <v>42736</v>
      </c>
      <c r="B923" s="8" t="s">
        <v>103</v>
      </c>
      <c r="C923" s="8" t="s">
        <v>119</v>
      </c>
      <c r="D923" s="8" t="s">
        <v>8</v>
      </c>
      <c r="E923" s="8">
        <v>23</v>
      </c>
      <c r="F923" s="8" t="str">
        <f>VLOOKUP($D923,饮料价格!$B$3:$E$45,2,0)</f>
        <v>合</v>
      </c>
      <c r="G923" s="8">
        <f>VLOOKUP($D923,饮料价格!$B$3:$E$45,3,0)</f>
        <v>7.8</v>
      </c>
      <c r="H923" s="8">
        <f>VLOOKUP($D923,饮料价格!$B$3:$E$45,4,0)</f>
        <v>9.8000000000000007</v>
      </c>
      <c r="I923" s="8">
        <f>E923*H923</f>
        <v>225.4</v>
      </c>
      <c r="J923" s="8">
        <f>(H923-G923)*E923</f>
        <v>46.000000000000021</v>
      </c>
    </row>
    <row r="924" spans="1:10" outlineLevel="2" x14ac:dyDescent="0.15">
      <c r="A924" s="7">
        <v>42736</v>
      </c>
      <c r="B924" s="8" t="s">
        <v>103</v>
      </c>
      <c r="C924" s="8" t="s">
        <v>119</v>
      </c>
      <c r="D924" s="8" t="s">
        <v>22</v>
      </c>
      <c r="E924" s="8">
        <v>93</v>
      </c>
      <c r="F924" s="8" t="str">
        <f>VLOOKUP($D924,饮料价格!$B$3:$E$45,2,0)</f>
        <v>合</v>
      </c>
      <c r="G924" s="8">
        <f>VLOOKUP($D924,饮料价格!$B$3:$E$45,3,0)</f>
        <v>1.7</v>
      </c>
      <c r="H924" s="8">
        <f>VLOOKUP($D924,饮料价格!$B$3:$E$45,4,0)</f>
        <v>2.2000000000000002</v>
      </c>
      <c r="I924" s="8">
        <f>E924*H924</f>
        <v>204.60000000000002</v>
      </c>
      <c r="J924" s="8">
        <f>(H924-G924)*E924</f>
        <v>46.500000000000021</v>
      </c>
    </row>
    <row r="925" spans="1:10" outlineLevel="2" x14ac:dyDescent="0.15">
      <c r="A925" s="7">
        <v>42736</v>
      </c>
      <c r="B925" s="8" t="s">
        <v>103</v>
      </c>
      <c r="C925" s="8" t="s">
        <v>119</v>
      </c>
      <c r="D925" s="8" t="s">
        <v>32</v>
      </c>
      <c r="E925" s="8">
        <v>21</v>
      </c>
      <c r="F925" s="8" t="str">
        <f>VLOOKUP($D925,饮料价格!$B$3:$E$45,2,0)</f>
        <v>瓶</v>
      </c>
      <c r="G925" s="8">
        <f>VLOOKUP($D925,饮料价格!$B$3:$E$45,3,0)</f>
        <v>2.4</v>
      </c>
      <c r="H925" s="8">
        <f>VLOOKUP($D925,饮料价格!$B$3:$E$45,4,0)</f>
        <v>3.5</v>
      </c>
      <c r="I925" s="8">
        <f>E925*H925</f>
        <v>73.5</v>
      </c>
      <c r="J925" s="8">
        <f>(H925-G925)*E925</f>
        <v>23.1</v>
      </c>
    </row>
    <row r="926" spans="1:10" outlineLevel="2" x14ac:dyDescent="0.15">
      <c r="A926" s="7">
        <v>42736</v>
      </c>
      <c r="B926" s="8" t="s">
        <v>103</v>
      </c>
      <c r="C926" s="8" t="s">
        <v>119</v>
      </c>
      <c r="D926" s="8" t="s">
        <v>19</v>
      </c>
      <c r="E926" s="8">
        <v>27</v>
      </c>
      <c r="F926" s="8" t="str">
        <f>VLOOKUP($D926,饮料价格!$B$3:$E$45,2,0)</f>
        <v>瓶</v>
      </c>
      <c r="G926" s="8">
        <f>VLOOKUP($D926,饮料价格!$B$3:$E$45,3,0)</f>
        <v>1.7</v>
      </c>
      <c r="H926" s="8">
        <f>VLOOKUP($D926,饮料价格!$B$3:$E$45,4,0)</f>
        <v>2.2000000000000002</v>
      </c>
      <c r="I926" s="8">
        <f>E926*H926</f>
        <v>59.400000000000006</v>
      </c>
      <c r="J926" s="8">
        <f>(H926-G926)*E926</f>
        <v>13.500000000000005</v>
      </c>
    </row>
    <row r="927" spans="1:10" outlineLevel="2" x14ac:dyDescent="0.15">
      <c r="A927" s="7">
        <v>42736</v>
      </c>
      <c r="B927" s="8" t="s">
        <v>103</v>
      </c>
      <c r="C927" s="8" t="s">
        <v>119</v>
      </c>
      <c r="D927" s="8" t="s">
        <v>11</v>
      </c>
      <c r="E927" s="8">
        <v>47</v>
      </c>
      <c r="F927" s="8" t="str">
        <f>VLOOKUP($D927,饮料价格!$B$3:$E$45,2,0)</f>
        <v>瓶</v>
      </c>
      <c r="G927" s="8">
        <f>VLOOKUP($D927,饮料价格!$B$3:$E$45,3,0)</f>
        <v>1</v>
      </c>
      <c r="H927" s="8">
        <f>VLOOKUP($D927,饮料价格!$B$3:$E$45,4,0)</f>
        <v>1.3</v>
      </c>
      <c r="I927" s="8">
        <f>E927*H927</f>
        <v>61.1</v>
      </c>
      <c r="J927" s="8">
        <f>(H927-G927)*E927</f>
        <v>14.100000000000001</v>
      </c>
    </row>
    <row r="928" spans="1:10" outlineLevel="2" x14ac:dyDescent="0.15">
      <c r="A928" s="7">
        <v>42736</v>
      </c>
      <c r="B928" s="8" t="s">
        <v>103</v>
      </c>
      <c r="C928" s="8" t="s">
        <v>119</v>
      </c>
      <c r="D928" s="8" t="s">
        <v>20</v>
      </c>
      <c r="E928" s="8">
        <v>18</v>
      </c>
      <c r="F928" s="8" t="str">
        <f>VLOOKUP($D928,饮料价格!$B$3:$E$45,2,0)</f>
        <v>瓶</v>
      </c>
      <c r="G928" s="8">
        <f>VLOOKUP($D928,饮料价格!$B$3:$E$45,3,0)</f>
        <v>1.8</v>
      </c>
      <c r="H928" s="8">
        <f>VLOOKUP($D928,饮料价格!$B$3:$E$45,4,0)</f>
        <v>2.2999999999999998</v>
      </c>
      <c r="I928" s="8">
        <f>E928*H928</f>
        <v>41.4</v>
      </c>
      <c r="J928" s="8">
        <f>(H928-G928)*E928</f>
        <v>8.9999999999999964</v>
      </c>
    </row>
    <row r="929" spans="1:10" outlineLevel="2" x14ac:dyDescent="0.15">
      <c r="A929" s="7">
        <v>42736</v>
      </c>
      <c r="B929" s="8" t="s">
        <v>103</v>
      </c>
      <c r="C929" s="8" t="s">
        <v>119</v>
      </c>
      <c r="D929" s="8" t="s">
        <v>133</v>
      </c>
      <c r="E929" s="8">
        <v>41</v>
      </c>
      <c r="F929" s="8" t="str">
        <f>VLOOKUP($D929,饮料价格!$B$3:$E$45,2,0)</f>
        <v>瓶</v>
      </c>
      <c r="G929" s="8">
        <f>VLOOKUP($D929,饮料价格!$B$3:$E$45,3,0)</f>
        <v>3.5</v>
      </c>
      <c r="H929" s="8">
        <f>VLOOKUP($D929,饮料价格!$B$3:$E$45,4,0)</f>
        <v>5</v>
      </c>
      <c r="I929" s="8">
        <f>E929*H929</f>
        <v>205</v>
      </c>
      <c r="J929" s="8">
        <f>(H929-G929)*E929</f>
        <v>61.5</v>
      </c>
    </row>
    <row r="930" spans="1:10" outlineLevel="2" x14ac:dyDescent="0.15">
      <c r="A930" s="7">
        <v>42736</v>
      </c>
      <c r="B930" s="8" t="s">
        <v>103</v>
      </c>
      <c r="C930" s="8" t="s">
        <v>120</v>
      </c>
      <c r="D930" s="8" t="s">
        <v>81</v>
      </c>
      <c r="E930" s="8">
        <v>9</v>
      </c>
      <c r="F930" s="8" t="str">
        <f>VLOOKUP($D930,饮料价格!$B$3:$E$45,2,0)</f>
        <v>听</v>
      </c>
      <c r="G930" s="8">
        <f>VLOOKUP($D930,饮料价格!$B$3:$E$45,3,0)</f>
        <v>3</v>
      </c>
      <c r="H930" s="8">
        <f>VLOOKUP($D930,饮料价格!$B$3:$E$45,4,0)</f>
        <v>4</v>
      </c>
      <c r="I930" s="8">
        <f>E930*H930</f>
        <v>36</v>
      </c>
      <c r="J930" s="8">
        <f>(H930-G930)*E930</f>
        <v>9</v>
      </c>
    </row>
    <row r="931" spans="1:10" outlineLevel="2" x14ac:dyDescent="0.15">
      <c r="A931" s="7">
        <v>42736</v>
      </c>
      <c r="B931" s="8" t="s">
        <v>103</v>
      </c>
      <c r="C931" s="8" t="s">
        <v>120</v>
      </c>
      <c r="D931" s="8" t="s">
        <v>6</v>
      </c>
      <c r="E931" s="8">
        <v>76</v>
      </c>
      <c r="F931" s="8" t="str">
        <f>VLOOKUP($D931,饮料价格!$B$3:$E$45,2,0)</f>
        <v>瓶</v>
      </c>
      <c r="G931" s="8">
        <f>VLOOKUP($D931,饮料价格!$B$3:$E$45,3,0)</f>
        <v>1.7</v>
      </c>
      <c r="H931" s="8">
        <f>VLOOKUP($D931,饮料价格!$B$3:$E$45,4,0)</f>
        <v>3.5</v>
      </c>
      <c r="I931" s="8">
        <f>E931*H931</f>
        <v>266</v>
      </c>
      <c r="J931" s="8">
        <f>(H931-G931)*E931</f>
        <v>136.80000000000001</v>
      </c>
    </row>
    <row r="932" spans="1:10" outlineLevel="2" x14ac:dyDescent="0.15">
      <c r="A932" s="7">
        <v>42736</v>
      </c>
      <c r="B932" s="8" t="s">
        <v>103</v>
      </c>
      <c r="C932" s="8" t="s">
        <v>120</v>
      </c>
      <c r="D932" s="8" t="s">
        <v>9</v>
      </c>
      <c r="E932" s="8">
        <v>28</v>
      </c>
      <c r="F932" s="8" t="str">
        <f>VLOOKUP($D932,饮料价格!$B$3:$E$45,2,0)</f>
        <v>听</v>
      </c>
      <c r="G932" s="8">
        <f>VLOOKUP($D932,饮料价格!$B$3:$E$45,3,0)</f>
        <v>3</v>
      </c>
      <c r="H932" s="8">
        <f>VLOOKUP($D932,饮料价格!$B$3:$E$45,4,0)</f>
        <v>4</v>
      </c>
      <c r="I932" s="8">
        <f>E932*H932</f>
        <v>112</v>
      </c>
      <c r="J932" s="8">
        <f>(H932-G932)*E932</f>
        <v>28</v>
      </c>
    </row>
    <row r="933" spans="1:10" outlineLevel="2" x14ac:dyDescent="0.15">
      <c r="A933" s="7">
        <v>42736</v>
      </c>
      <c r="B933" s="8" t="s">
        <v>103</v>
      </c>
      <c r="C933" s="8" t="s">
        <v>120</v>
      </c>
      <c r="D933" s="8" t="s">
        <v>10</v>
      </c>
      <c r="E933" s="8">
        <v>67</v>
      </c>
      <c r="F933" s="8" t="str">
        <f>VLOOKUP($D933,饮料价格!$B$3:$E$45,2,0)</f>
        <v>听</v>
      </c>
      <c r="G933" s="8">
        <f>VLOOKUP($D933,饮料价格!$B$3:$E$45,3,0)</f>
        <v>2</v>
      </c>
      <c r="H933" s="8">
        <f>VLOOKUP($D933,饮料价格!$B$3:$E$45,4,0)</f>
        <v>3.5</v>
      </c>
      <c r="I933" s="8">
        <f>E933*H933</f>
        <v>234.5</v>
      </c>
      <c r="J933" s="8">
        <f>(H933-G933)*E933</f>
        <v>100.5</v>
      </c>
    </row>
    <row r="934" spans="1:10" outlineLevel="2" x14ac:dyDescent="0.15">
      <c r="A934" s="7">
        <v>42736</v>
      </c>
      <c r="B934" s="8" t="s">
        <v>103</v>
      </c>
      <c r="C934" s="8" t="s">
        <v>120</v>
      </c>
      <c r="D934" s="8" t="s">
        <v>22</v>
      </c>
      <c r="E934" s="8">
        <v>86</v>
      </c>
      <c r="F934" s="8" t="str">
        <f>VLOOKUP($D934,饮料价格!$B$3:$E$45,2,0)</f>
        <v>合</v>
      </c>
      <c r="G934" s="8">
        <f>VLOOKUP($D934,饮料价格!$B$3:$E$45,3,0)</f>
        <v>1.7</v>
      </c>
      <c r="H934" s="8">
        <f>VLOOKUP($D934,饮料价格!$B$3:$E$45,4,0)</f>
        <v>2.2000000000000002</v>
      </c>
      <c r="I934" s="8">
        <f>E934*H934</f>
        <v>189.20000000000002</v>
      </c>
      <c r="J934" s="8">
        <f>(H934-G934)*E934</f>
        <v>43.000000000000021</v>
      </c>
    </row>
    <row r="935" spans="1:10" outlineLevel="2" x14ac:dyDescent="0.15">
      <c r="A935" s="7">
        <v>42736</v>
      </c>
      <c r="B935" s="8" t="s">
        <v>103</v>
      </c>
      <c r="C935" s="8" t="s">
        <v>120</v>
      </c>
      <c r="D935" s="8" t="s">
        <v>79</v>
      </c>
      <c r="E935" s="8">
        <v>17</v>
      </c>
      <c r="F935" s="8" t="str">
        <f>VLOOKUP($D935,饮料价格!$B$3:$E$45,2,0)</f>
        <v>听</v>
      </c>
      <c r="G935" s="8">
        <f>VLOOKUP($D935,饮料价格!$B$3:$E$45,3,0)</f>
        <v>1.2</v>
      </c>
      <c r="H935" s="8">
        <f>VLOOKUP($D935,饮料价格!$B$3:$E$45,4,0)</f>
        <v>2.5</v>
      </c>
      <c r="I935" s="8">
        <f>E935*H935</f>
        <v>42.5</v>
      </c>
      <c r="J935" s="8">
        <f>(H935-G935)*E935</f>
        <v>22.1</v>
      </c>
    </row>
    <row r="936" spans="1:10" outlineLevel="2" x14ac:dyDescent="0.15">
      <c r="A936" s="7">
        <v>42736</v>
      </c>
      <c r="B936" s="8" t="s">
        <v>103</v>
      </c>
      <c r="C936" s="8" t="s">
        <v>120</v>
      </c>
      <c r="D936" s="8" t="s">
        <v>78</v>
      </c>
      <c r="E936" s="8">
        <v>17</v>
      </c>
      <c r="F936" s="8" t="str">
        <f>VLOOKUP($D936,饮料价格!$B$3:$E$45,2,0)</f>
        <v>瓶</v>
      </c>
      <c r="G936" s="8">
        <f>VLOOKUP($D936,饮料价格!$B$3:$E$45,3,0)</f>
        <v>1.9</v>
      </c>
      <c r="H936" s="8">
        <f>VLOOKUP($D936,饮料价格!$B$3:$E$45,4,0)</f>
        <v>2.4</v>
      </c>
      <c r="I936" s="8">
        <f>E936*H936</f>
        <v>40.799999999999997</v>
      </c>
      <c r="J936" s="8">
        <f>(H936-G936)*E936</f>
        <v>8.5</v>
      </c>
    </row>
    <row r="937" spans="1:10" outlineLevel="2" x14ac:dyDescent="0.15">
      <c r="A937" s="7">
        <v>42736</v>
      </c>
      <c r="B937" s="8" t="s">
        <v>103</v>
      </c>
      <c r="C937" s="8" t="s">
        <v>120</v>
      </c>
      <c r="D937" s="8" t="s">
        <v>11</v>
      </c>
      <c r="E937" s="8">
        <v>16</v>
      </c>
      <c r="F937" s="8" t="str">
        <f>VLOOKUP($D937,饮料价格!$B$3:$E$45,2,0)</f>
        <v>瓶</v>
      </c>
      <c r="G937" s="8">
        <f>VLOOKUP($D937,饮料价格!$B$3:$E$45,3,0)</f>
        <v>1</v>
      </c>
      <c r="H937" s="8">
        <f>VLOOKUP($D937,饮料价格!$B$3:$E$45,4,0)</f>
        <v>1.3</v>
      </c>
      <c r="I937" s="8">
        <f>E937*H937</f>
        <v>20.8</v>
      </c>
      <c r="J937" s="8">
        <f>(H937-G937)*E937</f>
        <v>4.8000000000000007</v>
      </c>
    </row>
    <row r="938" spans="1:10" outlineLevel="2" x14ac:dyDescent="0.15">
      <c r="A938" s="7">
        <v>42736</v>
      </c>
      <c r="B938" s="8" t="s">
        <v>103</v>
      </c>
      <c r="C938" s="8" t="s">
        <v>120</v>
      </c>
      <c r="D938" s="8" t="s">
        <v>27</v>
      </c>
      <c r="E938" s="8">
        <v>81</v>
      </c>
      <c r="F938" s="8" t="str">
        <f>VLOOKUP($D938,饮料价格!$B$3:$E$45,2,0)</f>
        <v>听</v>
      </c>
      <c r="G938" s="8">
        <f>VLOOKUP($D938,饮料价格!$B$3:$E$45,3,0)</f>
        <v>2.5</v>
      </c>
      <c r="H938" s="8">
        <f>VLOOKUP($D938,饮料价格!$B$3:$E$45,4,0)</f>
        <v>4</v>
      </c>
      <c r="I938" s="8">
        <f>E938*H938</f>
        <v>324</v>
      </c>
      <c r="J938" s="8">
        <f>(H938-G938)*E938</f>
        <v>121.5</v>
      </c>
    </row>
    <row r="939" spans="1:10" outlineLevel="2" x14ac:dyDescent="0.15">
      <c r="A939" s="7">
        <v>42736</v>
      </c>
      <c r="B939" s="8" t="s">
        <v>103</v>
      </c>
      <c r="C939" s="8" t="s">
        <v>120</v>
      </c>
      <c r="D939" s="8" t="s">
        <v>3</v>
      </c>
      <c r="E939" s="8">
        <v>126</v>
      </c>
      <c r="F939" s="8" t="str">
        <f>VLOOKUP($D939,饮料价格!$B$3:$E$45,2,0)</f>
        <v>听</v>
      </c>
      <c r="G939" s="8">
        <f>VLOOKUP($D939,饮料价格!$B$3:$E$45,3,0)</f>
        <v>2.5</v>
      </c>
      <c r="H939" s="8">
        <f>VLOOKUP($D939,饮料价格!$B$3:$E$45,4,0)</f>
        <v>3.5</v>
      </c>
      <c r="I939" s="8">
        <f>E939*H939</f>
        <v>441</v>
      </c>
      <c r="J939" s="8">
        <f>(H939-G939)*E939</f>
        <v>126</v>
      </c>
    </row>
    <row r="940" spans="1:10" outlineLevel="2" x14ac:dyDescent="0.15">
      <c r="A940" s="7">
        <v>42736</v>
      </c>
      <c r="B940" s="8" t="s">
        <v>103</v>
      </c>
      <c r="C940" s="8" t="s">
        <v>120</v>
      </c>
      <c r="D940" s="8" t="s">
        <v>131</v>
      </c>
      <c r="E940" s="8">
        <v>99</v>
      </c>
      <c r="F940" s="8" t="str">
        <f>VLOOKUP($D940,饮料价格!$B$3:$E$45,2,0)</f>
        <v>瓶</v>
      </c>
      <c r="G940" s="8">
        <f>VLOOKUP($D940,饮料价格!$B$3:$E$45,3,0)</f>
        <v>2</v>
      </c>
      <c r="H940" s="8">
        <f>VLOOKUP($D940,饮料价格!$B$3:$E$45,4,0)</f>
        <v>3.5</v>
      </c>
      <c r="I940" s="8">
        <f>E940*H940</f>
        <v>346.5</v>
      </c>
      <c r="J940" s="8">
        <f>(H940-G940)*E940</f>
        <v>148.5</v>
      </c>
    </row>
    <row r="941" spans="1:10" outlineLevel="2" x14ac:dyDescent="0.15">
      <c r="A941" s="7">
        <v>42736</v>
      </c>
      <c r="B941" s="8" t="s">
        <v>103</v>
      </c>
      <c r="C941" s="8" t="s">
        <v>120</v>
      </c>
      <c r="D941" s="8" t="s">
        <v>133</v>
      </c>
      <c r="E941" s="8">
        <v>40</v>
      </c>
      <c r="F941" s="8" t="str">
        <f>VLOOKUP($D941,饮料价格!$B$3:$E$45,2,0)</f>
        <v>瓶</v>
      </c>
      <c r="G941" s="8">
        <f>VLOOKUP($D941,饮料价格!$B$3:$E$45,3,0)</f>
        <v>3.5</v>
      </c>
      <c r="H941" s="8">
        <f>VLOOKUP($D941,饮料价格!$B$3:$E$45,4,0)</f>
        <v>5</v>
      </c>
      <c r="I941" s="8">
        <f>E941*H941</f>
        <v>200</v>
      </c>
      <c r="J941" s="8">
        <f>(H941-G941)*E941</f>
        <v>60</v>
      </c>
    </row>
    <row r="942" spans="1:10" outlineLevel="2" x14ac:dyDescent="0.15">
      <c r="A942" s="7">
        <v>42736</v>
      </c>
      <c r="B942" s="8" t="s">
        <v>103</v>
      </c>
      <c r="C942" s="8" t="s">
        <v>120</v>
      </c>
      <c r="D942" s="8" t="s">
        <v>28</v>
      </c>
      <c r="E942" s="8">
        <v>52</v>
      </c>
      <c r="F942" s="8" t="str">
        <f>VLOOKUP($D942,饮料价格!$B$3:$E$45,2,0)</f>
        <v>合</v>
      </c>
      <c r="G942" s="8">
        <f>VLOOKUP($D942,饮料价格!$B$3:$E$45,3,0)</f>
        <v>1.5</v>
      </c>
      <c r="H942" s="8">
        <f>VLOOKUP($D942,饮料价格!$B$3:$E$45,4,0)</f>
        <v>2.2000000000000002</v>
      </c>
      <c r="I942" s="8">
        <f>E942*H942</f>
        <v>114.4</v>
      </c>
      <c r="J942" s="8">
        <f>(H942-G942)*E942</f>
        <v>36.400000000000006</v>
      </c>
    </row>
    <row r="943" spans="1:10" outlineLevel="2" x14ac:dyDescent="0.15">
      <c r="A943" s="7">
        <v>42736</v>
      </c>
      <c r="B943" s="8" t="s">
        <v>103</v>
      </c>
      <c r="C943" s="8" t="s">
        <v>120</v>
      </c>
      <c r="D943" s="8" t="s">
        <v>31</v>
      </c>
      <c r="E943" s="8">
        <v>19</v>
      </c>
      <c r="F943" s="8" t="str">
        <f>VLOOKUP($D943,饮料价格!$B$3:$E$45,2,0)</f>
        <v>瓶</v>
      </c>
      <c r="G943" s="8">
        <f>VLOOKUP($D943,饮料价格!$B$3:$E$45,3,0)</f>
        <v>1.1000000000000001</v>
      </c>
      <c r="H943" s="8">
        <f>VLOOKUP($D943,饮料价格!$B$3:$E$45,4,0)</f>
        <v>1.5</v>
      </c>
      <c r="I943" s="8">
        <f>E943*H943</f>
        <v>28.5</v>
      </c>
      <c r="J943" s="8">
        <f>(H943-G943)*E943</f>
        <v>7.5999999999999979</v>
      </c>
    </row>
    <row r="944" spans="1:10" outlineLevel="2" x14ac:dyDescent="0.15">
      <c r="A944" s="7">
        <v>42736</v>
      </c>
      <c r="B944" s="8" t="s">
        <v>103</v>
      </c>
      <c r="C944" s="8" t="s">
        <v>120</v>
      </c>
      <c r="D944" s="8" t="s">
        <v>73</v>
      </c>
      <c r="E944" s="8">
        <v>13</v>
      </c>
      <c r="F944" s="8" t="str">
        <f>VLOOKUP($D944,饮料价格!$B$3:$E$45,2,0)</f>
        <v>瓶</v>
      </c>
      <c r="G944" s="8">
        <f>VLOOKUP($D944,饮料价格!$B$3:$E$45,3,0)</f>
        <v>1.8</v>
      </c>
      <c r="H944" s="8">
        <f>VLOOKUP($D944,饮料价格!$B$3:$E$45,4,0)</f>
        <v>2.2999999999999998</v>
      </c>
      <c r="I944" s="8">
        <f>E944*H944</f>
        <v>29.9</v>
      </c>
      <c r="J944" s="8">
        <f>(H944-G944)*E944</f>
        <v>6.4999999999999973</v>
      </c>
    </row>
    <row r="945" spans="1:10" outlineLevel="2" x14ac:dyDescent="0.15">
      <c r="A945" s="7">
        <v>42736</v>
      </c>
      <c r="B945" s="8" t="s">
        <v>103</v>
      </c>
      <c r="C945" s="8" t="s">
        <v>120</v>
      </c>
      <c r="D945" s="8" t="s">
        <v>12</v>
      </c>
      <c r="E945" s="8">
        <v>93</v>
      </c>
      <c r="F945" s="8" t="str">
        <f>VLOOKUP($D945,饮料价格!$B$3:$E$45,2,0)</f>
        <v>瓶</v>
      </c>
      <c r="G945" s="8">
        <f>VLOOKUP($D945,饮料价格!$B$3:$E$45,3,0)</f>
        <v>1.3</v>
      </c>
      <c r="H945" s="8">
        <f>VLOOKUP($D945,饮料价格!$B$3:$E$45,4,0)</f>
        <v>2.8</v>
      </c>
      <c r="I945" s="8">
        <f>E945*H945</f>
        <v>260.39999999999998</v>
      </c>
      <c r="J945" s="8">
        <f>(H945-G945)*E945</f>
        <v>139.49999999999997</v>
      </c>
    </row>
    <row r="946" spans="1:10" outlineLevel="2" x14ac:dyDescent="0.15">
      <c r="A946" s="7">
        <v>42736</v>
      </c>
      <c r="B946" s="8" t="s">
        <v>103</v>
      </c>
      <c r="C946" s="8" t="s">
        <v>120</v>
      </c>
      <c r="D946" s="8" t="s">
        <v>4</v>
      </c>
      <c r="E946" s="8">
        <v>98</v>
      </c>
      <c r="F946" s="8" t="str">
        <f>VLOOKUP($D946,饮料价格!$B$3:$E$45,2,0)</f>
        <v>合</v>
      </c>
      <c r="G946" s="8">
        <f>VLOOKUP($D946,饮料价格!$B$3:$E$45,3,0)</f>
        <v>1.3</v>
      </c>
      <c r="H946" s="8">
        <f>VLOOKUP($D946,饮料价格!$B$3:$E$45,4,0)</f>
        <v>1.9</v>
      </c>
      <c r="I946" s="8">
        <f>E946*H946</f>
        <v>186.2</v>
      </c>
      <c r="J946" s="8">
        <f>(H946-G946)*E946</f>
        <v>58.79999999999999</v>
      </c>
    </row>
    <row r="947" spans="1:10" outlineLevel="2" x14ac:dyDescent="0.15">
      <c r="A947" s="7">
        <v>42736</v>
      </c>
      <c r="B947" s="8" t="s">
        <v>103</v>
      </c>
      <c r="C947" s="8" t="s">
        <v>120</v>
      </c>
      <c r="D947" s="8" t="s">
        <v>25</v>
      </c>
      <c r="E947" s="8">
        <v>18</v>
      </c>
      <c r="F947" s="8" t="str">
        <f>VLOOKUP($D947,饮料价格!$B$3:$E$45,2,0)</f>
        <v>听</v>
      </c>
      <c r="G947" s="8">
        <f>VLOOKUP($D947,饮料价格!$B$3:$E$45,3,0)</f>
        <v>3</v>
      </c>
      <c r="H947" s="8">
        <f>VLOOKUP($D947,饮料价格!$B$3:$E$45,4,0)</f>
        <v>4</v>
      </c>
      <c r="I947" s="8">
        <f>E947*H947</f>
        <v>72</v>
      </c>
      <c r="J947" s="8">
        <f>(H947-G947)*E947</f>
        <v>18</v>
      </c>
    </row>
    <row r="948" spans="1:10" outlineLevel="2" x14ac:dyDescent="0.15">
      <c r="A948" s="7">
        <v>42736</v>
      </c>
      <c r="B948" s="8" t="s">
        <v>103</v>
      </c>
      <c r="C948" s="8" t="s">
        <v>120</v>
      </c>
      <c r="D948" s="8" t="s">
        <v>82</v>
      </c>
      <c r="E948" s="8">
        <v>39</v>
      </c>
      <c r="F948" s="8" t="str">
        <f>VLOOKUP($D948,饮料价格!$B$3:$E$45,2,0)</f>
        <v>合</v>
      </c>
      <c r="G948" s="8">
        <f>VLOOKUP($D948,饮料价格!$B$3:$E$45,3,0)</f>
        <v>1.6</v>
      </c>
      <c r="H948" s="8">
        <f>VLOOKUP($D948,饮料价格!$B$3:$E$45,4,0)</f>
        <v>2.5</v>
      </c>
      <c r="I948" s="8">
        <f>E948*H948</f>
        <v>97.5</v>
      </c>
      <c r="J948" s="8">
        <f>(H948-G948)*E948</f>
        <v>35.099999999999994</v>
      </c>
    </row>
    <row r="949" spans="1:10" outlineLevel="2" x14ac:dyDescent="0.15">
      <c r="A949" s="7">
        <v>42736</v>
      </c>
      <c r="B949" s="8" t="s">
        <v>103</v>
      </c>
      <c r="C949" s="8" t="s">
        <v>120</v>
      </c>
      <c r="D949" s="8" t="s">
        <v>16</v>
      </c>
      <c r="E949" s="8">
        <v>8</v>
      </c>
      <c r="F949" s="8" t="str">
        <f>VLOOKUP($D949,饮料价格!$B$3:$E$45,2,0)</f>
        <v>瓶</v>
      </c>
      <c r="G949" s="8">
        <f>VLOOKUP($D949,饮料价格!$B$3:$E$45,3,0)</f>
        <v>1</v>
      </c>
      <c r="H949" s="8">
        <f>VLOOKUP($D949,饮料价格!$B$3:$E$45,4,0)</f>
        <v>1.5</v>
      </c>
      <c r="I949" s="8">
        <f>E949*H949</f>
        <v>12</v>
      </c>
      <c r="J949" s="8">
        <f>(H949-G949)*E949</f>
        <v>4</v>
      </c>
    </row>
    <row r="950" spans="1:10" outlineLevel="2" x14ac:dyDescent="0.15">
      <c r="A950" s="7">
        <v>42736</v>
      </c>
      <c r="B950" s="8" t="s">
        <v>103</v>
      </c>
      <c r="C950" s="8" t="s">
        <v>120</v>
      </c>
      <c r="D950" s="8" t="s">
        <v>1</v>
      </c>
      <c r="E950" s="8">
        <v>80</v>
      </c>
      <c r="F950" s="8" t="str">
        <f>VLOOKUP($D950,饮料价格!$B$3:$E$45,2,0)</f>
        <v>听</v>
      </c>
      <c r="G950" s="8">
        <f>VLOOKUP($D950,饮料价格!$B$3:$E$45,3,0)</f>
        <v>2.5</v>
      </c>
      <c r="H950" s="8">
        <f>VLOOKUP($D950,饮料价格!$B$3:$E$45,4,0)</f>
        <v>3.5</v>
      </c>
      <c r="I950" s="8">
        <f>E950*H950</f>
        <v>280</v>
      </c>
      <c r="J950" s="8">
        <f>(H950-G950)*E950</f>
        <v>80</v>
      </c>
    </row>
    <row r="951" spans="1:10" outlineLevel="2" x14ac:dyDescent="0.15">
      <c r="A951" s="7">
        <v>42736</v>
      </c>
      <c r="B951" s="8" t="s">
        <v>103</v>
      </c>
      <c r="C951" s="8" t="s">
        <v>120</v>
      </c>
      <c r="D951" s="8" t="s">
        <v>32</v>
      </c>
      <c r="E951" s="8">
        <v>12</v>
      </c>
      <c r="F951" s="8" t="str">
        <f>VLOOKUP($D951,饮料价格!$B$3:$E$45,2,0)</f>
        <v>瓶</v>
      </c>
      <c r="G951" s="8">
        <f>VLOOKUP($D951,饮料价格!$B$3:$E$45,3,0)</f>
        <v>2.4</v>
      </c>
      <c r="H951" s="8">
        <f>VLOOKUP($D951,饮料价格!$B$3:$E$45,4,0)</f>
        <v>3.5</v>
      </c>
      <c r="I951" s="8">
        <f>E951*H951</f>
        <v>42</v>
      </c>
      <c r="J951" s="8">
        <f>(H951-G951)*E951</f>
        <v>13.200000000000001</v>
      </c>
    </row>
    <row r="952" spans="1:10" outlineLevel="2" x14ac:dyDescent="0.15">
      <c r="A952" s="7">
        <v>42736</v>
      </c>
      <c r="B952" s="8" t="s">
        <v>103</v>
      </c>
      <c r="C952" s="8" t="s">
        <v>120</v>
      </c>
      <c r="D952" s="8" t="s">
        <v>8</v>
      </c>
      <c r="E952" s="8">
        <v>16</v>
      </c>
      <c r="F952" s="8" t="str">
        <f>VLOOKUP($D952,饮料价格!$B$3:$E$45,2,0)</f>
        <v>合</v>
      </c>
      <c r="G952" s="8">
        <f>VLOOKUP($D952,饮料价格!$B$3:$E$45,3,0)</f>
        <v>7.8</v>
      </c>
      <c r="H952" s="8">
        <f>VLOOKUP($D952,饮料价格!$B$3:$E$45,4,0)</f>
        <v>9.8000000000000007</v>
      </c>
      <c r="I952" s="8">
        <f>E952*H952</f>
        <v>156.80000000000001</v>
      </c>
      <c r="J952" s="8">
        <f>(H952-G952)*E952</f>
        <v>32.000000000000014</v>
      </c>
    </row>
    <row r="953" spans="1:10" outlineLevel="2" x14ac:dyDescent="0.15">
      <c r="A953" s="7">
        <v>42736</v>
      </c>
      <c r="B953" s="8" t="s">
        <v>103</v>
      </c>
      <c r="C953" s="8" t="s">
        <v>120</v>
      </c>
      <c r="D953" s="8" t="s">
        <v>15</v>
      </c>
      <c r="E953" s="8">
        <v>17</v>
      </c>
      <c r="F953" s="8" t="str">
        <f>VLOOKUP($D953,饮料价格!$B$3:$E$45,2,0)</f>
        <v>合</v>
      </c>
      <c r="G953" s="8">
        <f>VLOOKUP($D953,饮料价格!$B$3:$E$45,3,0)</f>
        <v>1.7</v>
      </c>
      <c r="H953" s="8">
        <f>VLOOKUP($D953,饮料价格!$B$3:$E$45,4,0)</f>
        <v>2.5</v>
      </c>
      <c r="I953" s="8">
        <f>E953*H953</f>
        <v>42.5</v>
      </c>
      <c r="J953" s="8">
        <f>(H953-G953)*E953</f>
        <v>13.600000000000001</v>
      </c>
    </row>
    <row r="954" spans="1:10" outlineLevel="2" x14ac:dyDescent="0.15">
      <c r="A954" s="7">
        <v>42736</v>
      </c>
      <c r="B954" s="8" t="s">
        <v>103</v>
      </c>
      <c r="C954" s="8" t="s">
        <v>120</v>
      </c>
      <c r="D954" s="8" t="s">
        <v>23</v>
      </c>
      <c r="E954" s="8">
        <v>29</v>
      </c>
      <c r="F954" s="8" t="str">
        <f>VLOOKUP($D954,饮料价格!$B$3:$E$45,2,0)</f>
        <v>瓶</v>
      </c>
      <c r="G954" s="8">
        <f>VLOOKUP($D954,饮料价格!$B$3:$E$45,3,0)</f>
        <v>2.4</v>
      </c>
      <c r="H954" s="8">
        <f>VLOOKUP($D954,饮料价格!$B$3:$E$45,4,0)</f>
        <v>3</v>
      </c>
      <c r="I954" s="8">
        <f>E954*H954</f>
        <v>87</v>
      </c>
      <c r="J954" s="8">
        <f>(H954-G954)*E954</f>
        <v>17.400000000000002</v>
      </c>
    </row>
    <row r="955" spans="1:10" outlineLevel="2" x14ac:dyDescent="0.15">
      <c r="A955" s="7">
        <v>42736</v>
      </c>
      <c r="B955" s="8" t="s">
        <v>103</v>
      </c>
      <c r="C955" s="8" t="s">
        <v>120</v>
      </c>
      <c r="D955" s="8" t="s">
        <v>29</v>
      </c>
      <c r="E955" s="8">
        <v>8</v>
      </c>
      <c r="F955" s="8" t="str">
        <f>VLOOKUP($D955,饮料价格!$B$3:$E$45,2,0)</f>
        <v>合</v>
      </c>
      <c r="G955" s="8">
        <f>VLOOKUP($D955,饮料价格!$B$3:$E$45,3,0)</f>
        <v>1.6</v>
      </c>
      <c r="H955" s="8">
        <f>VLOOKUP($D955,饮料价格!$B$3:$E$45,4,0)</f>
        <v>2.2999999999999998</v>
      </c>
      <c r="I955" s="8">
        <f>E955*H955</f>
        <v>18.399999999999999</v>
      </c>
      <c r="J955" s="8">
        <f>(H955-G955)*E955</f>
        <v>5.5999999999999979</v>
      </c>
    </row>
    <row r="956" spans="1:10" outlineLevel="2" x14ac:dyDescent="0.15">
      <c r="A956" s="7">
        <v>42736</v>
      </c>
      <c r="B956" s="8" t="s">
        <v>103</v>
      </c>
      <c r="C956" s="8" t="s">
        <v>120</v>
      </c>
      <c r="D956" s="8" t="s">
        <v>134</v>
      </c>
      <c r="E956" s="8">
        <v>24</v>
      </c>
      <c r="F956" s="8" t="str">
        <f>VLOOKUP($D956,饮料价格!$B$3:$E$45,2,0)</f>
        <v>瓶</v>
      </c>
      <c r="G956" s="8">
        <f>VLOOKUP($D956,饮料价格!$B$3:$E$45,3,0)</f>
        <v>3.5</v>
      </c>
      <c r="H956" s="8">
        <f>VLOOKUP($D956,饮料价格!$B$3:$E$45,4,0)</f>
        <v>5</v>
      </c>
      <c r="I956" s="8">
        <f>E956*H956</f>
        <v>120</v>
      </c>
      <c r="J956" s="8">
        <f>(H956-G956)*E956</f>
        <v>36</v>
      </c>
    </row>
    <row r="957" spans="1:10" outlineLevel="2" x14ac:dyDescent="0.15">
      <c r="A957" s="7">
        <v>42736</v>
      </c>
      <c r="B957" s="8" t="s">
        <v>103</v>
      </c>
      <c r="C957" s="8" t="s">
        <v>120</v>
      </c>
      <c r="D957" s="8" t="s">
        <v>24</v>
      </c>
      <c r="E957" s="8">
        <v>40</v>
      </c>
      <c r="F957" s="8" t="str">
        <f>VLOOKUP($D957,饮料价格!$B$3:$E$45,2,0)</f>
        <v>瓶</v>
      </c>
      <c r="G957" s="8">
        <f>VLOOKUP($D957,饮料价格!$B$3:$E$45,3,0)</f>
        <v>2.4</v>
      </c>
      <c r="H957" s="8">
        <f>VLOOKUP($D957,饮料价格!$B$3:$E$45,4,0)</f>
        <v>3</v>
      </c>
      <c r="I957" s="8">
        <f>E957*H957</f>
        <v>120</v>
      </c>
      <c r="J957" s="8">
        <f>(H957-G957)*E957</f>
        <v>24.000000000000004</v>
      </c>
    </row>
    <row r="958" spans="1:10" outlineLevel="2" x14ac:dyDescent="0.15">
      <c r="A958" s="7">
        <v>42736</v>
      </c>
      <c r="B958" s="8" t="s">
        <v>103</v>
      </c>
      <c r="C958" s="8" t="s">
        <v>120</v>
      </c>
      <c r="D958" s="8" t="s">
        <v>7</v>
      </c>
      <c r="E958" s="8">
        <v>30</v>
      </c>
      <c r="F958" s="8" t="str">
        <f>VLOOKUP($D958,饮料价格!$B$3:$E$45,2,0)</f>
        <v>听</v>
      </c>
      <c r="G958" s="8">
        <f>VLOOKUP($D958,饮料价格!$B$3:$E$45,3,0)</f>
        <v>3.2</v>
      </c>
      <c r="H958" s="8">
        <f>VLOOKUP($D958,饮料价格!$B$3:$E$45,4,0)</f>
        <v>6</v>
      </c>
      <c r="I958" s="8">
        <f>E958*H958</f>
        <v>180</v>
      </c>
      <c r="J958" s="8">
        <f>(H958-G958)*E958</f>
        <v>84</v>
      </c>
    </row>
    <row r="959" spans="1:10" outlineLevel="2" x14ac:dyDescent="0.15">
      <c r="A959" s="7">
        <v>42736</v>
      </c>
      <c r="B959" s="8" t="s">
        <v>103</v>
      </c>
      <c r="C959" s="8" t="s">
        <v>120</v>
      </c>
      <c r="D959" s="8" t="s">
        <v>21</v>
      </c>
      <c r="E959" s="8">
        <v>27</v>
      </c>
      <c r="F959" s="8" t="str">
        <f>VLOOKUP($D959,饮料价格!$B$3:$E$45,2,0)</f>
        <v>瓶</v>
      </c>
      <c r="G959" s="8">
        <f>VLOOKUP($D959,饮料价格!$B$3:$E$45,3,0)</f>
        <v>1.4</v>
      </c>
      <c r="H959" s="8">
        <f>VLOOKUP($D959,饮料价格!$B$3:$E$45,4,0)</f>
        <v>3</v>
      </c>
      <c r="I959" s="8">
        <f>E959*H959</f>
        <v>81</v>
      </c>
      <c r="J959" s="8">
        <f>(H959-G959)*E959</f>
        <v>43.2</v>
      </c>
    </row>
    <row r="960" spans="1:10" outlineLevel="2" x14ac:dyDescent="0.15">
      <c r="A960" s="7">
        <v>42736</v>
      </c>
      <c r="B960" s="8" t="s">
        <v>103</v>
      </c>
      <c r="C960" s="8" t="s">
        <v>120</v>
      </c>
      <c r="D960" s="8" t="s">
        <v>26</v>
      </c>
      <c r="E960" s="8">
        <v>23</v>
      </c>
      <c r="F960" s="8" t="str">
        <f>VLOOKUP($D960,饮料价格!$B$3:$E$45,2,0)</f>
        <v>瓶</v>
      </c>
      <c r="G960" s="8">
        <f>VLOOKUP($D960,饮料价格!$B$3:$E$45,3,0)</f>
        <v>1.7</v>
      </c>
      <c r="H960" s="8">
        <f>VLOOKUP($D960,饮料价格!$B$3:$E$45,4,0)</f>
        <v>2.2000000000000002</v>
      </c>
      <c r="I960" s="8">
        <f>E960*H960</f>
        <v>50.6</v>
      </c>
      <c r="J960" s="8">
        <f>(H960-G960)*E960</f>
        <v>11.500000000000005</v>
      </c>
    </row>
    <row r="961" spans="1:10" outlineLevel="2" x14ac:dyDescent="0.15">
      <c r="A961" s="7">
        <v>42736</v>
      </c>
      <c r="B961" s="8" t="s">
        <v>103</v>
      </c>
      <c r="C961" s="8" t="s">
        <v>120</v>
      </c>
      <c r="D961" s="8" t="s">
        <v>13</v>
      </c>
      <c r="E961" s="8">
        <v>49</v>
      </c>
      <c r="F961" s="8" t="str">
        <f>VLOOKUP($D961,饮料价格!$B$3:$E$45,2,0)</f>
        <v>瓶</v>
      </c>
      <c r="G961" s="8">
        <f>VLOOKUP($D961,饮料价格!$B$3:$E$45,3,0)</f>
        <v>2</v>
      </c>
      <c r="H961" s="8">
        <f>VLOOKUP($D961,饮料价格!$B$3:$E$45,4,0)</f>
        <v>3.5</v>
      </c>
      <c r="I961" s="8">
        <f>E961*H961</f>
        <v>171.5</v>
      </c>
      <c r="J961" s="8">
        <f>(H961-G961)*E961</f>
        <v>73.5</v>
      </c>
    </row>
    <row r="962" spans="1:10" outlineLevel="2" x14ac:dyDescent="0.15">
      <c r="A962" s="7">
        <v>42736</v>
      </c>
      <c r="B962" s="8" t="s">
        <v>103</v>
      </c>
      <c r="C962" s="8" t="s">
        <v>120</v>
      </c>
      <c r="D962" s="8" t="s">
        <v>14</v>
      </c>
      <c r="E962" s="8">
        <v>110</v>
      </c>
      <c r="F962" s="8" t="str">
        <f>VLOOKUP($D962,饮料价格!$B$3:$E$45,2,0)</f>
        <v>听</v>
      </c>
      <c r="G962" s="8">
        <f>VLOOKUP($D962,饮料价格!$B$3:$E$45,3,0)</f>
        <v>2.5</v>
      </c>
      <c r="H962" s="8">
        <f>VLOOKUP($D962,饮料价格!$B$3:$E$45,4,0)</f>
        <v>4</v>
      </c>
      <c r="I962" s="8">
        <f>E962*H962</f>
        <v>440</v>
      </c>
      <c r="J962" s="8">
        <f>(H962-G962)*E962</f>
        <v>165</v>
      </c>
    </row>
    <row r="963" spans="1:10" outlineLevel="2" x14ac:dyDescent="0.15">
      <c r="A963" s="7">
        <v>42736</v>
      </c>
      <c r="B963" s="8" t="s">
        <v>103</v>
      </c>
      <c r="C963" s="8" t="s">
        <v>120</v>
      </c>
      <c r="D963" s="8" t="s">
        <v>30</v>
      </c>
      <c r="E963" s="8">
        <v>14</v>
      </c>
      <c r="F963" s="8" t="str">
        <f>VLOOKUP($D963,饮料价格!$B$3:$E$45,2,0)</f>
        <v>瓶</v>
      </c>
      <c r="G963" s="8">
        <f>VLOOKUP($D963,饮料价格!$B$3:$E$45,3,0)</f>
        <v>0.9</v>
      </c>
      <c r="H963" s="8">
        <f>VLOOKUP($D963,饮料价格!$B$3:$E$45,4,0)</f>
        <v>1.5</v>
      </c>
      <c r="I963" s="8">
        <f>E963*H963</f>
        <v>21</v>
      </c>
      <c r="J963" s="8">
        <f>(H963-G963)*E963</f>
        <v>8.4</v>
      </c>
    </row>
    <row r="964" spans="1:10" outlineLevel="2" x14ac:dyDescent="0.15">
      <c r="A964" s="7">
        <v>42736</v>
      </c>
      <c r="B964" s="8" t="s">
        <v>103</v>
      </c>
      <c r="C964" s="8" t="s">
        <v>120</v>
      </c>
      <c r="D964" s="8" t="s">
        <v>132</v>
      </c>
      <c r="E964" s="8">
        <v>12</v>
      </c>
      <c r="F964" s="8" t="str">
        <f>VLOOKUP($D964,饮料价格!$B$3:$E$45,2,0)</f>
        <v>瓶</v>
      </c>
      <c r="G964" s="8">
        <f>VLOOKUP($D964,饮料价格!$B$3:$E$45,3,0)</f>
        <v>2.5</v>
      </c>
      <c r="H964" s="8">
        <f>VLOOKUP($D964,饮料价格!$B$3:$E$45,4,0)</f>
        <v>4.5</v>
      </c>
      <c r="I964" s="8">
        <f>E964*H964</f>
        <v>54</v>
      </c>
      <c r="J964" s="8">
        <f>(H964-G964)*E964</f>
        <v>24</v>
      </c>
    </row>
    <row r="965" spans="1:10" outlineLevel="2" x14ac:dyDescent="0.15">
      <c r="A965" s="7">
        <v>42736</v>
      </c>
      <c r="B965" s="8" t="s">
        <v>103</v>
      </c>
      <c r="C965" s="8" t="s">
        <v>120</v>
      </c>
      <c r="D965" s="8" t="s">
        <v>2</v>
      </c>
      <c r="E965" s="8">
        <v>45</v>
      </c>
      <c r="F965" s="8" t="str">
        <f>VLOOKUP($D965,饮料价格!$B$3:$E$45,2,0)</f>
        <v>听</v>
      </c>
      <c r="G965" s="8">
        <f>VLOOKUP($D965,饮料价格!$B$3:$E$45,3,0)</f>
        <v>1.6</v>
      </c>
      <c r="H965" s="8">
        <f>VLOOKUP($D965,饮料价格!$B$3:$E$45,4,0)</f>
        <v>3.3</v>
      </c>
      <c r="I965" s="8">
        <f>E965*H965</f>
        <v>148.5</v>
      </c>
      <c r="J965" s="8">
        <f>(H965-G965)*E965</f>
        <v>76.499999999999986</v>
      </c>
    </row>
    <row r="966" spans="1:10" outlineLevel="2" x14ac:dyDescent="0.15">
      <c r="A966" s="7">
        <v>42736</v>
      </c>
      <c r="B966" s="8" t="s">
        <v>103</v>
      </c>
      <c r="C966" s="8" t="s">
        <v>120</v>
      </c>
      <c r="D966" s="8" t="s">
        <v>5</v>
      </c>
      <c r="E966" s="8">
        <v>27</v>
      </c>
      <c r="F966" s="8" t="str">
        <f>VLOOKUP($D966,饮料价格!$B$3:$E$45,2,0)</f>
        <v>合</v>
      </c>
      <c r="G966" s="8">
        <f>VLOOKUP($D966,饮料价格!$B$3:$E$45,3,0)</f>
        <v>1.5</v>
      </c>
      <c r="H966" s="8">
        <f>VLOOKUP($D966,饮料价格!$B$3:$E$45,4,0)</f>
        <v>2.2000000000000002</v>
      </c>
      <c r="I966" s="8">
        <f>E966*H966</f>
        <v>59.400000000000006</v>
      </c>
      <c r="J966" s="8">
        <f>(H966-G966)*E966</f>
        <v>18.900000000000006</v>
      </c>
    </row>
    <row r="967" spans="1:10" outlineLevel="2" x14ac:dyDescent="0.15">
      <c r="A967" s="7">
        <v>42736</v>
      </c>
      <c r="B967" s="8" t="s">
        <v>103</v>
      </c>
      <c r="C967" s="8" t="s">
        <v>120</v>
      </c>
      <c r="D967" s="8" t="s">
        <v>20</v>
      </c>
      <c r="E967" s="8">
        <v>19</v>
      </c>
      <c r="F967" s="8" t="str">
        <f>VLOOKUP($D967,饮料价格!$B$3:$E$45,2,0)</f>
        <v>瓶</v>
      </c>
      <c r="G967" s="8">
        <f>VLOOKUP($D967,饮料价格!$B$3:$E$45,3,0)</f>
        <v>1.8</v>
      </c>
      <c r="H967" s="8">
        <f>VLOOKUP($D967,饮料价格!$B$3:$E$45,4,0)</f>
        <v>2.2999999999999998</v>
      </c>
      <c r="I967" s="8">
        <f>E967*H967</f>
        <v>43.699999999999996</v>
      </c>
      <c r="J967" s="8">
        <f>(H967-G967)*E967</f>
        <v>9.4999999999999964</v>
      </c>
    </row>
    <row r="968" spans="1:10" outlineLevel="2" x14ac:dyDescent="0.15">
      <c r="A968" s="7">
        <v>42736</v>
      </c>
      <c r="B968" s="8" t="s">
        <v>103</v>
      </c>
      <c r="C968" s="8" t="s">
        <v>120</v>
      </c>
      <c r="D968" s="8" t="s">
        <v>17</v>
      </c>
      <c r="E968" s="8">
        <v>18</v>
      </c>
      <c r="F968" s="8" t="str">
        <f>VLOOKUP($D968,饮料价格!$B$3:$E$45,2,0)</f>
        <v>合</v>
      </c>
      <c r="G968" s="8">
        <f>VLOOKUP($D968,饮料价格!$B$3:$E$45,3,0)</f>
        <v>4.3</v>
      </c>
      <c r="H968" s="8">
        <f>VLOOKUP($D968,饮料价格!$B$3:$E$45,4,0)</f>
        <v>6.8</v>
      </c>
      <c r="I968" s="8">
        <f>E968*H968</f>
        <v>122.39999999999999</v>
      </c>
      <c r="J968" s="8">
        <f>(H968-G968)*E968</f>
        <v>45</v>
      </c>
    </row>
    <row r="969" spans="1:10" outlineLevel="2" x14ac:dyDescent="0.15">
      <c r="A969" s="7">
        <v>42736</v>
      </c>
      <c r="B969" s="8" t="s">
        <v>103</v>
      </c>
      <c r="C969" s="8" t="s">
        <v>120</v>
      </c>
      <c r="D969" s="8" t="s">
        <v>80</v>
      </c>
      <c r="E969" s="8">
        <v>83</v>
      </c>
      <c r="F969" s="8" t="str">
        <f>VLOOKUP($D969,饮料价格!$B$3:$E$45,2,0)</f>
        <v>瓶</v>
      </c>
      <c r="G969" s="8">
        <f>VLOOKUP($D969,饮料价格!$B$3:$E$45,3,0)</f>
        <v>0.9</v>
      </c>
      <c r="H969" s="8">
        <f>VLOOKUP($D969,饮料价格!$B$3:$E$45,4,0)</f>
        <v>1.2</v>
      </c>
      <c r="I969" s="8">
        <f>E969*H969</f>
        <v>99.6</v>
      </c>
      <c r="J969" s="8">
        <f>(H969-G969)*E969</f>
        <v>24.899999999999995</v>
      </c>
    </row>
    <row r="970" spans="1:10" outlineLevel="2" x14ac:dyDescent="0.15">
      <c r="A970" s="7">
        <v>42736</v>
      </c>
      <c r="B970" s="8" t="s">
        <v>103</v>
      </c>
      <c r="C970" s="8" t="s">
        <v>120</v>
      </c>
      <c r="D970" s="8" t="s">
        <v>19</v>
      </c>
      <c r="E970" s="8">
        <v>8</v>
      </c>
      <c r="F970" s="8" t="str">
        <f>VLOOKUP($D970,饮料价格!$B$3:$E$45,2,0)</f>
        <v>瓶</v>
      </c>
      <c r="G970" s="8">
        <f>VLOOKUP($D970,饮料价格!$B$3:$E$45,3,0)</f>
        <v>1.7</v>
      </c>
      <c r="H970" s="8">
        <f>VLOOKUP($D970,饮料价格!$B$3:$E$45,4,0)</f>
        <v>2.2000000000000002</v>
      </c>
      <c r="I970" s="8">
        <f>E970*H970</f>
        <v>17.600000000000001</v>
      </c>
      <c r="J970" s="8">
        <f>(H970-G970)*E970</f>
        <v>4.0000000000000018</v>
      </c>
    </row>
    <row r="971" spans="1:10" outlineLevel="2" x14ac:dyDescent="0.15">
      <c r="A971" s="7">
        <v>42736</v>
      </c>
      <c r="B971" s="8" t="s">
        <v>103</v>
      </c>
      <c r="C971" s="8" t="s">
        <v>120</v>
      </c>
      <c r="D971" s="8" t="s">
        <v>18</v>
      </c>
      <c r="E971" s="8">
        <v>37</v>
      </c>
      <c r="F971" s="8" t="str">
        <f>VLOOKUP($D971,饮料价格!$B$3:$E$45,2,0)</f>
        <v>合</v>
      </c>
      <c r="G971" s="8">
        <f>VLOOKUP($D971,饮料价格!$B$3:$E$45,3,0)</f>
        <v>4.5</v>
      </c>
      <c r="H971" s="8">
        <f>VLOOKUP($D971,饮料价格!$B$3:$E$45,4,0)</f>
        <v>7.2</v>
      </c>
      <c r="I971" s="8">
        <f>E971*H971</f>
        <v>266.40000000000003</v>
      </c>
      <c r="J971" s="8">
        <f>(H971-G971)*E971</f>
        <v>99.9</v>
      </c>
    </row>
    <row r="972" spans="1:10" outlineLevel="2" x14ac:dyDescent="0.15">
      <c r="A972" s="7">
        <v>42736</v>
      </c>
      <c r="B972" s="8" t="s">
        <v>103</v>
      </c>
      <c r="C972" s="8" t="s">
        <v>123</v>
      </c>
      <c r="D972" s="8" t="s">
        <v>1</v>
      </c>
      <c r="E972" s="8">
        <v>33</v>
      </c>
      <c r="F972" s="8" t="str">
        <f>VLOOKUP($D972,饮料价格!$B$3:$E$45,2,0)</f>
        <v>听</v>
      </c>
      <c r="G972" s="8">
        <f>VLOOKUP($D972,饮料价格!$B$3:$E$45,3,0)</f>
        <v>2.5</v>
      </c>
      <c r="H972" s="8">
        <f>VLOOKUP($D972,饮料价格!$B$3:$E$45,4,0)</f>
        <v>3.5</v>
      </c>
      <c r="I972" s="8">
        <f>E972*H972</f>
        <v>115.5</v>
      </c>
      <c r="J972" s="8">
        <f>(H972-G972)*E972</f>
        <v>33</v>
      </c>
    </row>
    <row r="973" spans="1:10" outlineLevel="2" x14ac:dyDescent="0.15">
      <c r="A973" s="7">
        <v>42736</v>
      </c>
      <c r="B973" s="8" t="s">
        <v>103</v>
      </c>
      <c r="C973" s="8" t="s">
        <v>123</v>
      </c>
      <c r="D973" s="8" t="s">
        <v>29</v>
      </c>
      <c r="E973" s="8">
        <v>56</v>
      </c>
      <c r="F973" s="8" t="str">
        <f>VLOOKUP($D973,饮料价格!$B$3:$E$45,2,0)</f>
        <v>合</v>
      </c>
      <c r="G973" s="8">
        <f>VLOOKUP($D973,饮料价格!$B$3:$E$45,3,0)</f>
        <v>1.6</v>
      </c>
      <c r="H973" s="8">
        <f>VLOOKUP($D973,饮料价格!$B$3:$E$45,4,0)</f>
        <v>2.2999999999999998</v>
      </c>
      <c r="I973" s="8">
        <f>E973*H973</f>
        <v>128.79999999999998</v>
      </c>
      <c r="J973" s="8">
        <f>(H973-G973)*E973</f>
        <v>39.199999999999989</v>
      </c>
    </row>
    <row r="974" spans="1:10" outlineLevel="2" x14ac:dyDescent="0.15">
      <c r="A974" s="7">
        <v>42736</v>
      </c>
      <c r="B974" s="8" t="s">
        <v>103</v>
      </c>
      <c r="C974" s="8" t="s">
        <v>123</v>
      </c>
      <c r="D974" s="8" t="s">
        <v>80</v>
      </c>
      <c r="E974" s="8">
        <v>12</v>
      </c>
      <c r="F974" s="8" t="str">
        <f>VLOOKUP($D974,饮料价格!$B$3:$E$45,2,0)</f>
        <v>瓶</v>
      </c>
      <c r="G974" s="8">
        <f>VLOOKUP($D974,饮料价格!$B$3:$E$45,3,0)</f>
        <v>0.9</v>
      </c>
      <c r="H974" s="8">
        <f>VLOOKUP($D974,饮料价格!$B$3:$E$45,4,0)</f>
        <v>1.2</v>
      </c>
      <c r="I974" s="8">
        <f>E974*H974</f>
        <v>14.399999999999999</v>
      </c>
      <c r="J974" s="8">
        <f>(H974-G974)*E974</f>
        <v>3.5999999999999992</v>
      </c>
    </row>
    <row r="975" spans="1:10" outlineLevel="2" x14ac:dyDescent="0.15">
      <c r="A975" s="7">
        <v>42736</v>
      </c>
      <c r="B975" s="8" t="s">
        <v>103</v>
      </c>
      <c r="C975" s="8" t="s">
        <v>123</v>
      </c>
      <c r="D975" s="8" t="s">
        <v>21</v>
      </c>
      <c r="E975" s="8">
        <v>33</v>
      </c>
      <c r="F975" s="8" t="str">
        <f>VLOOKUP($D975,饮料价格!$B$3:$E$45,2,0)</f>
        <v>瓶</v>
      </c>
      <c r="G975" s="8">
        <f>VLOOKUP($D975,饮料价格!$B$3:$E$45,3,0)</f>
        <v>1.4</v>
      </c>
      <c r="H975" s="8">
        <f>VLOOKUP($D975,饮料价格!$B$3:$E$45,4,0)</f>
        <v>3</v>
      </c>
      <c r="I975" s="8">
        <f>E975*H975</f>
        <v>99</v>
      </c>
      <c r="J975" s="8">
        <f>(H975-G975)*E975</f>
        <v>52.800000000000004</v>
      </c>
    </row>
    <row r="976" spans="1:10" outlineLevel="2" x14ac:dyDescent="0.15">
      <c r="A976" s="7">
        <v>42736</v>
      </c>
      <c r="B976" s="8" t="s">
        <v>103</v>
      </c>
      <c r="C976" s="8" t="s">
        <v>123</v>
      </c>
      <c r="D976" s="8" t="s">
        <v>134</v>
      </c>
      <c r="E976" s="8">
        <v>77</v>
      </c>
      <c r="F976" s="8" t="str">
        <f>VLOOKUP($D976,饮料价格!$B$3:$E$45,2,0)</f>
        <v>瓶</v>
      </c>
      <c r="G976" s="8">
        <f>VLOOKUP($D976,饮料价格!$B$3:$E$45,3,0)</f>
        <v>3.5</v>
      </c>
      <c r="H976" s="8">
        <f>VLOOKUP($D976,饮料价格!$B$3:$E$45,4,0)</f>
        <v>5</v>
      </c>
      <c r="I976" s="8">
        <f>E976*H976</f>
        <v>385</v>
      </c>
      <c r="J976" s="8">
        <f>(H976-G976)*E976</f>
        <v>115.5</v>
      </c>
    </row>
    <row r="977" spans="1:10" outlineLevel="2" x14ac:dyDescent="0.15">
      <c r="A977" s="7">
        <v>42736</v>
      </c>
      <c r="B977" s="8" t="s">
        <v>103</v>
      </c>
      <c r="C977" s="8" t="s">
        <v>123</v>
      </c>
      <c r="D977" s="8" t="s">
        <v>81</v>
      </c>
      <c r="E977" s="8">
        <v>32</v>
      </c>
      <c r="F977" s="8" t="str">
        <f>VLOOKUP($D977,饮料价格!$B$3:$E$45,2,0)</f>
        <v>听</v>
      </c>
      <c r="G977" s="8">
        <f>VLOOKUP($D977,饮料价格!$B$3:$E$45,3,0)</f>
        <v>3</v>
      </c>
      <c r="H977" s="8">
        <f>VLOOKUP($D977,饮料价格!$B$3:$E$45,4,0)</f>
        <v>4</v>
      </c>
      <c r="I977" s="8">
        <f>E977*H977</f>
        <v>128</v>
      </c>
      <c r="J977" s="8">
        <f>(H977-G977)*E977</f>
        <v>32</v>
      </c>
    </row>
    <row r="978" spans="1:10" outlineLevel="2" x14ac:dyDescent="0.15">
      <c r="A978" s="7">
        <v>42736</v>
      </c>
      <c r="B978" s="8" t="s">
        <v>103</v>
      </c>
      <c r="C978" s="8" t="s">
        <v>123</v>
      </c>
      <c r="D978" s="8" t="s">
        <v>5</v>
      </c>
      <c r="E978" s="8">
        <v>90</v>
      </c>
      <c r="F978" s="8" t="str">
        <f>VLOOKUP($D978,饮料价格!$B$3:$E$45,2,0)</f>
        <v>合</v>
      </c>
      <c r="G978" s="8">
        <f>VLOOKUP($D978,饮料价格!$B$3:$E$45,3,0)</f>
        <v>1.5</v>
      </c>
      <c r="H978" s="8">
        <f>VLOOKUP($D978,饮料价格!$B$3:$E$45,4,0)</f>
        <v>2.2000000000000002</v>
      </c>
      <c r="I978" s="8">
        <f>E978*H978</f>
        <v>198.00000000000003</v>
      </c>
      <c r="J978" s="8">
        <f>(H978-G978)*E978</f>
        <v>63.000000000000014</v>
      </c>
    </row>
    <row r="979" spans="1:10" outlineLevel="2" x14ac:dyDescent="0.15">
      <c r="A979" s="7">
        <v>42736</v>
      </c>
      <c r="B979" s="8" t="s">
        <v>103</v>
      </c>
      <c r="C979" s="8" t="s">
        <v>123</v>
      </c>
      <c r="D979" s="8" t="s">
        <v>73</v>
      </c>
      <c r="E979" s="8">
        <v>13</v>
      </c>
      <c r="F979" s="8" t="str">
        <f>VLOOKUP($D979,饮料价格!$B$3:$E$45,2,0)</f>
        <v>瓶</v>
      </c>
      <c r="G979" s="8">
        <f>VLOOKUP($D979,饮料价格!$B$3:$E$45,3,0)</f>
        <v>1.8</v>
      </c>
      <c r="H979" s="8">
        <f>VLOOKUP($D979,饮料价格!$B$3:$E$45,4,0)</f>
        <v>2.2999999999999998</v>
      </c>
      <c r="I979" s="8">
        <f>E979*H979</f>
        <v>29.9</v>
      </c>
      <c r="J979" s="8">
        <f>(H979-G979)*E979</f>
        <v>6.4999999999999973</v>
      </c>
    </row>
    <row r="980" spans="1:10" outlineLevel="2" x14ac:dyDescent="0.15">
      <c r="A980" s="7">
        <v>42736</v>
      </c>
      <c r="B980" s="8" t="s">
        <v>103</v>
      </c>
      <c r="C980" s="8" t="s">
        <v>123</v>
      </c>
      <c r="D980" s="8" t="s">
        <v>3</v>
      </c>
      <c r="E980" s="8">
        <v>34</v>
      </c>
      <c r="F980" s="8" t="str">
        <f>VLOOKUP($D980,饮料价格!$B$3:$E$45,2,0)</f>
        <v>听</v>
      </c>
      <c r="G980" s="8">
        <f>VLOOKUP($D980,饮料价格!$B$3:$E$45,3,0)</f>
        <v>2.5</v>
      </c>
      <c r="H980" s="8">
        <f>VLOOKUP($D980,饮料价格!$B$3:$E$45,4,0)</f>
        <v>3.5</v>
      </c>
      <c r="I980" s="8">
        <f>E980*H980</f>
        <v>119</v>
      </c>
      <c r="J980" s="8">
        <f>(H980-G980)*E980</f>
        <v>34</v>
      </c>
    </row>
    <row r="981" spans="1:10" outlineLevel="2" x14ac:dyDescent="0.15">
      <c r="A981" s="7">
        <v>42736</v>
      </c>
      <c r="B981" s="8" t="s">
        <v>103</v>
      </c>
      <c r="C981" s="8" t="s">
        <v>123</v>
      </c>
      <c r="D981" s="8" t="s">
        <v>11</v>
      </c>
      <c r="E981" s="8">
        <v>11</v>
      </c>
      <c r="F981" s="8" t="str">
        <f>VLOOKUP($D981,饮料价格!$B$3:$E$45,2,0)</f>
        <v>瓶</v>
      </c>
      <c r="G981" s="8">
        <f>VLOOKUP($D981,饮料价格!$B$3:$E$45,3,0)</f>
        <v>1</v>
      </c>
      <c r="H981" s="8">
        <f>VLOOKUP($D981,饮料价格!$B$3:$E$45,4,0)</f>
        <v>1.3</v>
      </c>
      <c r="I981" s="8">
        <f>E981*H981</f>
        <v>14.3</v>
      </c>
      <c r="J981" s="8">
        <f>(H981-G981)*E981</f>
        <v>3.3000000000000007</v>
      </c>
    </row>
    <row r="982" spans="1:10" outlineLevel="2" x14ac:dyDescent="0.15">
      <c r="A982" s="7">
        <v>42736</v>
      </c>
      <c r="B982" s="8" t="s">
        <v>103</v>
      </c>
      <c r="C982" s="8" t="s">
        <v>123</v>
      </c>
      <c r="D982" s="8" t="s">
        <v>9</v>
      </c>
      <c r="E982" s="8">
        <v>127</v>
      </c>
      <c r="F982" s="8" t="str">
        <f>VLOOKUP($D982,饮料价格!$B$3:$E$45,2,0)</f>
        <v>听</v>
      </c>
      <c r="G982" s="8">
        <f>VLOOKUP($D982,饮料价格!$B$3:$E$45,3,0)</f>
        <v>3</v>
      </c>
      <c r="H982" s="8">
        <f>VLOOKUP($D982,饮料价格!$B$3:$E$45,4,0)</f>
        <v>4</v>
      </c>
      <c r="I982" s="8">
        <f>E982*H982</f>
        <v>508</v>
      </c>
      <c r="J982" s="8">
        <f>(H982-G982)*E982</f>
        <v>127</v>
      </c>
    </row>
    <row r="983" spans="1:10" outlineLevel="2" x14ac:dyDescent="0.15">
      <c r="A983" s="7">
        <v>42736</v>
      </c>
      <c r="B983" s="8" t="s">
        <v>103</v>
      </c>
      <c r="C983" s="8" t="s">
        <v>123</v>
      </c>
      <c r="D983" s="8" t="s">
        <v>82</v>
      </c>
      <c r="E983" s="8">
        <v>17</v>
      </c>
      <c r="F983" s="8" t="str">
        <f>VLOOKUP($D983,饮料价格!$B$3:$E$45,2,0)</f>
        <v>合</v>
      </c>
      <c r="G983" s="8">
        <f>VLOOKUP($D983,饮料价格!$B$3:$E$45,3,0)</f>
        <v>1.6</v>
      </c>
      <c r="H983" s="8">
        <f>VLOOKUP($D983,饮料价格!$B$3:$E$45,4,0)</f>
        <v>2.5</v>
      </c>
      <c r="I983" s="8">
        <f>E983*H983</f>
        <v>42.5</v>
      </c>
      <c r="J983" s="8">
        <f>(H983-G983)*E983</f>
        <v>15.299999999999999</v>
      </c>
    </row>
    <row r="984" spans="1:10" outlineLevel="2" x14ac:dyDescent="0.15">
      <c r="A984" s="7">
        <v>42736</v>
      </c>
      <c r="B984" s="8" t="s">
        <v>103</v>
      </c>
      <c r="C984" s="8" t="s">
        <v>123</v>
      </c>
      <c r="D984" s="8" t="s">
        <v>23</v>
      </c>
      <c r="E984" s="8">
        <v>15</v>
      </c>
      <c r="F984" s="8" t="str">
        <f>VLOOKUP($D984,饮料价格!$B$3:$E$45,2,0)</f>
        <v>瓶</v>
      </c>
      <c r="G984" s="8">
        <f>VLOOKUP($D984,饮料价格!$B$3:$E$45,3,0)</f>
        <v>2.4</v>
      </c>
      <c r="H984" s="8">
        <f>VLOOKUP($D984,饮料价格!$B$3:$E$45,4,0)</f>
        <v>3</v>
      </c>
      <c r="I984" s="8">
        <f>E984*H984</f>
        <v>45</v>
      </c>
      <c r="J984" s="8">
        <f>(H984-G984)*E984</f>
        <v>9.0000000000000018</v>
      </c>
    </row>
    <row r="985" spans="1:10" outlineLevel="2" x14ac:dyDescent="0.15">
      <c r="A985" s="7">
        <v>42736</v>
      </c>
      <c r="B985" s="8" t="s">
        <v>103</v>
      </c>
      <c r="C985" s="8" t="s">
        <v>123</v>
      </c>
      <c r="D985" s="8" t="s">
        <v>12</v>
      </c>
      <c r="E985" s="8">
        <v>13</v>
      </c>
      <c r="F985" s="8" t="str">
        <f>VLOOKUP($D985,饮料价格!$B$3:$E$45,2,0)</f>
        <v>瓶</v>
      </c>
      <c r="G985" s="8">
        <f>VLOOKUP($D985,饮料价格!$B$3:$E$45,3,0)</f>
        <v>1.3</v>
      </c>
      <c r="H985" s="8">
        <f>VLOOKUP($D985,饮料价格!$B$3:$E$45,4,0)</f>
        <v>2.8</v>
      </c>
      <c r="I985" s="8">
        <f>E985*H985</f>
        <v>36.4</v>
      </c>
      <c r="J985" s="8">
        <f>(H985-G985)*E985</f>
        <v>19.499999999999996</v>
      </c>
    </row>
    <row r="986" spans="1:10" outlineLevel="2" x14ac:dyDescent="0.15">
      <c r="A986" s="7">
        <v>42736</v>
      </c>
      <c r="B986" s="8" t="s">
        <v>103</v>
      </c>
      <c r="C986" s="8" t="s">
        <v>123</v>
      </c>
      <c r="D986" s="8" t="s">
        <v>133</v>
      </c>
      <c r="E986" s="8">
        <v>58</v>
      </c>
      <c r="F986" s="8" t="str">
        <f>VLOOKUP($D986,饮料价格!$B$3:$E$45,2,0)</f>
        <v>瓶</v>
      </c>
      <c r="G986" s="8">
        <f>VLOOKUP($D986,饮料价格!$B$3:$E$45,3,0)</f>
        <v>3.5</v>
      </c>
      <c r="H986" s="8">
        <f>VLOOKUP($D986,饮料价格!$B$3:$E$45,4,0)</f>
        <v>5</v>
      </c>
      <c r="I986" s="8">
        <f>E986*H986</f>
        <v>290</v>
      </c>
      <c r="J986" s="8">
        <f>(H986-G986)*E986</f>
        <v>87</v>
      </c>
    </row>
    <row r="987" spans="1:10" outlineLevel="2" x14ac:dyDescent="0.15">
      <c r="A987" s="7">
        <v>42736</v>
      </c>
      <c r="B987" s="8" t="s">
        <v>103</v>
      </c>
      <c r="C987" s="8" t="s">
        <v>123</v>
      </c>
      <c r="D987" s="8" t="s">
        <v>15</v>
      </c>
      <c r="E987" s="8">
        <v>10</v>
      </c>
      <c r="F987" s="8" t="str">
        <f>VLOOKUP($D987,饮料价格!$B$3:$E$45,2,0)</f>
        <v>合</v>
      </c>
      <c r="G987" s="8">
        <f>VLOOKUP($D987,饮料价格!$B$3:$E$45,3,0)</f>
        <v>1.7</v>
      </c>
      <c r="H987" s="8">
        <f>VLOOKUP($D987,饮料价格!$B$3:$E$45,4,0)</f>
        <v>2.5</v>
      </c>
      <c r="I987" s="8">
        <f>E987*H987</f>
        <v>25</v>
      </c>
      <c r="J987" s="8">
        <f>(H987-G987)*E987</f>
        <v>8</v>
      </c>
    </row>
    <row r="988" spans="1:10" outlineLevel="2" x14ac:dyDescent="0.15">
      <c r="A988" s="7">
        <v>42736</v>
      </c>
      <c r="B988" s="8" t="s">
        <v>103</v>
      </c>
      <c r="C988" s="8" t="s">
        <v>123</v>
      </c>
      <c r="D988" s="8" t="s">
        <v>18</v>
      </c>
      <c r="E988" s="8">
        <v>18</v>
      </c>
      <c r="F988" s="8" t="str">
        <f>VLOOKUP($D988,饮料价格!$B$3:$E$45,2,0)</f>
        <v>合</v>
      </c>
      <c r="G988" s="8">
        <f>VLOOKUP($D988,饮料价格!$B$3:$E$45,3,0)</f>
        <v>4.5</v>
      </c>
      <c r="H988" s="8">
        <f>VLOOKUP($D988,饮料价格!$B$3:$E$45,4,0)</f>
        <v>7.2</v>
      </c>
      <c r="I988" s="8">
        <f>E988*H988</f>
        <v>129.6</v>
      </c>
      <c r="J988" s="8">
        <f>(H988-G988)*E988</f>
        <v>48.6</v>
      </c>
    </row>
    <row r="989" spans="1:10" outlineLevel="2" x14ac:dyDescent="0.15">
      <c r="A989" s="7">
        <v>42736</v>
      </c>
      <c r="B989" s="8" t="s">
        <v>103</v>
      </c>
      <c r="C989" s="8" t="s">
        <v>123</v>
      </c>
      <c r="D989" s="8" t="s">
        <v>79</v>
      </c>
      <c r="E989" s="8">
        <v>46</v>
      </c>
      <c r="F989" s="8" t="str">
        <f>VLOOKUP($D989,饮料价格!$B$3:$E$45,2,0)</f>
        <v>听</v>
      </c>
      <c r="G989" s="8">
        <f>VLOOKUP($D989,饮料价格!$B$3:$E$45,3,0)</f>
        <v>1.2</v>
      </c>
      <c r="H989" s="8">
        <f>VLOOKUP($D989,饮料价格!$B$3:$E$45,4,0)</f>
        <v>2.5</v>
      </c>
      <c r="I989" s="8">
        <f>E989*H989</f>
        <v>115</v>
      </c>
      <c r="J989" s="8">
        <f>(H989-G989)*E989</f>
        <v>59.800000000000004</v>
      </c>
    </row>
    <row r="990" spans="1:10" outlineLevel="2" x14ac:dyDescent="0.15">
      <c r="A990" s="7">
        <v>42736</v>
      </c>
      <c r="B990" s="8" t="s">
        <v>103</v>
      </c>
      <c r="C990" s="8" t="s">
        <v>123</v>
      </c>
      <c r="D990" s="8" t="s">
        <v>78</v>
      </c>
      <c r="E990" s="8">
        <v>23</v>
      </c>
      <c r="F990" s="8" t="str">
        <f>VLOOKUP($D990,饮料价格!$B$3:$E$45,2,0)</f>
        <v>瓶</v>
      </c>
      <c r="G990" s="8">
        <f>VLOOKUP($D990,饮料价格!$B$3:$E$45,3,0)</f>
        <v>1.9</v>
      </c>
      <c r="H990" s="8">
        <f>VLOOKUP($D990,饮料价格!$B$3:$E$45,4,0)</f>
        <v>2.4</v>
      </c>
      <c r="I990" s="8">
        <f>E990*H990</f>
        <v>55.199999999999996</v>
      </c>
      <c r="J990" s="8">
        <f>(H990-G990)*E990</f>
        <v>11.5</v>
      </c>
    </row>
    <row r="991" spans="1:10" outlineLevel="2" x14ac:dyDescent="0.15">
      <c r="A991" s="7">
        <v>42736</v>
      </c>
      <c r="B991" s="8" t="s">
        <v>103</v>
      </c>
      <c r="C991" s="8" t="s">
        <v>123</v>
      </c>
      <c r="D991" s="8" t="s">
        <v>7</v>
      </c>
      <c r="E991" s="8">
        <v>18</v>
      </c>
      <c r="F991" s="8" t="str">
        <f>VLOOKUP($D991,饮料价格!$B$3:$E$45,2,0)</f>
        <v>听</v>
      </c>
      <c r="G991" s="8">
        <f>VLOOKUP($D991,饮料价格!$B$3:$E$45,3,0)</f>
        <v>3.2</v>
      </c>
      <c r="H991" s="8">
        <f>VLOOKUP($D991,饮料价格!$B$3:$E$45,4,0)</f>
        <v>6</v>
      </c>
      <c r="I991" s="8">
        <f>E991*H991</f>
        <v>108</v>
      </c>
      <c r="J991" s="8">
        <f>(H991-G991)*E991</f>
        <v>50.4</v>
      </c>
    </row>
    <row r="992" spans="1:10" outlineLevel="2" x14ac:dyDescent="0.15">
      <c r="A992" s="7">
        <v>42736</v>
      </c>
      <c r="B992" s="8" t="s">
        <v>103</v>
      </c>
      <c r="C992" s="8" t="s">
        <v>123</v>
      </c>
      <c r="D992" s="8" t="s">
        <v>6</v>
      </c>
      <c r="E992" s="8">
        <v>60</v>
      </c>
      <c r="F992" s="8" t="str">
        <f>VLOOKUP($D992,饮料价格!$B$3:$E$45,2,0)</f>
        <v>瓶</v>
      </c>
      <c r="G992" s="8">
        <f>VLOOKUP($D992,饮料价格!$B$3:$E$45,3,0)</f>
        <v>1.7</v>
      </c>
      <c r="H992" s="8">
        <f>VLOOKUP($D992,饮料价格!$B$3:$E$45,4,0)</f>
        <v>3.5</v>
      </c>
      <c r="I992" s="8">
        <f>E992*H992</f>
        <v>210</v>
      </c>
      <c r="J992" s="8">
        <f>(H992-G992)*E992</f>
        <v>108</v>
      </c>
    </row>
    <row r="993" spans="1:10" outlineLevel="2" x14ac:dyDescent="0.15">
      <c r="A993" s="7">
        <v>42736</v>
      </c>
      <c r="B993" s="8" t="s">
        <v>103</v>
      </c>
      <c r="C993" s="8" t="s">
        <v>123</v>
      </c>
      <c r="D993" s="8" t="s">
        <v>32</v>
      </c>
      <c r="E993" s="8">
        <v>75</v>
      </c>
      <c r="F993" s="8" t="str">
        <f>VLOOKUP($D993,饮料价格!$B$3:$E$45,2,0)</f>
        <v>瓶</v>
      </c>
      <c r="G993" s="8">
        <f>VLOOKUP($D993,饮料价格!$B$3:$E$45,3,0)</f>
        <v>2.4</v>
      </c>
      <c r="H993" s="8">
        <f>VLOOKUP($D993,饮料价格!$B$3:$E$45,4,0)</f>
        <v>3.5</v>
      </c>
      <c r="I993" s="8">
        <f>E993*H993</f>
        <v>262.5</v>
      </c>
      <c r="J993" s="8">
        <f>(H993-G993)*E993</f>
        <v>82.5</v>
      </c>
    </row>
    <row r="994" spans="1:10" outlineLevel="2" x14ac:dyDescent="0.15">
      <c r="A994" s="7">
        <v>42736</v>
      </c>
      <c r="B994" s="8" t="s">
        <v>103</v>
      </c>
      <c r="C994" s="8" t="s">
        <v>123</v>
      </c>
      <c r="D994" s="8" t="s">
        <v>14</v>
      </c>
      <c r="E994" s="8">
        <v>11</v>
      </c>
      <c r="F994" s="8" t="str">
        <f>VLOOKUP($D994,饮料价格!$B$3:$E$45,2,0)</f>
        <v>听</v>
      </c>
      <c r="G994" s="8">
        <f>VLOOKUP($D994,饮料价格!$B$3:$E$45,3,0)</f>
        <v>2.5</v>
      </c>
      <c r="H994" s="8">
        <f>VLOOKUP($D994,饮料价格!$B$3:$E$45,4,0)</f>
        <v>4</v>
      </c>
      <c r="I994" s="8">
        <f>E994*H994</f>
        <v>44</v>
      </c>
      <c r="J994" s="8">
        <f>(H994-G994)*E994</f>
        <v>16.5</v>
      </c>
    </row>
    <row r="995" spans="1:10" outlineLevel="2" x14ac:dyDescent="0.15">
      <c r="A995" s="7">
        <v>42736</v>
      </c>
      <c r="B995" s="8" t="s">
        <v>103</v>
      </c>
      <c r="C995" s="8" t="s">
        <v>123</v>
      </c>
      <c r="D995" s="8" t="s">
        <v>10</v>
      </c>
      <c r="E995" s="8">
        <v>46</v>
      </c>
      <c r="F995" s="8" t="str">
        <f>VLOOKUP($D995,饮料价格!$B$3:$E$45,2,0)</f>
        <v>听</v>
      </c>
      <c r="G995" s="8">
        <f>VLOOKUP($D995,饮料价格!$B$3:$E$45,3,0)</f>
        <v>2</v>
      </c>
      <c r="H995" s="8">
        <f>VLOOKUP($D995,饮料价格!$B$3:$E$45,4,0)</f>
        <v>3.5</v>
      </c>
      <c r="I995" s="8">
        <f>E995*H995</f>
        <v>161</v>
      </c>
      <c r="J995" s="8">
        <f>(H995-G995)*E995</f>
        <v>69</v>
      </c>
    </row>
    <row r="996" spans="1:10" outlineLevel="2" x14ac:dyDescent="0.15">
      <c r="A996" s="7">
        <v>42736</v>
      </c>
      <c r="B996" s="8" t="s">
        <v>103</v>
      </c>
      <c r="C996" s="8" t="s">
        <v>123</v>
      </c>
      <c r="D996" s="8" t="s">
        <v>132</v>
      </c>
      <c r="E996" s="8">
        <v>60</v>
      </c>
      <c r="F996" s="8" t="str">
        <f>VLOOKUP($D996,饮料价格!$B$3:$E$45,2,0)</f>
        <v>瓶</v>
      </c>
      <c r="G996" s="8">
        <f>VLOOKUP($D996,饮料价格!$B$3:$E$45,3,0)</f>
        <v>2.5</v>
      </c>
      <c r="H996" s="8">
        <f>VLOOKUP($D996,饮料价格!$B$3:$E$45,4,0)</f>
        <v>4.5</v>
      </c>
      <c r="I996" s="8">
        <f>E996*H996</f>
        <v>270</v>
      </c>
      <c r="J996" s="8">
        <f>(H996-G996)*E996</f>
        <v>120</v>
      </c>
    </row>
    <row r="997" spans="1:10" outlineLevel="2" x14ac:dyDescent="0.15">
      <c r="A997" s="7">
        <v>42736</v>
      </c>
      <c r="B997" s="8" t="s">
        <v>103</v>
      </c>
      <c r="C997" s="8" t="s">
        <v>123</v>
      </c>
      <c r="D997" s="8" t="s">
        <v>19</v>
      </c>
      <c r="E997" s="8">
        <v>9</v>
      </c>
      <c r="F997" s="8" t="str">
        <f>VLOOKUP($D997,饮料价格!$B$3:$E$45,2,0)</f>
        <v>瓶</v>
      </c>
      <c r="G997" s="8">
        <f>VLOOKUP($D997,饮料价格!$B$3:$E$45,3,0)</f>
        <v>1.7</v>
      </c>
      <c r="H997" s="8">
        <f>VLOOKUP($D997,饮料价格!$B$3:$E$45,4,0)</f>
        <v>2.2000000000000002</v>
      </c>
      <c r="I997" s="8">
        <f>E997*H997</f>
        <v>19.8</v>
      </c>
      <c r="J997" s="8">
        <f>(H997-G997)*E997</f>
        <v>4.5000000000000018</v>
      </c>
    </row>
    <row r="998" spans="1:10" outlineLevel="2" x14ac:dyDescent="0.15">
      <c r="A998" s="7">
        <v>42736</v>
      </c>
      <c r="B998" s="8" t="s">
        <v>103</v>
      </c>
      <c r="C998" s="8" t="s">
        <v>123</v>
      </c>
      <c r="D998" s="8" t="s">
        <v>8</v>
      </c>
      <c r="E998" s="8">
        <v>24</v>
      </c>
      <c r="F998" s="8" t="str">
        <f>VLOOKUP($D998,饮料价格!$B$3:$E$45,2,0)</f>
        <v>合</v>
      </c>
      <c r="G998" s="8">
        <f>VLOOKUP($D998,饮料价格!$B$3:$E$45,3,0)</f>
        <v>7.8</v>
      </c>
      <c r="H998" s="8">
        <f>VLOOKUP($D998,饮料价格!$B$3:$E$45,4,0)</f>
        <v>9.8000000000000007</v>
      </c>
      <c r="I998" s="8">
        <f>E998*H998</f>
        <v>235.20000000000002</v>
      </c>
      <c r="J998" s="8">
        <f>(H998-G998)*E998</f>
        <v>48.000000000000021</v>
      </c>
    </row>
    <row r="999" spans="1:10" outlineLevel="2" x14ac:dyDescent="0.15">
      <c r="A999" s="7">
        <v>42736</v>
      </c>
      <c r="B999" s="8" t="s">
        <v>103</v>
      </c>
      <c r="C999" s="8" t="s">
        <v>123</v>
      </c>
      <c r="D999" s="8" t="s">
        <v>20</v>
      </c>
      <c r="E999" s="8">
        <v>8</v>
      </c>
      <c r="F999" s="8" t="str">
        <f>VLOOKUP($D999,饮料价格!$B$3:$E$45,2,0)</f>
        <v>瓶</v>
      </c>
      <c r="G999" s="8">
        <f>VLOOKUP($D999,饮料价格!$B$3:$E$45,3,0)</f>
        <v>1.8</v>
      </c>
      <c r="H999" s="8">
        <f>VLOOKUP($D999,饮料价格!$B$3:$E$45,4,0)</f>
        <v>2.2999999999999998</v>
      </c>
      <c r="I999" s="8">
        <f>E999*H999</f>
        <v>18.399999999999999</v>
      </c>
      <c r="J999" s="8">
        <f>(H999-G999)*E999</f>
        <v>3.9999999999999982</v>
      </c>
    </row>
    <row r="1000" spans="1:10" outlineLevel="2" x14ac:dyDescent="0.15">
      <c r="A1000" s="7">
        <v>42736</v>
      </c>
      <c r="B1000" s="8" t="s">
        <v>103</v>
      </c>
      <c r="C1000" s="8" t="s">
        <v>123</v>
      </c>
      <c r="D1000" s="8" t="s">
        <v>22</v>
      </c>
      <c r="E1000" s="8">
        <v>126</v>
      </c>
      <c r="F1000" s="8" t="str">
        <f>VLOOKUP($D1000,饮料价格!$B$3:$E$45,2,0)</f>
        <v>合</v>
      </c>
      <c r="G1000" s="8">
        <f>VLOOKUP($D1000,饮料价格!$B$3:$E$45,3,0)</f>
        <v>1.7</v>
      </c>
      <c r="H1000" s="8">
        <f>VLOOKUP($D1000,饮料价格!$B$3:$E$45,4,0)</f>
        <v>2.2000000000000002</v>
      </c>
      <c r="I1000" s="8">
        <f>E1000*H1000</f>
        <v>277.20000000000005</v>
      </c>
      <c r="J1000" s="8">
        <f>(H1000-G1000)*E1000</f>
        <v>63.000000000000028</v>
      </c>
    </row>
    <row r="1001" spans="1:10" outlineLevel="2" x14ac:dyDescent="0.15">
      <c r="A1001" s="7">
        <v>42736</v>
      </c>
      <c r="B1001" s="8" t="s">
        <v>103</v>
      </c>
      <c r="C1001" s="8" t="s">
        <v>123</v>
      </c>
      <c r="D1001" s="8" t="s">
        <v>13</v>
      </c>
      <c r="E1001" s="8">
        <v>108</v>
      </c>
      <c r="F1001" s="8" t="str">
        <f>VLOOKUP($D1001,饮料价格!$B$3:$E$45,2,0)</f>
        <v>瓶</v>
      </c>
      <c r="G1001" s="8">
        <f>VLOOKUP($D1001,饮料价格!$B$3:$E$45,3,0)</f>
        <v>2</v>
      </c>
      <c r="H1001" s="8">
        <f>VLOOKUP($D1001,饮料价格!$B$3:$E$45,4,0)</f>
        <v>3.5</v>
      </c>
      <c r="I1001" s="8">
        <f>E1001*H1001</f>
        <v>378</v>
      </c>
      <c r="J1001" s="8">
        <f>(H1001-G1001)*E1001</f>
        <v>162</v>
      </c>
    </row>
    <row r="1002" spans="1:10" outlineLevel="2" x14ac:dyDescent="0.15">
      <c r="A1002" s="7">
        <v>42736</v>
      </c>
      <c r="B1002" s="8" t="s">
        <v>103</v>
      </c>
      <c r="C1002" s="8" t="s">
        <v>123</v>
      </c>
      <c r="D1002" s="8" t="s">
        <v>27</v>
      </c>
      <c r="E1002" s="8">
        <v>36</v>
      </c>
      <c r="F1002" s="8" t="str">
        <f>VLOOKUP($D1002,饮料价格!$B$3:$E$45,2,0)</f>
        <v>听</v>
      </c>
      <c r="G1002" s="8">
        <f>VLOOKUP($D1002,饮料价格!$B$3:$E$45,3,0)</f>
        <v>2.5</v>
      </c>
      <c r="H1002" s="8">
        <f>VLOOKUP($D1002,饮料价格!$B$3:$E$45,4,0)</f>
        <v>4</v>
      </c>
      <c r="I1002" s="8">
        <f>E1002*H1002</f>
        <v>144</v>
      </c>
      <c r="J1002" s="8">
        <f>(H1002-G1002)*E1002</f>
        <v>54</v>
      </c>
    </row>
    <row r="1003" spans="1:10" outlineLevel="2" x14ac:dyDescent="0.15">
      <c r="A1003" s="7">
        <v>42736</v>
      </c>
      <c r="B1003" s="8" t="s">
        <v>103</v>
      </c>
      <c r="C1003" s="8" t="s">
        <v>123</v>
      </c>
      <c r="D1003" s="8" t="s">
        <v>25</v>
      </c>
      <c r="E1003" s="8">
        <v>16</v>
      </c>
      <c r="F1003" s="8" t="str">
        <f>VLOOKUP($D1003,饮料价格!$B$3:$E$45,2,0)</f>
        <v>听</v>
      </c>
      <c r="G1003" s="8">
        <f>VLOOKUP($D1003,饮料价格!$B$3:$E$45,3,0)</f>
        <v>3</v>
      </c>
      <c r="H1003" s="8">
        <f>VLOOKUP($D1003,饮料价格!$B$3:$E$45,4,0)</f>
        <v>4</v>
      </c>
      <c r="I1003" s="8">
        <f>E1003*H1003</f>
        <v>64</v>
      </c>
      <c r="J1003" s="8">
        <f>(H1003-G1003)*E1003</f>
        <v>16</v>
      </c>
    </row>
    <row r="1004" spans="1:10" outlineLevel="2" x14ac:dyDescent="0.15">
      <c r="A1004" s="7">
        <v>42736</v>
      </c>
      <c r="B1004" s="8" t="s">
        <v>103</v>
      </c>
      <c r="C1004" s="8" t="s">
        <v>123</v>
      </c>
      <c r="D1004" s="8" t="s">
        <v>4</v>
      </c>
      <c r="E1004" s="8">
        <v>12</v>
      </c>
      <c r="F1004" s="8" t="str">
        <f>VLOOKUP($D1004,饮料价格!$B$3:$E$45,2,0)</f>
        <v>合</v>
      </c>
      <c r="G1004" s="8">
        <f>VLOOKUP($D1004,饮料价格!$B$3:$E$45,3,0)</f>
        <v>1.3</v>
      </c>
      <c r="H1004" s="8">
        <f>VLOOKUP($D1004,饮料价格!$B$3:$E$45,4,0)</f>
        <v>1.9</v>
      </c>
      <c r="I1004" s="8">
        <f>E1004*H1004</f>
        <v>22.799999999999997</v>
      </c>
      <c r="J1004" s="8">
        <f>(H1004-G1004)*E1004</f>
        <v>7.1999999999999984</v>
      </c>
    </row>
    <row r="1005" spans="1:10" outlineLevel="2" x14ac:dyDescent="0.15">
      <c r="A1005" s="7">
        <v>42736</v>
      </c>
      <c r="B1005" s="8" t="s">
        <v>103</v>
      </c>
      <c r="C1005" s="8" t="s">
        <v>123</v>
      </c>
      <c r="D1005" s="8" t="s">
        <v>2</v>
      </c>
      <c r="E1005" s="8">
        <v>49</v>
      </c>
      <c r="F1005" s="8" t="str">
        <f>VLOOKUP($D1005,饮料价格!$B$3:$E$45,2,0)</f>
        <v>听</v>
      </c>
      <c r="G1005" s="8">
        <f>VLOOKUP($D1005,饮料价格!$B$3:$E$45,3,0)</f>
        <v>1.6</v>
      </c>
      <c r="H1005" s="8">
        <f>VLOOKUP($D1005,饮料价格!$B$3:$E$45,4,0)</f>
        <v>3.3</v>
      </c>
      <c r="I1005" s="8">
        <f>E1005*H1005</f>
        <v>161.69999999999999</v>
      </c>
      <c r="J1005" s="8">
        <f>(H1005-G1005)*E1005</f>
        <v>83.299999999999983</v>
      </c>
    </row>
    <row r="1006" spans="1:10" outlineLevel="2" x14ac:dyDescent="0.15">
      <c r="A1006" s="7">
        <v>42736</v>
      </c>
      <c r="B1006" s="8" t="s">
        <v>103</v>
      </c>
      <c r="C1006" s="8" t="s">
        <v>123</v>
      </c>
      <c r="D1006" s="8" t="s">
        <v>16</v>
      </c>
      <c r="E1006" s="8">
        <v>48</v>
      </c>
      <c r="F1006" s="8" t="str">
        <f>VLOOKUP($D1006,饮料价格!$B$3:$E$45,2,0)</f>
        <v>瓶</v>
      </c>
      <c r="G1006" s="8">
        <f>VLOOKUP($D1006,饮料价格!$B$3:$E$45,3,0)</f>
        <v>1</v>
      </c>
      <c r="H1006" s="8">
        <f>VLOOKUP($D1006,饮料价格!$B$3:$E$45,4,0)</f>
        <v>1.5</v>
      </c>
      <c r="I1006" s="8">
        <f>E1006*H1006</f>
        <v>72</v>
      </c>
      <c r="J1006" s="8">
        <f>(H1006-G1006)*E1006</f>
        <v>24</v>
      </c>
    </row>
    <row r="1007" spans="1:10" outlineLevel="2" x14ac:dyDescent="0.15">
      <c r="A1007" s="7">
        <v>42736</v>
      </c>
      <c r="B1007" s="8" t="s">
        <v>103</v>
      </c>
      <c r="C1007" s="8" t="s">
        <v>123</v>
      </c>
      <c r="D1007" s="8" t="s">
        <v>31</v>
      </c>
      <c r="E1007" s="8">
        <v>29</v>
      </c>
      <c r="F1007" s="8" t="str">
        <f>VLOOKUP($D1007,饮料价格!$B$3:$E$45,2,0)</f>
        <v>瓶</v>
      </c>
      <c r="G1007" s="8">
        <f>VLOOKUP($D1007,饮料价格!$B$3:$E$45,3,0)</f>
        <v>1.1000000000000001</v>
      </c>
      <c r="H1007" s="8">
        <f>VLOOKUP($D1007,饮料价格!$B$3:$E$45,4,0)</f>
        <v>1.5</v>
      </c>
      <c r="I1007" s="8">
        <f>E1007*H1007</f>
        <v>43.5</v>
      </c>
      <c r="J1007" s="8">
        <f>(H1007-G1007)*E1007</f>
        <v>11.599999999999998</v>
      </c>
    </row>
    <row r="1008" spans="1:10" outlineLevel="2" x14ac:dyDescent="0.15">
      <c r="A1008" s="7">
        <v>42736</v>
      </c>
      <c r="B1008" s="8" t="s">
        <v>103</v>
      </c>
      <c r="C1008" s="8" t="s">
        <v>123</v>
      </c>
      <c r="D1008" s="8" t="s">
        <v>30</v>
      </c>
      <c r="E1008" s="8">
        <v>106</v>
      </c>
      <c r="F1008" s="8" t="str">
        <f>VLOOKUP($D1008,饮料价格!$B$3:$E$45,2,0)</f>
        <v>瓶</v>
      </c>
      <c r="G1008" s="8">
        <f>VLOOKUP($D1008,饮料价格!$B$3:$E$45,3,0)</f>
        <v>0.9</v>
      </c>
      <c r="H1008" s="8">
        <f>VLOOKUP($D1008,饮料价格!$B$3:$E$45,4,0)</f>
        <v>1.5</v>
      </c>
      <c r="I1008" s="8">
        <f>E1008*H1008</f>
        <v>159</v>
      </c>
      <c r="J1008" s="8">
        <f>(H1008-G1008)*E1008</f>
        <v>63.599999999999994</v>
      </c>
    </row>
    <row r="1009" spans="1:10" outlineLevel="2" x14ac:dyDescent="0.15">
      <c r="A1009" s="7">
        <v>42736</v>
      </c>
      <c r="B1009" s="8" t="s">
        <v>103</v>
      </c>
      <c r="C1009" s="8" t="s">
        <v>123</v>
      </c>
      <c r="D1009" s="8" t="s">
        <v>24</v>
      </c>
      <c r="E1009" s="8">
        <v>35</v>
      </c>
      <c r="F1009" s="8" t="str">
        <f>VLOOKUP($D1009,饮料价格!$B$3:$E$45,2,0)</f>
        <v>瓶</v>
      </c>
      <c r="G1009" s="8">
        <f>VLOOKUP($D1009,饮料价格!$B$3:$E$45,3,0)</f>
        <v>2.4</v>
      </c>
      <c r="H1009" s="8">
        <f>VLOOKUP($D1009,饮料价格!$B$3:$E$45,4,0)</f>
        <v>3</v>
      </c>
      <c r="I1009" s="8">
        <f>E1009*H1009</f>
        <v>105</v>
      </c>
      <c r="J1009" s="8">
        <f>(H1009-G1009)*E1009</f>
        <v>21.000000000000004</v>
      </c>
    </row>
    <row r="1010" spans="1:10" outlineLevel="2" x14ac:dyDescent="0.15">
      <c r="A1010" s="7">
        <v>42736</v>
      </c>
      <c r="B1010" s="8" t="s">
        <v>103</v>
      </c>
      <c r="C1010" s="8" t="s">
        <v>123</v>
      </c>
      <c r="D1010" s="8" t="s">
        <v>131</v>
      </c>
      <c r="E1010" s="8">
        <v>41</v>
      </c>
      <c r="F1010" s="8" t="str">
        <f>VLOOKUP($D1010,饮料价格!$B$3:$E$45,2,0)</f>
        <v>瓶</v>
      </c>
      <c r="G1010" s="8">
        <f>VLOOKUP($D1010,饮料价格!$B$3:$E$45,3,0)</f>
        <v>2</v>
      </c>
      <c r="H1010" s="8">
        <f>VLOOKUP($D1010,饮料价格!$B$3:$E$45,4,0)</f>
        <v>3.5</v>
      </c>
      <c r="I1010" s="8">
        <f>E1010*H1010</f>
        <v>143.5</v>
      </c>
      <c r="J1010" s="8">
        <f>(H1010-G1010)*E1010</f>
        <v>61.5</v>
      </c>
    </row>
    <row r="1011" spans="1:10" outlineLevel="2" x14ac:dyDescent="0.15">
      <c r="A1011" s="7">
        <v>42736</v>
      </c>
      <c r="B1011" s="8" t="s">
        <v>103</v>
      </c>
      <c r="C1011" s="8" t="s">
        <v>123</v>
      </c>
      <c r="D1011" s="8" t="s">
        <v>26</v>
      </c>
      <c r="E1011" s="8">
        <v>17</v>
      </c>
      <c r="F1011" s="8" t="str">
        <f>VLOOKUP($D1011,饮料价格!$B$3:$E$45,2,0)</f>
        <v>瓶</v>
      </c>
      <c r="G1011" s="8">
        <f>VLOOKUP($D1011,饮料价格!$B$3:$E$45,3,0)</f>
        <v>1.7</v>
      </c>
      <c r="H1011" s="8">
        <f>VLOOKUP($D1011,饮料价格!$B$3:$E$45,4,0)</f>
        <v>2.2000000000000002</v>
      </c>
      <c r="I1011" s="8">
        <f>E1011*H1011</f>
        <v>37.400000000000006</v>
      </c>
      <c r="J1011" s="8">
        <f>(H1011-G1011)*E1011</f>
        <v>8.5000000000000036</v>
      </c>
    </row>
    <row r="1012" spans="1:10" outlineLevel="2" x14ac:dyDescent="0.15">
      <c r="A1012" s="7">
        <v>42736</v>
      </c>
      <c r="B1012" s="8" t="s">
        <v>103</v>
      </c>
      <c r="C1012" s="8" t="s">
        <v>123</v>
      </c>
      <c r="D1012" s="8" t="s">
        <v>17</v>
      </c>
      <c r="E1012" s="8">
        <v>11</v>
      </c>
      <c r="F1012" s="8" t="str">
        <f>VLOOKUP($D1012,饮料价格!$B$3:$E$45,2,0)</f>
        <v>合</v>
      </c>
      <c r="G1012" s="8">
        <f>VLOOKUP($D1012,饮料价格!$B$3:$E$45,3,0)</f>
        <v>4.3</v>
      </c>
      <c r="H1012" s="8">
        <f>VLOOKUP($D1012,饮料价格!$B$3:$E$45,4,0)</f>
        <v>6.8</v>
      </c>
      <c r="I1012" s="8">
        <f>E1012*H1012</f>
        <v>74.8</v>
      </c>
      <c r="J1012" s="8">
        <f>(H1012-G1012)*E1012</f>
        <v>27.5</v>
      </c>
    </row>
    <row r="1013" spans="1:10" outlineLevel="2" x14ac:dyDescent="0.15">
      <c r="A1013" s="7">
        <v>42736</v>
      </c>
      <c r="B1013" s="8" t="s">
        <v>103</v>
      </c>
      <c r="C1013" s="8" t="s">
        <v>123</v>
      </c>
      <c r="D1013" s="8" t="s">
        <v>28</v>
      </c>
      <c r="E1013" s="8">
        <v>43</v>
      </c>
      <c r="F1013" s="8" t="str">
        <f>VLOOKUP($D1013,饮料价格!$B$3:$E$45,2,0)</f>
        <v>合</v>
      </c>
      <c r="G1013" s="8">
        <f>VLOOKUP($D1013,饮料价格!$B$3:$E$45,3,0)</f>
        <v>1.5</v>
      </c>
      <c r="H1013" s="8">
        <f>VLOOKUP($D1013,饮料价格!$B$3:$E$45,4,0)</f>
        <v>2.2000000000000002</v>
      </c>
      <c r="I1013" s="8">
        <f>E1013*H1013</f>
        <v>94.600000000000009</v>
      </c>
      <c r="J1013" s="8">
        <f>(H1013-G1013)*E1013</f>
        <v>30.100000000000009</v>
      </c>
    </row>
    <row r="1014" spans="1:10" outlineLevel="1" x14ac:dyDescent="0.15">
      <c r="A1014" s="7"/>
      <c r="B1014" s="23" t="s">
        <v>141</v>
      </c>
      <c r="C1014" s="8"/>
      <c r="D1014" s="8"/>
      <c r="E1014" s="8"/>
      <c r="F1014" s="8"/>
      <c r="G1014" s="8"/>
      <c r="H1014" s="8"/>
      <c r="I1014" s="8">
        <f>SUBTOTAL(9,I762:I1013)</f>
        <v>34655.000000000007</v>
      </c>
      <c r="J1014" s="8">
        <f>SUBTOTAL(9,J762:J1013)</f>
        <v>11754.5</v>
      </c>
    </row>
    <row r="1015" spans="1:10" outlineLevel="2" x14ac:dyDescent="0.15">
      <c r="A1015" s="7">
        <v>42736</v>
      </c>
      <c r="B1015" s="8" t="s">
        <v>104</v>
      </c>
      <c r="C1015" s="8" t="s">
        <v>98</v>
      </c>
      <c r="D1015" s="8" t="s">
        <v>78</v>
      </c>
      <c r="E1015" s="8">
        <v>16</v>
      </c>
      <c r="F1015" s="8" t="str">
        <f>VLOOKUP($D1015,饮料价格!$B$3:$E$45,2,0)</f>
        <v>瓶</v>
      </c>
      <c r="G1015" s="8">
        <f>VLOOKUP($D1015,饮料价格!$B$3:$E$45,3,0)</f>
        <v>1.9</v>
      </c>
      <c r="H1015" s="8">
        <f>VLOOKUP($D1015,饮料价格!$B$3:$E$45,4,0)</f>
        <v>2.4</v>
      </c>
      <c r="I1015" s="8">
        <f>E1015*H1015</f>
        <v>38.4</v>
      </c>
      <c r="J1015" s="8">
        <f>(H1015-G1015)*E1015</f>
        <v>8</v>
      </c>
    </row>
    <row r="1016" spans="1:10" outlineLevel="2" x14ac:dyDescent="0.15">
      <c r="A1016" s="7">
        <v>42736</v>
      </c>
      <c r="B1016" s="8" t="s">
        <v>104</v>
      </c>
      <c r="C1016" s="8" t="s">
        <v>98</v>
      </c>
      <c r="D1016" s="8" t="s">
        <v>7</v>
      </c>
      <c r="E1016" s="8">
        <v>12</v>
      </c>
      <c r="F1016" s="8" t="str">
        <f>VLOOKUP($D1016,饮料价格!$B$3:$E$45,2,0)</f>
        <v>听</v>
      </c>
      <c r="G1016" s="8">
        <f>VLOOKUP($D1016,饮料价格!$B$3:$E$45,3,0)</f>
        <v>3.2</v>
      </c>
      <c r="H1016" s="8">
        <f>VLOOKUP($D1016,饮料价格!$B$3:$E$45,4,0)</f>
        <v>6</v>
      </c>
      <c r="I1016" s="8">
        <f>E1016*H1016</f>
        <v>72</v>
      </c>
      <c r="J1016" s="8">
        <f>(H1016-G1016)*E1016</f>
        <v>33.599999999999994</v>
      </c>
    </row>
    <row r="1017" spans="1:10" outlineLevel="2" x14ac:dyDescent="0.15">
      <c r="A1017" s="7">
        <v>42736</v>
      </c>
      <c r="B1017" s="8" t="s">
        <v>104</v>
      </c>
      <c r="C1017" s="8" t="s">
        <v>98</v>
      </c>
      <c r="D1017" s="8" t="s">
        <v>79</v>
      </c>
      <c r="E1017" s="8">
        <v>59</v>
      </c>
      <c r="F1017" s="8" t="str">
        <f>VLOOKUP($D1017,饮料价格!$B$3:$E$45,2,0)</f>
        <v>听</v>
      </c>
      <c r="G1017" s="8">
        <f>VLOOKUP($D1017,饮料价格!$B$3:$E$45,3,0)</f>
        <v>1.2</v>
      </c>
      <c r="H1017" s="8">
        <f>VLOOKUP($D1017,饮料价格!$B$3:$E$45,4,0)</f>
        <v>2.5</v>
      </c>
      <c r="I1017" s="8">
        <f>E1017*H1017</f>
        <v>147.5</v>
      </c>
      <c r="J1017" s="8">
        <f>(H1017-G1017)*E1017</f>
        <v>76.7</v>
      </c>
    </row>
    <row r="1018" spans="1:10" outlineLevel="2" x14ac:dyDescent="0.15">
      <c r="A1018" s="7">
        <v>42736</v>
      </c>
      <c r="B1018" s="8" t="s">
        <v>104</v>
      </c>
      <c r="C1018" s="8" t="s">
        <v>98</v>
      </c>
      <c r="D1018" s="8" t="s">
        <v>2</v>
      </c>
      <c r="E1018" s="8">
        <v>20</v>
      </c>
      <c r="F1018" s="8" t="str">
        <f>VLOOKUP($D1018,饮料价格!$B$3:$E$45,2,0)</f>
        <v>听</v>
      </c>
      <c r="G1018" s="8">
        <f>VLOOKUP($D1018,饮料价格!$B$3:$E$45,3,0)</f>
        <v>1.6</v>
      </c>
      <c r="H1018" s="8">
        <f>VLOOKUP($D1018,饮料价格!$B$3:$E$45,4,0)</f>
        <v>3.3</v>
      </c>
      <c r="I1018" s="8">
        <f>E1018*H1018</f>
        <v>66</v>
      </c>
      <c r="J1018" s="8">
        <f>(H1018-G1018)*E1018</f>
        <v>33.999999999999993</v>
      </c>
    </row>
    <row r="1019" spans="1:10" outlineLevel="2" x14ac:dyDescent="0.15">
      <c r="A1019" s="7">
        <v>42736</v>
      </c>
      <c r="B1019" s="8" t="s">
        <v>104</v>
      </c>
      <c r="C1019" s="8" t="s">
        <v>98</v>
      </c>
      <c r="D1019" s="8" t="s">
        <v>132</v>
      </c>
      <c r="E1019" s="8">
        <v>76</v>
      </c>
      <c r="F1019" s="8" t="str">
        <f>VLOOKUP($D1019,饮料价格!$B$3:$E$45,2,0)</f>
        <v>瓶</v>
      </c>
      <c r="G1019" s="8">
        <f>VLOOKUP($D1019,饮料价格!$B$3:$E$45,3,0)</f>
        <v>2.5</v>
      </c>
      <c r="H1019" s="8">
        <f>VLOOKUP($D1019,饮料价格!$B$3:$E$45,4,0)</f>
        <v>4.5</v>
      </c>
      <c r="I1019" s="8">
        <f>E1019*H1019</f>
        <v>342</v>
      </c>
      <c r="J1019" s="8">
        <f>(H1019-G1019)*E1019</f>
        <v>152</v>
      </c>
    </row>
    <row r="1020" spans="1:10" outlineLevel="2" x14ac:dyDescent="0.15">
      <c r="A1020" s="7">
        <v>42736</v>
      </c>
      <c r="B1020" s="8" t="s">
        <v>104</v>
      </c>
      <c r="C1020" s="8" t="s">
        <v>98</v>
      </c>
      <c r="D1020" s="8" t="s">
        <v>21</v>
      </c>
      <c r="E1020" s="8">
        <v>55</v>
      </c>
      <c r="F1020" s="8" t="str">
        <f>VLOOKUP($D1020,饮料价格!$B$3:$E$45,2,0)</f>
        <v>瓶</v>
      </c>
      <c r="G1020" s="8">
        <f>VLOOKUP($D1020,饮料价格!$B$3:$E$45,3,0)</f>
        <v>1.4</v>
      </c>
      <c r="H1020" s="8">
        <f>VLOOKUP($D1020,饮料价格!$B$3:$E$45,4,0)</f>
        <v>3</v>
      </c>
      <c r="I1020" s="8">
        <f>E1020*H1020</f>
        <v>165</v>
      </c>
      <c r="J1020" s="8">
        <f>(H1020-G1020)*E1020</f>
        <v>88</v>
      </c>
    </row>
    <row r="1021" spans="1:10" outlineLevel="2" x14ac:dyDescent="0.15">
      <c r="A1021" s="7">
        <v>42736</v>
      </c>
      <c r="B1021" s="8" t="s">
        <v>104</v>
      </c>
      <c r="C1021" s="8" t="s">
        <v>98</v>
      </c>
      <c r="D1021" s="8" t="s">
        <v>18</v>
      </c>
      <c r="E1021" s="8">
        <v>49</v>
      </c>
      <c r="F1021" s="8" t="str">
        <f>VLOOKUP($D1021,饮料价格!$B$3:$E$45,2,0)</f>
        <v>合</v>
      </c>
      <c r="G1021" s="8">
        <f>VLOOKUP($D1021,饮料价格!$B$3:$E$45,3,0)</f>
        <v>4.5</v>
      </c>
      <c r="H1021" s="8">
        <f>VLOOKUP($D1021,饮料价格!$B$3:$E$45,4,0)</f>
        <v>7.2</v>
      </c>
      <c r="I1021" s="8">
        <f>E1021*H1021</f>
        <v>352.8</v>
      </c>
      <c r="J1021" s="8">
        <f>(H1021-G1021)*E1021</f>
        <v>132.30000000000001</v>
      </c>
    </row>
    <row r="1022" spans="1:10" outlineLevel="2" x14ac:dyDescent="0.15">
      <c r="A1022" s="7">
        <v>42736</v>
      </c>
      <c r="B1022" s="8" t="s">
        <v>104</v>
      </c>
      <c r="C1022" s="8" t="s">
        <v>98</v>
      </c>
      <c r="D1022" s="8" t="s">
        <v>27</v>
      </c>
      <c r="E1022" s="8">
        <v>15</v>
      </c>
      <c r="F1022" s="8" t="str">
        <f>VLOOKUP($D1022,饮料价格!$B$3:$E$45,2,0)</f>
        <v>听</v>
      </c>
      <c r="G1022" s="8">
        <f>VLOOKUP($D1022,饮料价格!$B$3:$E$45,3,0)</f>
        <v>2.5</v>
      </c>
      <c r="H1022" s="8">
        <f>VLOOKUP($D1022,饮料价格!$B$3:$E$45,4,0)</f>
        <v>4</v>
      </c>
      <c r="I1022" s="8">
        <f>E1022*H1022</f>
        <v>60</v>
      </c>
      <c r="J1022" s="8">
        <f>(H1022-G1022)*E1022</f>
        <v>22.5</v>
      </c>
    </row>
    <row r="1023" spans="1:10" outlineLevel="2" x14ac:dyDescent="0.15">
      <c r="A1023" s="7">
        <v>42736</v>
      </c>
      <c r="B1023" s="8" t="s">
        <v>104</v>
      </c>
      <c r="C1023" s="8" t="s">
        <v>98</v>
      </c>
      <c r="D1023" s="8" t="s">
        <v>22</v>
      </c>
      <c r="E1023" s="8">
        <v>13</v>
      </c>
      <c r="F1023" s="8" t="str">
        <f>VLOOKUP($D1023,饮料价格!$B$3:$E$45,2,0)</f>
        <v>合</v>
      </c>
      <c r="G1023" s="8">
        <f>VLOOKUP($D1023,饮料价格!$B$3:$E$45,3,0)</f>
        <v>1.7</v>
      </c>
      <c r="H1023" s="8">
        <f>VLOOKUP($D1023,饮料价格!$B$3:$E$45,4,0)</f>
        <v>2.2000000000000002</v>
      </c>
      <c r="I1023" s="8">
        <f>E1023*H1023</f>
        <v>28.6</v>
      </c>
      <c r="J1023" s="8">
        <f>(H1023-G1023)*E1023</f>
        <v>6.5000000000000027</v>
      </c>
    </row>
    <row r="1024" spans="1:10" outlineLevel="2" x14ac:dyDescent="0.15">
      <c r="A1024" s="7">
        <v>42736</v>
      </c>
      <c r="B1024" s="8" t="s">
        <v>104</v>
      </c>
      <c r="C1024" s="8" t="s">
        <v>98</v>
      </c>
      <c r="D1024" s="8" t="s">
        <v>30</v>
      </c>
      <c r="E1024" s="8">
        <v>16</v>
      </c>
      <c r="F1024" s="8" t="str">
        <f>VLOOKUP($D1024,饮料价格!$B$3:$E$45,2,0)</f>
        <v>瓶</v>
      </c>
      <c r="G1024" s="8">
        <f>VLOOKUP($D1024,饮料价格!$B$3:$E$45,3,0)</f>
        <v>0.9</v>
      </c>
      <c r="H1024" s="8">
        <f>VLOOKUP($D1024,饮料价格!$B$3:$E$45,4,0)</f>
        <v>1.5</v>
      </c>
      <c r="I1024" s="8">
        <f>E1024*H1024</f>
        <v>24</v>
      </c>
      <c r="J1024" s="8">
        <f>(H1024-G1024)*E1024</f>
        <v>9.6</v>
      </c>
    </row>
    <row r="1025" spans="1:10" outlineLevel="2" x14ac:dyDescent="0.15">
      <c r="A1025" s="7">
        <v>42736</v>
      </c>
      <c r="B1025" s="8" t="s">
        <v>104</v>
      </c>
      <c r="C1025" s="8" t="s">
        <v>98</v>
      </c>
      <c r="D1025" s="8" t="s">
        <v>13</v>
      </c>
      <c r="E1025" s="8">
        <v>89</v>
      </c>
      <c r="F1025" s="8" t="str">
        <f>VLOOKUP($D1025,饮料价格!$B$3:$E$45,2,0)</f>
        <v>瓶</v>
      </c>
      <c r="G1025" s="8">
        <f>VLOOKUP($D1025,饮料价格!$B$3:$E$45,3,0)</f>
        <v>2</v>
      </c>
      <c r="H1025" s="8">
        <f>VLOOKUP($D1025,饮料价格!$B$3:$E$45,4,0)</f>
        <v>3.5</v>
      </c>
      <c r="I1025" s="8">
        <f>E1025*H1025</f>
        <v>311.5</v>
      </c>
      <c r="J1025" s="8">
        <f>(H1025-G1025)*E1025</f>
        <v>133.5</v>
      </c>
    </row>
    <row r="1026" spans="1:10" outlineLevel="2" x14ac:dyDescent="0.15">
      <c r="A1026" s="7">
        <v>42736</v>
      </c>
      <c r="B1026" s="8" t="s">
        <v>104</v>
      </c>
      <c r="C1026" s="8" t="s">
        <v>98</v>
      </c>
      <c r="D1026" s="8" t="s">
        <v>32</v>
      </c>
      <c r="E1026" s="8">
        <v>56</v>
      </c>
      <c r="F1026" s="8" t="str">
        <f>VLOOKUP($D1026,饮料价格!$B$3:$E$45,2,0)</f>
        <v>瓶</v>
      </c>
      <c r="G1026" s="8">
        <f>VLOOKUP($D1026,饮料价格!$B$3:$E$45,3,0)</f>
        <v>2.4</v>
      </c>
      <c r="H1026" s="8">
        <f>VLOOKUP($D1026,饮料价格!$B$3:$E$45,4,0)</f>
        <v>3.5</v>
      </c>
      <c r="I1026" s="8">
        <f>E1026*H1026</f>
        <v>196</v>
      </c>
      <c r="J1026" s="8">
        <f>(H1026-G1026)*E1026</f>
        <v>61.600000000000009</v>
      </c>
    </row>
    <row r="1027" spans="1:10" outlineLevel="2" x14ac:dyDescent="0.15">
      <c r="A1027" s="7">
        <v>42736</v>
      </c>
      <c r="B1027" s="8" t="s">
        <v>104</v>
      </c>
      <c r="C1027" s="8" t="s">
        <v>98</v>
      </c>
      <c r="D1027" s="8" t="s">
        <v>131</v>
      </c>
      <c r="E1027" s="8">
        <v>31</v>
      </c>
      <c r="F1027" s="8" t="str">
        <f>VLOOKUP($D1027,饮料价格!$B$3:$E$45,2,0)</f>
        <v>瓶</v>
      </c>
      <c r="G1027" s="8">
        <f>VLOOKUP($D1027,饮料价格!$B$3:$E$45,3,0)</f>
        <v>2</v>
      </c>
      <c r="H1027" s="8">
        <f>VLOOKUP($D1027,饮料价格!$B$3:$E$45,4,0)</f>
        <v>3.5</v>
      </c>
      <c r="I1027" s="8">
        <f>E1027*H1027</f>
        <v>108.5</v>
      </c>
      <c r="J1027" s="8">
        <f>(H1027-G1027)*E1027</f>
        <v>46.5</v>
      </c>
    </row>
    <row r="1028" spans="1:10" outlineLevel="2" x14ac:dyDescent="0.15">
      <c r="A1028" s="7">
        <v>42736</v>
      </c>
      <c r="B1028" s="8" t="s">
        <v>104</v>
      </c>
      <c r="C1028" s="8" t="s">
        <v>98</v>
      </c>
      <c r="D1028" s="8" t="s">
        <v>73</v>
      </c>
      <c r="E1028" s="8">
        <v>22</v>
      </c>
      <c r="F1028" s="8" t="str">
        <f>VLOOKUP($D1028,饮料价格!$B$3:$E$45,2,0)</f>
        <v>瓶</v>
      </c>
      <c r="G1028" s="8">
        <f>VLOOKUP($D1028,饮料价格!$B$3:$E$45,3,0)</f>
        <v>1.8</v>
      </c>
      <c r="H1028" s="8">
        <f>VLOOKUP($D1028,饮料价格!$B$3:$E$45,4,0)</f>
        <v>2.2999999999999998</v>
      </c>
      <c r="I1028" s="8">
        <f>E1028*H1028</f>
        <v>50.599999999999994</v>
      </c>
      <c r="J1028" s="8">
        <f>(H1028-G1028)*E1028</f>
        <v>10.999999999999995</v>
      </c>
    </row>
    <row r="1029" spans="1:10" outlineLevel="2" x14ac:dyDescent="0.15">
      <c r="A1029" s="7">
        <v>42736</v>
      </c>
      <c r="B1029" s="8" t="s">
        <v>104</v>
      </c>
      <c r="C1029" s="8" t="s">
        <v>98</v>
      </c>
      <c r="D1029" s="8" t="s">
        <v>80</v>
      </c>
      <c r="E1029" s="8">
        <v>88</v>
      </c>
      <c r="F1029" s="8" t="str">
        <f>VLOOKUP($D1029,饮料价格!$B$3:$E$45,2,0)</f>
        <v>瓶</v>
      </c>
      <c r="G1029" s="8">
        <f>VLOOKUP($D1029,饮料价格!$B$3:$E$45,3,0)</f>
        <v>0.9</v>
      </c>
      <c r="H1029" s="8">
        <f>VLOOKUP($D1029,饮料价格!$B$3:$E$45,4,0)</f>
        <v>1.2</v>
      </c>
      <c r="I1029" s="8">
        <f>E1029*H1029</f>
        <v>105.6</v>
      </c>
      <c r="J1029" s="8">
        <f>(H1029-G1029)*E1029</f>
        <v>26.399999999999995</v>
      </c>
    </row>
    <row r="1030" spans="1:10" outlineLevel="2" x14ac:dyDescent="0.15">
      <c r="A1030" s="7">
        <v>42736</v>
      </c>
      <c r="B1030" s="8" t="s">
        <v>104</v>
      </c>
      <c r="C1030" s="8" t="s">
        <v>98</v>
      </c>
      <c r="D1030" s="8" t="s">
        <v>11</v>
      </c>
      <c r="E1030" s="8">
        <v>17</v>
      </c>
      <c r="F1030" s="8" t="str">
        <f>VLOOKUP($D1030,饮料价格!$B$3:$E$45,2,0)</f>
        <v>瓶</v>
      </c>
      <c r="G1030" s="8">
        <f>VLOOKUP($D1030,饮料价格!$B$3:$E$45,3,0)</f>
        <v>1</v>
      </c>
      <c r="H1030" s="8">
        <f>VLOOKUP($D1030,饮料价格!$B$3:$E$45,4,0)</f>
        <v>1.3</v>
      </c>
      <c r="I1030" s="8">
        <f>E1030*H1030</f>
        <v>22.1</v>
      </c>
      <c r="J1030" s="8">
        <f>(H1030-G1030)*E1030</f>
        <v>5.1000000000000005</v>
      </c>
    </row>
    <row r="1031" spans="1:10" outlineLevel="2" x14ac:dyDescent="0.15">
      <c r="A1031" s="7">
        <v>42736</v>
      </c>
      <c r="B1031" s="8" t="s">
        <v>104</v>
      </c>
      <c r="C1031" s="8" t="s">
        <v>98</v>
      </c>
      <c r="D1031" s="8" t="s">
        <v>81</v>
      </c>
      <c r="E1031" s="8">
        <v>102</v>
      </c>
      <c r="F1031" s="8" t="str">
        <f>VLOOKUP($D1031,饮料价格!$B$3:$E$45,2,0)</f>
        <v>听</v>
      </c>
      <c r="G1031" s="8">
        <f>VLOOKUP($D1031,饮料价格!$B$3:$E$45,3,0)</f>
        <v>3</v>
      </c>
      <c r="H1031" s="8">
        <f>VLOOKUP($D1031,饮料价格!$B$3:$E$45,4,0)</f>
        <v>4</v>
      </c>
      <c r="I1031" s="8">
        <f>E1031*H1031</f>
        <v>408</v>
      </c>
      <c r="J1031" s="8">
        <f>(H1031-G1031)*E1031</f>
        <v>102</v>
      </c>
    </row>
    <row r="1032" spans="1:10" outlineLevel="2" x14ac:dyDescent="0.15">
      <c r="A1032" s="7">
        <v>42736</v>
      </c>
      <c r="B1032" s="8" t="s">
        <v>104</v>
      </c>
      <c r="C1032" s="8" t="s">
        <v>98</v>
      </c>
      <c r="D1032" s="8" t="s">
        <v>134</v>
      </c>
      <c r="E1032" s="8">
        <v>21</v>
      </c>
      <c r="F1032" s="8" t="str">
        <f>VLOOKUP($D1032,饮料价格!$B$3:$E$45,2,0)</f>
        <v>瓶</v>
      </c>
      <c r="G1032" s="8">
        <f>VLOOKUP($D1032,饮料价格!$B$3:$E$45,3,0)</f>
        <v>3.5</v>
      </c>
      <c r="H1032" s="8">
        <f>VLOOKUP($D1032,饮料价格!$B$3:$E$45,4,0)</f>
        <v>5</v>
      </c>
      <c r="I1032" s="8">
        <f>E1032*H1032</f>
        <v>105</v>
      </c>
      <c r="J1032" s="8">
        <f>(H1032-G1032)*E1032</f>
        <v>31.5</v>
      </c>
    </row>
    <row r="1033" spans="1:10" outlineLevel="2" x14ac:dyDescent="0.15">
      <c r="A1033" s="7">
        <v>42736</v>
      </c>
      <c r="B1033" s="8" t="s">
        <v>104</v>
      </c>
      <c r="C1033" s="8" t="s">
        <v>98</v>
      </c>
      <c r="D1033" s="8" t="s">
        <v>10</v>
      </c>
      <c r="E1033" s="8">
        <v>74</v>
      </c>
      <c r="F1033" s="8" t="str">
        <f>VLOOKUP($D1033,饮料价格!$B$3:$E$45,2,0)</f>
        <v>听</v>
      </c>
      <c r="G1033" s="8">
        <f>VLOOKUP($D1033,饮料价格!$B$3:$E$45,3,0)</f>
        <v>2</v>
      </c>
      <c r="H1033" s="8">
        <f>VLOOKUP($D1033,饮料价格!$B$3:$E$45,4,0)</f>
        <v>3.5</v>
      </c>
      <c r="I1033" s="8">
        <f>E1033*H1033</f>
        <v>259</v>
      </c>
      <c r="J1033" s="8">
        <f>(H1033-G1033)*E1033</f>
        <v>111</v>
      </c>
    </row>
    <row r="1034" spans="1:10" outlineLevel="2" x14ac:dyDescent="0.15">
      <c r="A1034" s="7">
        <v>42736</v>
      </c>
      <c r="B1034" s="8" t="s">
        <v>104</v>
      </c>
      <c r="C1034" s="8" t="s">
        <v>98</v>
      </c>
      <c r="D1034" s="8" t="s">
        <v>25</v>
      </c>
      <c r="E1034" s="8">
        <v>20</v>
      </c>
      <c r="F1034" s="8" t="str">
        <f>VLOOKUP($D1034,饮料价格!$B$3:$E$45,2,0)</f>
        <v>听</v>
      </c>
      <c r="G1034" s="8">
        <f>VLOOKUP($D1034,饮料价格!$B$3:$E$45,3,0)</f>
        <v>3</v>
      </c>
      <c r="H1034" s="8">
        <f>VLOOKUP($D1034,饮料价格!$B$3:$E$45,4,0)</f>
        <v>4</v>
      </c>
      <c r="I1034" s="8">
        <f>E1034*H1034</f>
        <v>80</v>
      </c>
      <c r="J1034" s="8">
        <f>(H1034-G1034)*E1034</f>
        <v>20</v>
      </c>
    </row>
    <row r="1035" spans="1:10" outlineLevel="2" x14ac:dyDescent="0.15">
      <c r="A1035" s="7">
        <v>42736</v>
      </c>
      <c r="B1035" s="8" t="s">
        <v>104</v>
      </c>
      <c r="C1035" s="8" t="s">
        <v>98</v>
      </c>
      <c r="D1035" s="8" t="s">
        <v>26</v>
      </c>
      <c r="E1035" s="8">
        <v>31</v>
      </c>
      <c r="F1035" s="8" t="str">
        <f>VLOOKUP($D1035,饮料价格!$B$3:$E$45,2,0)</f>
        <v>瓶</v>
      </c>
      <c r="G1035" s="8">
        <f>VLOOKUP($D1035,饮料价格!$B$3:$E$45,3,0)</f>
        <v>1.7</v>
      </c>
      <c r="H1035" s="8">
        <f>VLOOKUP($D1035,饮料价格!$B$3:$E$45,4,0)</f>
        <v>2.2000000000000002</v>
      </c>
      <c r="I1035" s="8">
        <f>E1035*H1035</f>
        <v>68.2</v>
      </c>
      <c r="J1035" s="8">
        <f>(H1035-G1035)*E1035</f>
        <v>15.500000000000007</v>
      </c>
    </row>
    <row r="1036" spans="1:10" outlineLevel="2" x14ac:dyDescent="0.15">
      <c r="A1036" s="7">
        <v>42736</v>
      </c>
      <c r="B1036" s="8" t="s">
        <v>104</v>
      </c>
      <c r="C1036" s="8" t="s">
        <v>98</v>
      </c>
      <c r="D1036" s="8" t="s">
        <v>12</v>
      </c>
      <c r="E1036" s="8">
        <v>4</v>
      </c>
      <c r="F1036" s="8" t="str">
        <f>VLOOKUP($D1036,饮料价格!$B$3:$E$45,2,0)</f>
        <v>瓶</v>
      </c>
      <c r="G1036" s="8">
        <f>VLOOKUP($D1036,饮料价格!$B$3:$E$45,3,0)</f>
        <v>1.3</v>
      </c>
      <c r="H1036" s="8">
        <f>VLOOKUP($D1036,饮料价格!$B$3:$E$45,4,0)</f>
        <v>2.8</v>
      </c>
      <c r="I1036" s="8">
        <f>E1036*H1036</f>
        <v>11.2</v>
      </c>
      <c r="J1036" s="8">
        <f>(H1036-G1036)*E1036</f>
        <v>5.9999999999999991</v>
      </c>
    </row>
    <row r="1037" spans="1:10" outlineLevel="2" x14ac:dyDescent="0.15">
      <c r="A1037" s="7">
        <v>42736</v>
      </c>
      <c r="B1037" s="8" t="s">
        <v>104</v>
      </c>
      <c r="C1037" s="8" t="s">
        <v>98</v>
      </c>
      <c r="D1037" s="8" t="s">
        <v>3</v>
      </c>
      <c r="E1037" s="8">
        <v>16</v>
      </c>
      <c r="F1037" s="8" t="str">
        <f>VLOOKUP($D1037,饮料价格!$B$3:$E$45,2,0)</f>
        <v>听</v>
      </c>
      <c r="G1037" s="8">
        <f>VLOOKUP($D1037,饮料价格!$B$3:$E$45,3,0)</f>
        <v>2.5</v>
      </c>
      <c r="H1037" s="8">
        <f>VLOOKUP($D1037,饮料价格!$B$3:$E$45,4,0)</f>
        <v>3.5</v>
      </c>
      <c r="I1037" s="8">
        <f>E1037*H1037</f>
        <v>56</v>
      </c>
      <c r="J1037" s="8">
        <f>(H1037-G1037)*E1037</f>
        <v>16</v>
      </c>
    </row>
    <row r="1038" spans="1:10" outlineLevel="2" x14ac:dyDescent="0.15">
      <c r="A1038" s="7">
        <v>42736</v>
      </c>
      <c r="B1038" s="8" t="s">
        <v>104</v>
      </c>
      <c r="C1038" s="8" t="s">
        <v>98</v>
      </c>
      <c r="D1038" s="8" t="s">
        <v>1</v>
      </c>
      <c r="E1038" s="8">
        <v>65</v>
      </c>
      <c r="F1038" s="8" t="str">
        <f>VLOOKUP($D1038,饮料价格!$B$3:$E$45,2,0)</f>
        <v>听</v>
      </c>
      <c r="G1038" s="8">
        <f>VLOOKUP($D1038,饮料价格!$B$3:$E$45,3,0)</f>
        <v>2.5</v>
      </c>
      <c r="H1038" s="8">
        <f>VLOOKUP($D1038,饮料价格!$B$3:$E$45,4,0)</f>
        <v>3.5</v>
      </c>
      <c r="I1038" s="8">
        <f>E1038*H1038</f>
        <v>227.5</v>
      </c>
      <c r="J1038" s="8">
        <f>(H1038-G1038)*E1038</f>
        <v>65</v>
      </c>
    </row>
    <row r="1039" spans="1:10" outlineLevel="2" x14ac:dyDescent="0.15">
      <c r="A1039" s="7">
        <v>42736</v>
      </c>
      <c r="B1039" s="8" t="s">
        <v>104</v>
      </c>
      <c r="C1039" s="8" t="s">
        <v>98</v>
      </c>
      <c r="D1039" s="8" t="s">
        <v>20</v>
      </c>
      <c r="E1039" s="8">
        <v>201</v>
      </c>
      <c r="F1039" s="8" t="str">
        <f>VLOOKUP($D1039,饮料价格!$B$3:$E$45,2,0)</f>
        <v>瓶</v>
      </c>
      <c r="G1039" s="8">
        <f>VLOOKUP($D1039,饮料价格!$B$3:$E$45,3,0)</f>
        <v>1.8</v>
      </c>
      <c r="H1039" s="8">
        <f>VLOOKUP($D1039,饮料价格!$B$3:$E$45,4,0)</f>
        <v>2.2999999999999998</v>
      </c>
      <c r="I1039" s="8">
        <f>E1039*H1039</f>
        <v>462.29999999999995</v>
      </c>
      <c r="J1039" s="8">
        <f>(H1039-G1039)*E1039</f>
        <v>100.49999999999996</v>
      </c>
    </row>
    <row r="1040" spans="1:10" outlineLevel="2" x14ac:dyDescent="0.15">
      <c r="A1040" s="7">
        <v>42736</v>
      </c>
      <c r="B1040" s="8" t="s">
        <v>104</v>
      </c>
      <c r="C1040" s="8" t="s">
        <v>98</v>
      </c>
      <c r="D1040" s="8" t="s">
        <v>29</v>
      </c>
      <c r="E1040" s="8">
        <v>21</v>
      </c>
      <c r="F1040" s="8" t="str">
        <f>VLOOKUP($D1040,饮料价格!$B$3:$E$45,2,0)</f>
        <v>合</v>
      </c>
      <c r="G1040" s="8">
        <f>VLOOKUP($D1040,饮料价格!$B$3:$E$45,3,0)</f>
        <v>1.6</v>
      </c>
      <c r="H1040" s="8">
        <f>VLOOKUP($D1040,饮料价格!$B$3:$E$45,4,0)</f>
        <v>2.2999999999999998</v>
      </c>
      <c r="I1040" s="8">
        <f>E1040*H1040</f>
        <v>48.3</v>
      </c>
      <c r="J1040" s="8">
        <f>(H1040-G1040)*E1040</f>
        <v>14.699999999999994</v>
      </c>
    </row>
    <row r="1041" spans="1:10" outlineLevel="2" x14ac:dyDescent="0.15">
      <c r="A1041" s="7">
        <v>42736</v>
      </c>
      <c r="B1041" s="8" t="s">
        <v>104</v>
      </c>
      <c r="C1041" s="8" t="s">
        <v>98</v>
      </c>
      <c r="D1041" s="8" t="s">
        <v>14</v>
      </c>
      <c r="E1041" s="8">
        <v>44</v>
      </c>
      <c r="F1041" s="8" t="str">
        <f>VLOOKUP($D1041,饮料价格!$B$3:$E$45,2,0)</f>
        <v>听</v>
      </c>
      <c r="G1041" s="8">
        <f>VLOOKUP($D1041,饮料价格!$B$3:$E$45,3,0)</f>
        <v>2.5</v>
      </c>
      <c r="H1041" s="8">
        <f>VLOOKUP($D1041,饮料价格!$B$3:$E$45,4,0)</f>
        <v>4</v>
      </c>
      <c r="I1041" s="8">
        <f>E1041*H1041</f>
        <v>176</v>
      </c>
      <c r="J1041" s="8">
        <f>(H1041-G1041)*E1041</f>
        <v>66</v>
      </c>
    </row>
    <row r="1042" spans="1:10" outlineLevel="2" x14ac:dyDescent="0.15">
      <c r="A1042" s="7">
        <v>42736</v>
      </c>
      <c r="B1042" s="8" t="s">
        <v>104</v>
      </c>
      <c r="C1042" s="8" t="s">
        <v>98</v>
      </c>
      <c r="D1042" s="8" t="s">
        <v>17</v>
      </c>
      <c r="E1042" s="8">
        <v>26</v>
      </c>
      <c r="F1042" s="8" t="str">
        <f>VLOOKUP($D1042,饮料价格!$B$3:$E$45,2,0)</f>
        <v>合</v>
      </c>
      <c r="G1042" s="8">
        <f>VLOOKUP($D1042,饮料价格!$B$3:$E$45,3,0)</f>
        <v>4.3</v>
      </c>
      <c r="H1042" s="8">
        <f>VLOOKUP($D1042,饮料价格!$B$3:$E$45,4,0)</f>
        <v>6.8</v>
      </c>
      <c r="I1042" s="8">
        <f>E1042*H1042</f>
        <v>176.79999999999998</v>
      </c>
      <c r="J1042" s="8">
        <f>(H1042-G1042)*E1042</f>
        <v>65</v>
      </c>
    </row>
    <row r="1043" spans="1:10" outlineLevel="2" x14ac:dyDescent="0.15">
      <c r="A1043" s="7">
        <v>42736</v>
      </c>
      <c r="B1043" s="8" t="s">
        <v>104</v>
      </c>
      <c r="C1043" s="8" t="s">
        <v>98</v>
      </c>
      <c r="D1043" s="8" t="s">
        <v>15</v>
      </c>
      <c r="E1043" s="8">
        <v>111</v>
      </c>
      <c r="F1043" s="8" t="str">
        <f>VLOOKUP($D1043,饮料价格!$B$3:$E$45,2,0)</f>
        <v>合</v>
      </c>
      <c r="G1043" s="8">
        <f>VLOOKUP($D1043,饮料价格!$B$3:$E$45,3,0)</f>
        <v>1.7</v>
      </c>
      <c r="H1043" s="8">
        <f>VLOOKUP($D1043,饮料价格!$B$3:$E$45,4,0)</f>
        <v>2.5</v>
      </c>
      <c r="I1043" s="8">
        <f>E1043*H1043</f>
        <v>277.5</v>
      </c>
      <c r="J1043" s="8">
        <f>(H1043-G1043)*E1043</f>
        <v>88.800000000000011</v>
      </c>
    </row>
    <row r="1044" spans="1:10" outlineLevel="2" x14ac:dyDescent="0.15">
      <c r="A1044" s="7">
        <v>42736</v>
      </c>
      <c r="B1044" s="8" t="s">
        <v>104</v>
      </c>
      <c r="C1044" s="8" t="s">
        <v>98</v>
      </c>
      <c r="D1044" s="8" t="s">
        <v>16</v>
      </c>
      <c r="E1044" s="8">
        <v>19</v>
      </c>
      <c r="F1044" s="8" t="str">
        <f>VLOOKUP($D1044,饮料价格!$B$3:$E$45,2,0)</f>
        <v>瓶</v>
      </c>
      <c r="G1044" s="8">
        <f>VLOOKUP($D1044,饮料价格!$B$3:$E$45,3,0)</f>
        <v>1</v>
      </c>
      <c r="H1044" s="8">
        <f>VLOOKUP($D1044,饮料价格!$B$3:$E$45,4,0)</f>
        <v>1.5</v>
      </c>
      <c r="I1044" s="8">
        <f>E1044*H1044</f>
        <v>28.5</v>
      </c>
      <c r="J1044" s="8">
        <f>(H1044-G1044)*E1044</f>
        <v>9.5</v>
      </c>
    </row>
    <row r="1045" spans="1:10" outlineLevel="2" x14ac:dyDescent="0.15">
      <c r="A1045" s="7">
        <v>42736</v>
      </c>
      <c r="B1045" s="8" t="s">
        <v>104</v>
      </c>
      <c r="C1045" s="8" t="s">
        <v>98</v>
      </c>
      <c r="D1045" s="8" t="s">
        <v>82</v>
      </c>
      <c r="E1045" s="8">
        <v>14</v>
      </c>
      <c r="F1045" s="8" t="str">
        <f>VLOOKUP($D1045,饮料价格!$B$3:$E$45,2,0)</f>
        <v>合</v>
      </c>
      <c r="G1045" s="8">
        <f>VLOOKUP($D1045,饮料价格!$B$3:$E$45,3,0)</f>
        <v>1.6</v>
      </c>
      <c r="H1045" s="8">
        <f>VLOOKUP($D1045,饮料价格!$B$3:$E$45,4,0)</f>
        <v>2.5</v>
      </c>
      <c r="I1045" s="8">
        <f>E1045*H1045</f>
        <v>35</v>
      </c>
      <c r="J1045" s="8">
        <f>(H1045-G1045)*E1045</f>
        <v>12.599999999999998</v>
      </c>
    </row>
    <row r="1046" spans="1:10" outlineLevel="2" x14ac:dyDescent="0.15">
      <c r="A1046" s="7">
        <v>42736</v>
      </c>
      <c r="B1046" s="8" t="s">
        <v>104</v>
      </c>
      <c r="C1046" s="8" t="s">
        <v>98</v>
      </c>
      <c r="D1046" s="8" t="s">
        <v>31</v>
      </c>
      <c r="E1046" s="8">
        <v>14</v>
      </c>
      <c r="F1046" s="8" t="str">
        <f>VLOOKUP($D1046,饮料价格!$B$3:$E$45,2,0)</f>
        <v>瓶</v>
      </c>
      <c r="G1046" s="8">
        <f>VLOOKUP($D1046,饮料价格!$B$3:$E$45,3,0)</f>
        <v>1.1000000000000001</v>
      </c>
      <c r="H1046" s="8">
        <f>VLOOKUP($D1046,饮料价格!$B$3:$E$45,4,0)</f>
        <v>1.5</v>
      </c>
      <c r="I1046" s="8">
        <f>E1046*H1046</f>
        <v>21</v>
      </c>
      <c r="J1046" s="8">
        <f>(H1046-G1046)*E1046</f>
        <v>5.5999999999999988</v>
      </c>
    </row>
    <row r="1047" spans="1:10" outlineLevel="2" x14ac:dyDescent="0.15">
      <c r="A1047" s="7">
        <v>42736</v>
      </c>
      <c r="B1047" s="8" t="s">
        <v>104</v>
      </c>
      <c r="C1047" s="8" t="s">
        <v>98</v>
      </c>
      <c r="D1047" s="8" t="s">
        <v>8</v>
      </c>
      <c r="E1047" s="8">
        <v>57</v>
      </c>
      <c r="F1047" s="8" t="str">
        <f>VLOOKUP($D1047,饮料价格!$B$3:$E$45,2,0)</f>
        <v>合</v>
      </c>
      <c r="G1047" s="8">
        <f>VLOOKUP($D1047,饮料价格!$B$3:$E$45,3,0)</f>
        <v>7.8</v>
      </c>
      <c r="H1047" s="8">
        <f>VLOOKUP($D1047,饮料价格!$B$3:$E$45,4,0)</f>
        <v>9.8000000000000007</v>
      </c>
      <c r="I1047" s="8">
        <f>E1047*H1047</f>
        <v>558.6</v>
      </c>
      <c r="J1047" s="8">
        <f>(H1047-G1047)*E1047</f>
        <v>114.00000000000006</v>
      </c>
    </row>
    <row r="1048" spans="1:10" outlineLevel="2" x14ac:dyDescent="0.15">
      <c r="A1048" s="7">
        <v>42736</v>
      </c>
      <c r="B1048" s="8" t="s">
        <v>104</v>
      </c>
      <c r="C1048" s="8" t="s">
        <v>98</v>
      </c>
      <c r="D1048" s="8" t="s">
        <v>6</v>
      </c>
      <c r="E1048" s="8">
        <v>69</v>
      </c>
      <c r="F1048" s="8" t="str">
        <f>VLOOKUP($D1048,饮料价格!$B$3:$E$45,2,0)</f>
        <v>瓶</v>
      </c>
      <c r="G1048" s="8">
        <f>VLOOKUP($D1048,饮料价格!$B$3:$E$45,3,0)</f>
        <v>1.7</v>
      </c>
      <c r="H1048" s="8">
        <f>VLOOKUP($D1048,饮料价格!$B$3:$E$45,4,0)</f>
        <v>3.5</v>
      </c>
      <c r="I1048" s="8">
        <f>E1048*H1048</f>
        <v>241.5</v>
      </c>
      <c r="J1048" s="8">
        <f>(H1048-G1048)*E1048</f>
        <v>124.2</v>
      </c>
    </row>
    <row r="1049" spans="1:10" outlineLevel="2" x14ac:dyDescent="0.15">
      <c r="A1049" s="7">
        <v>42736</v>
      </c>
      <c r="B1049" s="8" t="s">
        <v>104</v>
      </c>
      <c r="C1049" s="8" t="s">
        <v>98</v>
      </c>
      <c r="D1049" s="8" t="s">
        <v>9</v>
      </c>
      <c r="E1049" s="8">
        <v>29</v>
      </c>
      <c r="F1049" s="8" t="str">
        <f>VLOOKUP($D1049,饮料价格!$B$3:$E$45,2,0)</f>
        <v>听</v>
      </c>
      <c r="G1049" s="8">
        <f>VLOOKUP($D1049,饮料价格!$B$3:$E$45,3,0)</f>
        <v>3</v>
      </c>
      <c r="H1049" s="8">
        <f>VLOOKUP($D1049,饮料价格!$B$3:$E$45,4,0)</f>
        <v>4</v>
      </c>
      <c r="I1049" s="8">
        <f>E1049*H1049</f>
        <v>116</v>
      </c>
      <c r="J1049" s="8">
        <f>(H1049-G1049)*E1049</f>
        <v>29</v>
      </c>
    </row>
    <row r="1050" spans="1:10" outlineLevel="2" x14ac:dyDescent="0.15">
      <c r="A1050" s="7">
        <v>42736</v>
      </c>
      <c r="B1050" s="8" t="s">
        <v>104</v>
      </c>
      <c r="C1050" s="8" t="s">
        <v>98</v>
      </c>
      <c r="D1050" s="8" t="s">
        <v>23</v>
      </c>
      <c r="E1050" s="8">
        <v>53</v>
      </c>
      <c r="F1050" s="8" t="str">
        <f>VLOOKUP($D1050,饮料价格!$B$3:$E$45,2,0)</f>
        <v>瓶</v>
      </c>
      <c r="G1050" s="8">
        <f>VLOOKUP($D1050,饮料价格!$B$3:$E$45,3,0)</f>
        <v>2.4</v>
      </c>
      <c r="H1050" s="8">
        <f>VLOOKUP($D1050,饮料价格!$B$3:$E$45,4,0)</f>
        <v>3</v>
      </c>
      <c r="I1050" s="8">
        <f>E1050*H1050</f>
        <v>159</v>
      </c>
      <c r="J1050" s="8">
        <f>(H1050-G1050)*E1050</f>
        <v>31.800000000000004</v>
      </c>
    </row>
    <row r="1051" spans="1:10" outlineLevel="2" x14ac:dyDescent="0.15">
      <c r="A1051" s="7">
        <v>42736</v>
      </c>
      <c r="B1051" s="8" t="s">
        <v>104</v>
      </c>
      <c r="C1051" s="8" t="s">
        <v>98</v>
      </c>
      <c r="D1051" s="8" t="s">
        <v>19</v>
      </c>
      <c r="E1051" s="8">
        <v>56</v>
      </c>
      <c r="F1051" s="8" t="str">
        <f>VLOOKUP($D1051,饮料价格!$B$3:$E$45,2,0)</f>
        <v>瓶</v>
      </c>
      <c r="G1051" s="8">
        <f>VLOOKUP($D1051,饮料价格!$B$3:$E$45,3,0)</f>
        <v>1.7</v>
      </c>
      <c r="H1051" s="8">
        <f>VLOOKUP($D1051,饮料价格!$B$3:$E$45,4,0)</f>
        <v>2.2000000000000002</v>
      </c>
      <c r="I1051" s="8">
        <f>E1051*H1051</f>
        <v>123.20000000000002</v>
      </c>
      <c r="J1051" s="8">
        <f>(H1051-G1051)*E1051</f>
        <v>28.000000000000014</v>
      </c>
    </row>
    <row r="1052" spans="1:10" outlineLevel="2" x14ac:dyDescent="0.15">
      <c r="A1052" s="7">
        <v>42736</v>
      </c>
      <c r="B1052" s="8" t="s">
        <v>104</v>
      </c>
      <c r="C1052" s="8" t="s">
        <v>98</v>
      </c>
      <c r="D1052" s="8" t="s">
        <v>4</v>
      </c>
      <c r="E1052" s="8">
        <v>58</v>
      </c>
      <c r="F1052" s="8" t="str">
        <f>VLOOKUP($D1052,饮料价格!$B$3:$E$45,2,0)</f>
        <v>合</v>
      </c>
      <c r="G1052" s="8">
        <f>VLOOKUP($D1052,饮料价格!$B$3:$E$45,3,0)</f>
        <v>1.3</v>
      </c>
      <c r="H1052" s="8">
        <f>VLOOKUP($D1052,饮料价格!$B$3:$E$45,4,0)</f>
        <v>1.9</v>
      </c>
      <c r="I1052" s="8">
        <f>E1052*H1052</f>
        <v>110.19999999999999</v>
      </c>
      <c r="J1052" s="8">
        <f>(H1052-G1052)*E1052</f>
        <v>34.79999999999999</v>
      </c>
    </row>
    <row r="1053" spans="1:10" outlineLevel="2" x14ac:dyDescent="0.15">
      <c r="A1053" s="7">
        <v>42736</v>
      </c>
      <c r="B1053" s="8" t="s">
        <v>104</v>
      </c>
      <c r="C1053" s="8" t="s">
        <v>98</v>
      </c>
      <c r="D1053" s="8" t="s">
        <v>28</v>
      </c>
      <c r="E1053" s="8">
        <v>77</v>
      </c>
      <c r="F1053" s="8" t="str">
        <f>VLOOKUP($D1053,饮料价格!$B$3:$E$45,2,0)</f>
        <v>合</v>
      </c>
      <c r="G1053" s="8">
        <f>VLOOKUP($D1053,饮料价格!$B$3:$E$45,3,0)</f>
        <v>1.5</v>
      </c>
      <c r="H1053" s="8">
        <f>VLOOKUP($D1053,饮料价格!$B$3:$E$45,4,0)</f>
        <v>2.2000000000000002</v>
      </c>
      <c r="I1053" s="8">
        <f>E1053*H1053</f>
        <v>169.4</v>
      </c>
      <c r="J1053" s="8">
        <f>(H1053-G1053)*E1053</f>
        <v>53.900000000000013</v>
      </c>
    </row>
    <row r="1054" spans="1:10" outlineLevel="2" x14ac:dyDescent="0.15">
      <c r="A1054" s="7">
        <v>42736</v>
      </c>
      <c r="B1054" s="8" t="s">
        <v>104</v>
      </c>
      <c r="C1054" s="8" t="s">
        <v>98</v>
      </c>
      <c r="D1054" s="8" t="s">
        <v>5</v>
      </c>
      <c r="E1054" s="8">
        <v>89</v>
      </c>
      <c r="F1054" s="8" t="str">
        <f>VLOOKUP($D1054,饮料价格!$B$3:$E$45,2,0)</f>
        <v>合</v>
      </c>
      <c r="G1054" s="8">
        <f>VLOOKUP($D1054,饮料价格!$B$3:$E$45,3,0)</f>
        <v>1.5</v>
      </c>
      <c r="H1054" s="8">
        <f>VLOOKUP($D1054,饮料价格!$B$3:$E$45,4,0)</f>
        <v>2.2000000000000002</v>
      </c>
      <c r="I1054" s="8">
        <f>E1054*H1054</f>
        <v>195.8</v>
      </c>
      <c r="J1054" s="8">
        <f>(H1054-G1054)*E1054</f>
        <v>62.300000000000018</v>
      </c>
    </row>
    <row r="1055" spans="1:10" outlineLevel="2" x14ac:dyDescent="0.15">
      <c r="A1055" s="7">
        <v>42736</v>
      </c>
      <c r="B1055" s="8" t="s">
        <v>104</v>
      </c>
      <c r="C1055" s="8" t="s">
        <v>98</v>
      </c>
      <c r="D1055" s="8" t="s">
        <v>133</v>
      </c>
      <c r="E1055" s="8">
        <v>22</v>
      </c>
      <c r="F1055" s="8" t="str">
        <f>VLOOKUP($D1055,饮料价格!$B$3:$E$45,2,0)</f>
        <v>瓶</v>
      </c>
      <c r="G1055" s="8">
        <f>VLOOKUP($D1055,饮料价格!$B$3:$E$45,3,0)</f>
        <v>3.5</v>
      </c>
      <c r="H1055" s="8">
        <f>VLOOKUP($D1055,饮料价格!$B$3:$E$45,4,0)</f>
        <v>5</v>
      </c>
      <c r="I1055" s="8">
        <f>E1055*H1055</f>
        <v>110</v>
      </c>
      <c r="J1055" s="8">
        <f>(H1055-G1055)*E1055</f>
        <v>33</v>
      </c>
    </row>
    <row r="1056" spans="1:10" outlineLevel="2" x14ac:dyDescent="0.15">
      <c r="A1056" s="7">
        <v>42736</v>
      </c>
      <c r="B1056" s="8" t="s">
        <v>104</v>
      </c>
      <c r="C1056" s="8" t="s">
        <v>98</v>
      </c>
      <c r="D1056" s="8" t="s">
        <v>24</v>
      </c>
      <c r="E1056" s="8">
        <v>7</v>
      </c>
      <c r="F1056" s="8" t="str">
        <f>VLOOKUP($D1056,饮料价格!$B$3:$E$45,2,0)</f>
        <v>瓶</v>
      </c>
      <c r="G1056" s="8">
        <f>VLOOKUP($D1056,饮料价格!$B$3:$E$45,3,0)</f>
        <v>2.4</v>
      </c>
      <c r="H1056" s="8">
        <f>VLOOKUP($D1056,饮料价格!$B$3:$E$45,4,0)</f>
        <v>3</v>
      </c>
      <c r="I1056" s="8">
        <f>E1056*H1056</f>
        <v>21</v>
      </c>
      <c r="J1056" s="8">
        <f>(H1056-G1056)*E1056</f>
        <v>4.2000000000000011</v>
      </c>
    </row>
    <row r="1057" spans="1:10" outlineLevel="2" x14ac:dyDescent="0.15">
      <c r="A1057" s="7">
        <v>42736</v>
      </c>
      <c r="B1057" s="8" t="s">
        <v>104</v>
      </c>
      <c r="C1057" s="8" t="s">
        <v>127</v>
      </c>
      <c r="D1057" s="8" t="s">
        <v>17</v>
      </c>
      <c r="E1057" s="8">
        <v>52</v>
      </c>
      <c r="F1057" s="8" t="str">
        <f>VLOOKUP($D1057,饮料价格!$B$3:$E$45,2,0)</f>
        <v>合</v>
      </c>
      <c r="G1057" s="8">
        <f>VLOOKUP($D1057,饮料价格!$B$3:$E$45,3,0)</f>
        <v>4.3</v>
      </c>
      <c r="H1057" s="8">
        <f>VLOOKUP($D1057,饮料价格!$B$3:$E$45,4,0)</f>
        <v>6.8</v>
      </c>
      <c r="I1057" s="8">
        <f>E1057*H1057</f>
        <v>353.59999999999997</v>
      </c>
      <c r="J1057" s="8">
        <f>(H1057-G1057)*E1057</f>
        <v>130</v>
      </c>
    </row>
    <row r="1058" spans="1:10" outlineLevel="2" x14ac:dyDescent="0.15">
      <c r="A1058" s="7">
        <v>42736</v>
      </c>
      <c r="B1058" s="8" t="s">
        <v>104</v>
      </c>
      <c r="C1058" s="8" t="s">
        <v>127</v>
      </c>
      <c r="D1058" s="8" t="s">
        <v>131</v>
      </c>
      <c r="E1058" s="8">
        <v>84</v>
      </c>
      <c r="F1058" s="8" t="str">
        <f>VLOOKUP($D1058,饮料价格!$B$3:$E$45,2,0)</f>
        <v>瓶</v>
      </c>
      <c r="G1058" s="8">
        <f>VLOOKUP($D1058,饮料价格!$B$3:$E$45,3,0)</f>
        <v>2</v>
      </c>
      <c r="H1058" s="8">
        <f>VLOOKUP($D1058,饮料价格!$B$3:$E$45,4,0)</f>
        <v>3.5</v>
      </c>
      <c r="I1058" s="8">
        <f>E1058*H1058</f>
        <v>294</v>
      </c>
      <c r="J1058" s="8">
        <f>(H1058-G1058)*E1058</f>
        <v>126</v>
      </c>
    </row>
    <row r="1059" spans="1:10" outlineLevel="2" x14ac:dyDescent="0.15">
      <c r="A1059" s="7">
        <v>42736</v>
      </c>
      <c r="B1059" s="8" t="s">
        <v>104</v>
      </c>
      <c r="C1059" s="8" t="s">
        <v>127</v>
      </c>
      <c r="D1059" s="8" t="s">
        <v>10</v>
      </c>
      <c r="E1059" s="8">
        <v>17</v>
      </c>
      <c r="F1059" s="8" t="str">
        <f>VLOOKUP($D1059,饮料价格!$B$3:$E$45,2,0)</f>
        <v>听</v>
      </c>
      <c r="G1059" s="8">
        <f>VLOOKUP($D1059,饮料价格!$B$3:$E$45,3,0)</f>
        <v>2</v>
      </c>
      <c r="H1059" s="8">
        <f>VLOOKUP($D1059,饮料价格!$B$3:$E$45,4,0)</f>
        <v>3.5</v>
      </c>
      <c r="I1059" s="8">
        <f>E1059*H1059</f>
        <v>59.5</v>
      </c>
      <c r="J1059" s="8">
        <f>(H1059-G1059)*E1059</f>
        <v>25.5</v>
      </c>
    </row>
    <row r="1060" spans="1:10" outlineLevel="2" x14ac:dyDescent="0.15">
      <c r="A1060" s="7">
        <v>42736</v>
      </c>
      <c r="B1060" s="8" t="s">
        <v>104</v>
      </c>
      <c r="C1060" s="8" t="s">
        <v>127</v>
      </c>
      <c r="D1060" s="8" t="s">
        <v>20</v>
      </c>
      <c r="E1060" s="8">
        <v>146</v>
      </c>
      <c r="F1060" s="8" t="str">
        <f>VLOOKUP($D1060,饮料价格!$B$3:$E$45,2,0)</f>
        <v>瓶</v>
      </c>
      <c r="G1060" s="8">
        <f>VLOOKUP($D1060,饮料价格!$B$3:$E$45,3,0)</f>
        <v>1.8</v>
      </c>
      <c r="H1060" s="8">
        <f>VLOOKUP($D1060,饮料价格!$B$3:$E$45,4,0)</f>
        <v>2.2999999999999998</v>
      </c>
      <c r="I1060" s="8">
        <f>E1060*H1060</f>
        <v>335.79999999999995</v>
      </c>
      <c r="J1060" s="8">
        <f>(H1060-G1060)*E1060</f>
        <v>72.999999999999972</v>
      </c>
    </row>
    <row r="1061" spans="1:10" outlineLevel="2" x14ac:dyDescent="0.15">
      <c r="A1061" s="7">
        <v>42736</v>
      </c>
      <c r="B1061" s="8" t="s">
        <v>104</v>
      </c>
      <c r="C1061" s="8" t="s">
        <v>127</v>
      </c>
      <c r="D1061" s="8" t="s">
        <v>21</v>
      </c>
      <c r="E1061" s="8">
        <v>87</v>
      </c>
      <c r="F1061" s="8" t="str">
        <f>VLOOKUP($D1061,饮料价格!$B$3:$E$45,2,0)</f>
        <v>瓶</v>
      </c>
      <c r="G1061" s="8">
        <f>VLOOKUP($D1061,饮料价格!$B$3:$E$45,3,0)</f>
        <v>1.4</v>
      </c>
      <c r="H1061" s="8">
        <f>VLOOKUP($D1061,饮料价格!$B$3:$E$45,4,0)</f>
        <v>3</v>
      </c>
      <c r="I1061" s="8">
        <f>E1061*H1061</f>
        <v>261</v>
      </c>
      <c r="J1061" s="8">
        <f>(H1061-G1061)*E1061</f>
        <v>139.20000000000002</v>
      </c>
    </row>
    <row r="1062" spans="1:10" outlineLevel="2" x14ac:dyDescent="0.15">
      <c r="A1062" s="7">
        <v>42736</v>
      </c>
      <c r="B1062" s="8" t="s">
        <v>104</v>
      </c>
      <c r="C1062" s="8" t="s">
        <v>127</v>
      </c>
      <c r="D1062" s="8" t="s">
        <v>134</v>
      </c>
      <c r="E1062" s="8">
        <v>28</v>
      </c>
      <c r="F1062" s="8" t="str">
        <f>VLOOKUP($D1062,饮料价格!$B$3:$E$45,2,0)</f>
        <v>瓶</v>
      </c>
      <c r="G1062" s="8">
        <f>VLOOKUP($D1062,饮料价格!$B$3:$E$45,3,0)</f>
        <v>3.5</v>
      </c>
      <c r="H1062" s="8">
        <f>VLOOKUP($D1062,饮料价格!$B$3:$E$45,4,0)</f>
        <v>5</v>
      </c>
      <c r="I1062" s="8">
        <f>E1062*H1062</f>
        <v>140</v>
      </c>
      <c r="J1062" s="8">
        <f>(H1062-G1062)*E1062</f>
        <v>42</v>
      </c>
    </row>
    <row r="1063" spans="1:10" outlineLevel="2" x14ac:dyDescent="0.15">
      <c r="A1063" s="7">
        <v>42736</v>
      </c>
      <c r="B1063" s="8" t="s">
        <v>104</v>
      </c>
      <c r="C1063" s="8" t="s">
        <v>127</v>
      </c>
      <c r="D1063" s="8" t="s">
        <v>78</v>
      </c>
      <c r="E1063" s="8">
        <v>9</v>
      </c>
      <c r="F1063" s="8" t="str">
        <f>VLOOKUP($D1063,饮料价格!$B$3:$E$45,2,0)</f>
        <v>瓶</v>
      </c>
      <c r="G1063" s="8">
        <f>VLOOKUP($D1063,饮料价格!$B$3:$E$45,3,0)</f>
        <v>1.9</v>
      </c>
      <c r="H1063" s="8">
        <f>VLOOKUP($D1063,饮料价格!$B$3:$E$45,4,0)</f>
        <v>2.4</v>
      </c>
      <c r="I1063" s="8">
        <f>E1063*H1063</f>
        <v>21.599999999999998</v>
      </c>
      <c r="J1063" s="8">
        <f>(H1063-G1063)*E1063</f>
        <v>4.5</v>
      </c>
    </row>
    <row r="1064" spans="1:10" outlineLevel="2" x14ac:dyDescent="0.15">
      <c r="A1064" s="7">
        <v>42736</v>
      </c>
      <c r="B1064" s="8" t="s">
        <v>104</v>
      </c>
      <c r="C1064" s="8" t="s">
        <v>127</v>
      </c>
      <c r="D1064" s="8" t="s">
        <v>31</v>
      </c>
      <c r="E1064" s="8">
        <v>70</v>
      </c>
      <c r="F1064" s="8" t="str">
        <f>VLOOKUP($D1064,饮料价格!$B$3:$E$45,2,0)</f>
        <v>瓶</v>
      </c>
      <c r="G1064" s="8">
        <f>VLOOKUP($D1064,饮料价格!$B$3:$E$45,3,0)</f>
        <v>1.1000000000000001</v>
      </c>
      <c r="H1064" s="8">
        <f>VLOOKUP($D1064,饮料价格!$B$3:$E$45,4,0)</f>
        <v>1.5</v>
      </c>
      <c r="I1064" s="8">
        <f>E1064*H1064</f>
        <v>105</v>
      </c>
      <c r="J1064" s="8">
        <f>(H1064-G1064)*E1064</f>
        <v>27.999999999999993</v>
      </c>
    </row>
    <row r="1065" spans="1:10" outlineLevel="2" x14ac:dyDescent="0.15">
      <c r="A1065" s="7">
        <v>42736</v>
      </c>
      <c r="B1065" s="8" t="s">
        <v>104</v>
      </c>
      <c r="C1065" s="8" t="s">
        <v>127</v>
      </c>
      <c r="D1065" s="8" t="s">
        <v>9</v>
      </c>
      <c r="E1065" s="8">
        <v>42</v>
      </c>
      <c r="F1065" s="8" t="str">
        <f>VLOOKUP($D1065,饮料价格!$B$3:$E$45,2,0)</f>
        <v>听</v>
      </c>
      <c r="G1065" s="8">
        <f>VLOOKUP($D1065,饮料价格!$B$3:$E$45,3,0)</f>
        <v>3</v>
      </c>
      <c r="H1065" s="8">
        <f>VLOOKUP($D1065,饮料价格!$B$3:$E$45,4,0)</f>
        <v>4</v>
      </c>
      <c r="I1065" s="8">
        <f>E1065*H1065</f>
        <v>168</v>
      </c>
      <c r="J1065" s="8">
        <f>(H1065-G1065)*E1065</f>
        <v>42</v>
      </c>
    </row>
    <row r="1066" spans="1:10" outlineLevel="2" x14ac:dyDescent="0.15">
      <c r="A1066" s="7">
        <v>42736</v>
      </c>
      <c r="B1066" s="8" t="s">
        <v>104</v>
      </c>
      <c r="C1066" s="8" t="s">
        <v>127</v>
      </c>
      <c r="D1066" s="8" t="s">
        <v>22</v>
      </c>
      <c r="E1066" s="8">
        <v>21</v>
      </c>
      <c r="F1066" s="8" t="str">
        <f>VLOOKUP($D1066,饮料价格!$B$3:$E$45,2,0)</f>
        <v>合</v>
      </c>
      <c r="G1066" s="8">
        <f>VLOOKUP($D1066,饮料价格!$B$3:$E$45,3,0)</f>
        <v>1.7</v>
      </c>
      <c r="H1066" s="8">
        <f>VLOOKUP($D1066,饮料价格!$B$3:$E$45,4,0)</f>
        <v>2.2000000000000002</v>
      </c>
      <c r="I1066" s="8">
        <f>E1066*H1066</f>
        <v>46.2</v>
      </c>
      <c r="J1066" s="8">
        <f>(H1066-G1066)*E1066</f>
        <v>10.500000000000005</v>
      </c>
    </row>
    <row r="1067" spans="1:10" outlineLevel="2" x14ac:dyDescent="0.15">
      <c r="A1067" s="7">
        <v>42736</v>
      </c>
      <c r="B1067" s="8" t="s">
        <v>104</v>
      </c>
      <c r="C1067" s="8" t="s">
        <v>127</v>
      </c>
      <c r="D1067" s="8" t="s">
        <v>19</v>
      </c>
      <c r="E1067" s="8">
        <v>79</v>
      </c>
      <c r="F1067" s="8" t="str">
        <f>VLOOKUP($D1067,饮料价格!$B$3:$E$45,2,0)</f>
        <v>瓶</v>
      </c>
      <c r="G1067" s="8">
        <f>VLOOKUP($D1067,饮料价格!$B$3:$E$45,3,0)</f>
        <v>1.7</v>
      </c>
      <c r="H1067" s="8">
        <f>VLOOKUP($D1067,饮料价格!$B$3:$E$45,4,0)</f>
        <v>2.2000000000000002</v>
      </c>
      <c r="I1067" s="8">
        <f>E1067*H1067</f>
        <v>173.8</v>
      </c>
      <c r="J1067" s="8">
        <f>(H1067-G1067)*E1067</f>
        <v>39.500000000000014</v>
      </c>
    </row>
    <row r="1068" spans="1:10" outlineLevel="2" x14ac:dyDescent="0.15">
      <c r="A1068" s="7">
        <v>42736</v>
      </c>
      <c r="B1068" s="8" t="s">
        <v>104</v>
      </c>
      <c r="C1068" s="8" t="s">
        <v>127</v>
      </c>
      <c r="D1068" s="8" t="s">
        <v>14</v>
      </c>
      <c r="E1068" s="8">
        <v>23</v>
      </c>
      <c r="F1068" s="8" t="str">
        <f>VLOOKUP($D1068,饮料价格!$B$3:$E$45,2,0)</f>
        <v>听</v>
      </c>
      <c r="G1068" s="8">
        <f>VLOOKUP($D1068,饮料价格!$B$3:$E$45,3,0)</f>
        <v>2.5</v>
      </c>
      <c r="H1068" s="8">
        <f>VLOOKUP($D1068,饮料价格!$B$3:$E$45,4,0)</f>
        <v>4</v>
      </c>
      <c r="I1068" s="8">
        <f>E1068*H1068</f>
        <v>92</v>
      </c>
      <c r="J1068" s="8">
        <f>(H1068-G1068)*E1068</f>
        <v>34.5</v>
      </c>
    </row>
    <row r="1069" spans="1:10" outlineLevel="2" x14ac:dyDescent="0.15">
      <c r="A1069" s="7">
        <v>42736</v>
      </c>
      <c r="B1069" s="8" t="s">
        <v>104</v>
      </c>
      <c r="C1069" s="8" t="s">
        <v>127</v>
      </c>
      <c r="D1069" s="8" t="s">
        <v>18</v>
      </c>
      <c r="E1069" s="8">
        <v>84</v>
      </c>
      <c r="F1069" s="8" t="str">
        <f>VLOOKUP($D1069,饮料价格!$B$3:$E$45,2,0)</f>
        <v>合</v>
      </c>
      <c r="G1069" s="8">
        <f>VLOOKUP($D1069,饮料价格!$B$3:$E$45,3,0)</f>
        <v>4.5</v>
      </c>
      <c r="H1069" s="8">
        <f>VLOOKUP($D1069,饮料价格!$B$3:$E$45,4,0)</f>
        <v>7.2</v>
      </c>
      <c r="I1069" s="8">
        <f>E1069*H1069</f>
        <v>604.80000000000007</v>
      </c>
      <c r="J1069" s="8">
        <f>(H1069-G1069)*E1069</f>
        <v>226.8</v>
      </c>
    </row>
    <row r="1070" spans="1:10" outlineLevel="2" x14ac:dyDescent="0.15">
      <c r="A1070" s="7">
        <v>42736</v>
      </c>
      <c r="B1070" s="8" t="s">
        <v>104</v>
      </c>
      <c r="C1070" s="8" t="s">
        <v>127</v>
      </c>
      <c r="D1070" s="8" t="s">
        <v>81</v>
      </c>
      <c r="E1070" s="8">
        <v>87</v>
      </c>
      <c r="F1070" s="8" t="str">
        <f>VLOOKUP($D1070,饮料价格!$B$3:$E$45,2,0)</f>
        <v>听</v>
      </c>
      <c r="G1070" s="8">
        <f>VLOOKUP($D1070,饮料价格!$B$3:$E$45,3,0)</f>
        <v>3</v>
      </c>
      <c r="H1070" s="8">
        <f>VLOOKUP($D1070,饮料价格!$B$3:$E$45,4,0)</f>
        <v>4</v>
      </c>
      <c r="I1070" s="8">
        <f>E1070*H1070</f>
        <v>348</v>
      </c>
      <c r="J1070" s="8">
        <f>(H1070-G1070)*E1070</f>
        <v>87</v>
      </c>
    </row>
    <row r="1071" spans="1:10" outlineLevel="2" x14ac:dyDescent="0.15">
      <c r="A1071" s="7">
        <v>42736</v>
      </c>
      <c r="B1071" s="8" t="s">
        <v>104</v>
      </c>
      <c r="C1071" s="8" t="s">
        <v>127</v>
      </c>
      <c r="D1071" s="8" t="s">
        <v>80</v>
      </c>
      <c r="E1071" s="8">
        <v>14</v>
      </c>
      <c r="F1071" s="8" t="str">
        <f>VLOOKUP($D1071,饮料价格!$B$3:$E$45,2,0)</f>
        <v>瓶</v>
      </c>
      <c r="G1071" s="8">
        <f>VLOOKUP($D1071,饮料价格!$B$3:$E$45,3,0)</f>
        <v>0.9</v>
      </c>
      <c r="H1071" s="8">
        <f>VLOOKUP($D1071,饮料价格!$B$3:$E$45,4,0)</f>
        <v>1.2</v>
      </c>
      <c r="I1071" s="8">
        <f>E1071*H1071</f>
        <v>16.8</v>
      </c>
      <c r="J1071" s="8">
        <f>(H1071-G1071)*E1071</f>
        <v>4.1999999999999993</v>
      </c>
    </row>
    <row r="1072" spans="1:10" outlineLevel="2" x14ac:dyDescent="0.15">
      <c r="A1072" s="7">
        <v>42736</v>
      </c>
      <c r="B1072" s="8" t="s">
        <v>104</v>
      </c>
      <c r="C1072" s="8" t="s">
        <v>127</v>
      </c>
      <c r="D1072" s="8" t="s">
        <v>11</v>
      </c>
      <c r="E1072" s="8">
        <v>17</v>
      </c>
      <c r="F1072" s="8" t="str">
        <f>VLOOKUP($D1072,饮料价格!$B$3:$E$45,2,0)</f>
        <v>瓶</v>
      </c>
      <c r="G1072" s="8">
        <f>VLOOKUP($D1072,饮料价格!$B$3:$E$45,3,0)</f>
        <v>1</v>
      </c>
      <c r="H1072" s="8">
        <f>VLOOKUP($D1072,饮料价格!$B$3:$E$45,4,0)</f>
        <v>1.3</v>
      </c>
      <c r="I1072" s="8">
        <f>E1072*H1072</f>
        <v>22.1</v>
      </c>
      <c r="J1072" s="8">
        <f>(H1072-G1072)*E1072</f>
        <v>5.1000000000000005</v>
      </c>
    </row>
    <row r="1073" spans="1:10" outlineLevel="2" x14ac:dyDescent="0.15">
      <c r="A1073" s="7">
        <v>42736</v>
      </c>
      <c r="B1073" s="8" t="s">
        <v>104</v>
      </c>
      <c r="C1073" s="8" t="s">
        <v>127</v>
      </c>
      <c r="D1073" s="8" t="s">
        <v>132</v>
      </c>
      <c r="E1073" s="8">
        <v>14</v>
      </c>
      <c r="F1073" s="8" t="str">
        <f>VLOOKUP($D1073,饮料价格!$B$3:$E$45,2,0)</f>
        <v>瓶</v>
      </c>
      <c r="G1073" s="8">
        <f>VLOOKUP($D1073,饮料价格!$B$3:$E$45,3,0)</f>
        <v>2.5</v>
      </c>
      <c r="H1073" s="8">
        <f>VLOOKUP($D1073,饮料价格!$B$3:$E$45,4,0)</f>
        <v>4.5</v>
      </c>
      <c r="I1073" s="8">
        <f>E1073*H1073</f>
        <v>63</v>
      </c>
      <c r="J1073" s="8">
        <f>(H1073-G1073)*E1073</f>
        <v>28</v>
      </c>
    </row>
    <row r="1074" spans="1:10" outlineLevel="2" x14ac:dyDescent="0.15">
      <c r="A1074" s="7">
        <v>42736</v>
      </c>
      <c r="B1074" s="8" t="s">
        <v>104</v>
      </c>
      <c r="C1074" s="8" t="s">
        <v>127</v>
      </c>
      <c r="D1074" s="8" t="s">
        <v>1</v>
      </c>
      <c r="E1074" s="8">
        <v>17</v>
      </c>
      <c r="F1074" s="8" t="str">
        <f>VLOOKUP($D1074,饮料价格!$B$3:$E$45,2,0)</f>
        <v>听</v>
      </c>
      <c r="G1074" s="8">
        <f>VLOOKUP($D1074,饮料价格!$B$3:$E$45,3,0)</f>
        <v>2.5</v>
      </c>
      <c r="H1074" s="8">
        <f>VLOOKUP($D1074,饮料价格!$B$3:$E$45,4,0)</f>
        <v>3.5</v>
      </c>
      <c r="I1074" s="8">
        <f>E1074*H1074</f>
        <v>59.5</v>
      </c>
      <c r="J1074" s="8">
        <f>(H1074-G1074)*E1074</f>
        <v>17</v>
      </c>
    </row>
    <row r="1075" spans="1:10" outlineLevel="2" x14ac:dyDescent="0.15">
      <c r="A1075" s="7">
        <v>42736</v>
      </c>
      <c r="B1075" s="8" t="s">
        <v>104</v>
      </c>
      <c r="C1075" s="8" t="s">
        <v>127</v>
      </c>
      <c r="D1075" s="8" t="s">
        <v>3</v>
      </c>
      <c r="E1075" s="8">
        <v>10</v>
      </c>
      <c r="F1075" s="8" t="str">
        <f>VLOOKUP($D1075,饮料价格!$B$3:$E$45,2,0)</f>
        <v>听</v>
      </c>
      <c r="G1075" s="8">
        <f>VLOOKUP($D1075,饮料价格!$B$3:$E$45,3,0)</f>
        <v>2.5</v>
      </c>
      <c r="H1075" s="8">
        <f>VLOOKUP($D1075,饮料价格!$B$3:$E$45,4,0)</f>
        <v>3.5</v>
      </c>
      <c r="I1075" s="8">
        <f>E1075*H1075</f>
        <v>35</v>
      </c>
      <c r="J1075" s="8">
        <f>(H1075-G1075)*E1075</f>
        <v>10</v>
      </c>
    </row>
    <row r="1076" spans="1:10" outlineLevel="2" x14ac:dyDescent="0.15">
      <c r="A1076" s="7">
        <v>42736</v>
      </c>
      <c r="B1076" s="8" t="s">
        <v>104</v>
      </c>
      <c r="C1076" s="8" t="s">
        <v>127</v>
      </c>
      <c r="D1076" s="8" t="s">
        <v>28</v>
      </c>
      <c r="E1076" s="8">
        <v>75</v>
      </c>
      <c r="F1076" s="8" t="str">
        <f>VLOOKUP($D1076,饮料价格!$B$3:$E$45,2,0)</f>
        <v>合</v>
      </c>
      <c r="G1076" s="8">
        <f>VLOOKUP($D1076,饮料价格!$B$3:$E$45,3,0)</f>
        <v>1.5</v>
      </c>
      <c r="H1076" s="8">
        <f>VLOOKUP($D1076,饮料价格!$B$3:$E$45,4,0)</f>
        <v>2.2000000000000002</v>
      </c>
      <c r="I1076" s="8">
        <f>E1076*H1076</f>
        <v>165</v>
      </c>
      <c r="J1076" s="8">
        <f>(H1076-G1076)*E1076</f>
        <v>52.500000000000014</v>
      </c>
    </row>
    <row r="1077" spans="1:10" outlineLevel="2" x14ac:dyDescent="0.15">
      <c r="A1077" s="7">
        <v>42736</v>
      </c>
      <c r="B1077" s="8" t="s">
        <v>104</v>
      </c>
      <c r="C1077" s="8" t="s">
        <v>127</v>
      </c>
      <c r="D1077" s="8" t="s">
        <v>82</v>
      </c>
      <c r="E1077" s="8">
        <v>39</v>
      </c>
      <c r="F1077" s="8" t="str">
        <f>VLOOKUP($D1077,饮料价格!$B$3:$E$45,2,0)</f>
        <v>合</v>
      </c>
      <c r="G1077" s="8">
        <f>VLOOKUP($D1077,饮料价格!$B$3:$E$45,3,0)</f>
        <v>1.6</v>
      </c>
      <c r="H1077" s="8">
        <f>VLOOKUP($D1077,饮料价格!$B$3:$E$45,4,0)</f>
        <v>2.5</v>
      </c>
      <c r="I1077" s="8">
        <f>E1077*H1077</f>
        <v>97.5</v>
      </c>
      <c r="J1077" s="8">
        <f>(H1077-G1077)*E1077</f>
        <v>35.099999999999994</v>
      </c>
    </row>
    <row r="1078" spans="1:10" outlineLevel="2" x14ac:dyDescent="0.15">
      <c r="A1078" s="7">
        <v>42736</v>
      </c>
      <c r="B1078" s="8" t="s">
        <v>104</v>
      </c>
      <c r="C1078" s="8" t="s">
        <v>127</v>
      </c>
      <c r="D1078" s="8" t="s">
        <v>27</v>
      </c>
      <c r="E1078" s="8">
        <v>20</v>
      </c>
      <c r="F1078" s="8" t="str">
        <f>VLOOKUP($D1078,饮料价格!$B$3:$E$45,2,0)</f>
        <v>听</v>
      </c>
      <c r="G1078" s="8">
        <f>VLOOKUP($D1078,饮料价格!$B$3:$E$45,3,0)</f>
        <v>2.5</v>
      </c>
      <c r="H1078" s="8">
        <f>VLOOKUP($D1078,饮料价格!$B$3:$E$45,4,0)</f>
        <v>4</v>
      </c>
      <c r="I1078" s="8">
        <f>E1078*H1078</f>
        <v>80</v>
      </c>
      <c r="J1078" s="8">
        <f>(H1078-G1078)*E1078</f>
        <v>30</v>
      </c>
    </row>
    <row r="1079" spans="1:10" outlineLevel="2" x14ac:dyDescent="0.15">
      <c r="A1079" s="7">
        <v>42736</v>
      </c>
      <c r="B1079" s="8" t="s">
        <v>104</v>
      </c>
      <c r="C1079" s="8" t="s">
        <v>127</v>
      </c>
      <c r="D1079" s="8" t="s">
        <v>4</v>
      </c>
      <c r="E1079" s="8">
        <v>18</v>
      </c>
      <c r="F1079" s="8" t="str">
        <f>VLOOKUP($D1079,饮料价格!$B$3:$E$45,2,0)</f>
        <v>合</v>
      </c>
      <c r="G1079" s="8">
        <f>VLOOKUP($D1079,饮料价格!$B$3:$E$45,3,0)</f>
        <v>1.3</v>
      </c>
      <c r="H1079" s="8">
        <f>VLOOKUP($D1079,饮料价格!$B$3:$E$45,4,0)</f>
        <v>1.9</v>
      </c>
      <c r="I1079" s="8">
        <f>E1079*H1079</f>
        <v>34.199999999999996</v>
      </c>
      <c r="J1079" s="8">
        <f>(H1079-G1079)*E1079</f>
        <v>10.799999999999997</v>
      </c>
    </row>
    <row r="1080" spans="1:10" outlineLevel="2" x14ac:dyDescent="0.15">
      <c r="A1080" s="7">
        <v>42736</v>
      </c>
      <c r="B1080" s="8" t="s">
        <v>104</v>
      </c>
      <c r="C1080" s="8" t="s">
        <v>127</v>
      </c>
      <c r="D1080" s="8" t="s">
        <v>2</v>
      </c>
      <c r="E1080" s="8">
        <v>19</v>
      </c>
      <c r="F1080" s="8" t="str">
        <f>VLOOKUP($D1080,饮料价格!$B$3:$E$45,2,0)</f>
        <v>听</v>
      </c>
      <c r="G1080" s="8">
        <f>VLOOKUP($D1080,饮料价格!$B$3:$E$45,3,0)</f>
        <v>1.6</v>
      </c>
      <c r="H1080" s="8">
        <f>VLOOKUP($D1080,饮料价格!$B$3:$E$45,4,0)</f>
        <v>3.3</v>
      </c>
      <c r="I1080" s="8">
        <f>E1080*H1080</f>
        <v>62.699999999999996</v>
      </c>
      <c r="J1080" s="8">
        <f>(H1080-G1080)*E1080</f>
        <v>32.299999999999997</v>
      </c>
    </row>
    <row r="1081" spans="1:10" outlineLevel="2" x14ac:dyDescent="0.15">
      <c r="A1081" s="7">
        <v>42736</v>
      </c>
      <c r="B1081" s="8" t="s">
        <v>104</v>
      </c>
      <c r="C1081" s="8" t="s">
        <v>127</v>
      </c>
      <c r="D1081" s="8" t="s">
        <v>30</v>
      </c>
      <c r="E1081" s="8">
        <v>23</v>
      </c>
      <c r="F1081" s="8" t="str">
        <f>VLOOKUP($D1081,饮料价格!$B$3:$E$45,2,0)</f>
        <v>瓶</v>
      </c>
      <c r="G1081" s="8">
        <f>VLOOKUP($D1081,饮料价格!$B$3:$E$45,3,0)</f>
        <v>0.9</v>
      </c>
      <c r="H1081" s="8">
        <f>VLOOKUP($D1081,饮料价格!$B$3:$E$45,4,0)</f>
        <v>1.5</v>
      </c>
      <c r="I1081" s="8">
        <f>E1081*H1081</f>
        <v>34.5</v>
      </c>
      <c r="J1081" s="8">
        <f>(H1081-G1081)*E1081</f>
        <v>13.799999999999999</v>
      </c>
    </row>
    <row r="1082" spans="1:10" outlineLevel="2" x14ac:dyDescent="0.15">
      <c r="A1082" s="7">
        <v>42736</v>
      </c>
      <c r="B1082" s="8" t="s">
        <v>104</v>
      </c>
      <c r="C1082" s="8" t="s">
        <v>127</v>
      </c>
      <c r="D1082" s="8" t="s">
        <v>29</v>
      </c>
      <c r="E1082" s="8">
        <v>59</v>
      </c>
      <c r="F1082" s="8" t="str">
        <f>VLOOKUP($D1082,饮料价格!$B$3:$E$45,2,0)</f>
        <v>合</v>
      </c>
      <c r="G1082" s="8">
        <f>VLOOKUP($D1082,饮料价格!$B$3:$E$45,3,0)</f>
        <v>1.6</v>
      </c>
      <c r="H1082" s="8">
        <f>VLOOKUP($D1082,饮料价格!$B$3:$E$45,4,0)</f>
        <v>2.2999999999999998</v>
      </c>
      <c r="I1082" s="8">
        <f>E1082*H1082</f>
        <v>135.69999999999999</v>
      </c>
      <c r="J1082" s="8">
        <f>(H1082-G1082)*E1082</f>
        <v>41.299999999999983</v>
      </c>
    </row>
    <row r="1083" spans="1:10" outlineLevel="2" x14ac:dyDescent="0.15">
      <c r="A1083" s="7">
        <v>42736</v>
      </c>
      <c r="B1083" s="8" t="s">
        <v>104</v>
      </c>
      <c r="C1083" s="8" t="s">
        <v>127</v>
      </c>
      <c r="D1083" s="8" t="s">
        <v>79</v>
      </c>
      <c r="E1083" s="8">
        <v>44</v>
      </c>
      <c r="F1083" s="8" t="str">
        <f>VLOOKUP($D1083,饮料价格!$B$3:$E$45,2,0)</f>
        <v>听</v>
      </c>
      <c r="G1083" s="8">
        <f>VLOOKUP($D1083,饮料价格!$B$3:$E$45,3,0)</f>
        <v>1.2</v>
      </c>
      <c r="H1083" s="8">
        <f>VLOOKUP($D1083,饮料价格!$B$3:$E$45,4,0)</f>
        <v>2.5</v>
      </c>
      <c r="I1083" s="8">
        <f>E1083*H1083</f>
        <v>110</v>
      </c>
      <c r="J1083" s="8">
        <f>(H1083-G1083)*E1083</f>
        <v>57.2</v>
      </c>
    </row>
    <row r="1084" spans="1:10" outlineLevel="2" x14ac:dyDescent="0.15">
      <c r="A1084" s="7">
        <v>42736</v>
      </c>
      <c r="B1084" s="8" t="s">
        <v>104</v>
      </c>
      <c r="C1084" s="8" t="s">
        <v>127</v>
      </c>
      <c r="D1084" s="8" t="s">
        <v>7</v>
      </c>
      <c r="E1084" s="8">
        <v>96</v>
      </c>
      <c r="F1084" s="8" t="str">
        <f>VLOOKUP($D1084,饮料价格!$B$3:$E$45,2,0)</f>
        <v>听</v>
      </c>
      <c r="G1084" s="8">
        <f>VLOOKUP($D1084,饮料价格!$B$3:$E$45,3,0)</f>
        <v>3.2</v>
      </c>
      <c r="H1084" s="8">
        <f>VLOOKUP($D1084,饮料价格!$B$3:$E$45,4,0)</f>
        <v>6</v>
      </c>
      <c r="I1084" s="8">
        <f>E1084*H1084</f>
        <v>576</v>
      </c>
      <c r="J1084" s="8">
        <f>(H1084-G1084)*E1084</f>
        <v>268.79999999999995</v>
      </c>
    </row>
    <row r="1085" spans="1:10" outlineLevel="2" x14ac:dyDescent="0.15">
      <c r="A1085" s="7">
        <v>42736</v>
      </c>
      <c r="B1085" s="8" t="s">
        <v>104</v>
      </c>
      <c r="C1085" s="8" t="s">
        <v>127</v>
      </c>
      <c r="D1085" s="8" t="s">
        <v>24</v>
      </c>
      <c r="E1085" s="8">
        <v>57</v>
      </c>
      <c r="F1085" s="8" t="str">
        <f>VLOOKUP($D1085,饮料价格!$B$3:$E$45,2,0)</f>
        <v>瓶</v>
      </c>
      <c r="G1085" s="8">
        <f>VLOOKUP($D1085,饮料价格!$B$3:$E$45,3,0)</f>
        <v>2.4</v>
      </c>
      <c r="H1085" s="8">
        <f>VLOOKUP($D1085,饮料价格!$B$3:$E$45,4,0)</f>
        <v>3</v>
      </c>
      <c r="I1085" s="8">
        <f>E1085*H1085</f>
        <v>171</v>
      </c>
      <c r="J1085" s="8">
        <f>(H1085-G1085)*E1085</f>
        <v>34.200000000000003</v>
      </c>
    </row>
    <row r="1086" spans="1:10" outlineLevel="2" x14ac:dyDescent="0.15">
      <c r="A1086" s="7">
        <v>42736</v>
      </c>
      <c r="B1086" s="8" t="s">
        <v>104</v>
      </c>
      <c r="C1086" s="8" t="s">
        <v>127</v>
      </c>
      <c r="D1086" s="8" t="s">
        <v>32</v>
      </c>
      <c r="E1086" s="8">
        <v>23</v>
      </c>
      <c r="F1086" s="8" t="str">
        <f>VLOOKUP($D1086,饮料价格!$B$3:$E$45,2,0)</f>
        <v>瓶</v>
      </c>
      <c r="G1086" s="8">
        <f>VLOOKUP($D1086,饮料价格!$B$3:$E$45,3,0)</f>
        <v>2.4</v>
      </c>
      <c r="H1086" s="8">
        <f>VLOOKUP($D1086,饮料价格!$B$3:$E$45,4,0)</f>
        <v>3.5</v>
      </c>
      <c r="I1086" s="8">
        <f>E1086*H1086</f>
        <v>80.5</v>
      </c>
      <c r="J1086" s="8">
        <f>(H1086-G1086)*E1086</f>
        <v>25.3</v>
      </c>
    </row>
    <row r="1087" spans="1:10" outlineLevel="2" x14ac:dyDescent="0.15">
      <c r="A1087" s="7">
        <v>42736</v>
      </c>
      <c r="B1087" s="8" t="s">
        <v>104</v>
      </c>
      <c r="C1087" s="8" t="s">
        <v>127</v>
      </c>
      <c r="D1087" s="8" t="s">
        <v>73</v>
      </c>
      <c r="E1087" s="8">
        <v>28</v>
      </c>
      <c r="F1087" s="8" t="str">
        <f>VLOOKUP($D1087,饮料价格!$B$3:$E$45,2,0)</f>
        <v>瓶</v>
      </c>
      <c r="G1087" s="8">
        <f>VLOOKUP($D1087,饮料价格!$B$3:$E$45,3,0)</f>
        <v>1.8</v>
      </c>
      <c r="H1087" s="8">
        <f>VLOOKUP($D1087,饮料价格!$B$3:$E$45,4,0)</f>
        <v>2.2999999999999998</v>
      </c>
      <c r="I1087" s="8">
        <f>E1087*H1087</f>
        <v>64.399999999999991</v>
      </c>
      <c r="J1087" s="8">
        <f>(H1087-G1087)*E1087</f>
        <v>13.999999999999993</v>
      </c>
    </row>
    <row r="1088" spans="1:10" outlineLevel="2" x14ac:dyDescent="0.15">
      <c r="A1088" s="7">
        <v>42736</v>
      </c>
      <c r="B1088" s="8" t="s">
        <v>104</v>
      </c>
      <c r="C1088" s="8" t="s">
        <v>127</v>
      </c>
      <c r="D1088" s="8" t="s">
        <v>6</v>
      </c>
      <c r="E1088" s="8">
        <v>90</v>
      </c>
      <c r="F1088" s="8" t="str">
        <f>VLOOKUP($D1088,饮料价格!$B$3:$E$45,2,0)</f>
        <v>瓶</v>
      </c>
      <c r="G1088" s="8">
        <f>VLOOKUP($D1088,饮料价格!$B$3:$E$45,3,0)</f>
        <v>1.7</v>
      </c>
      <c r="H1088" s="8">
        <f>VLOOKUP($D1088,饮料价格!$B$3:$E$45,4,0)</f>
        <v>3.5</v>
      </c>
      <c r="I1088" s="8">
        <f>E1088*H1088</f>
        <v>315</v>
      </c>
      <c r="J1088" s="8">
        <f>(H1088-G1088)*E1088</f>
        <v>162</v>
      </c>
    </row>
    <row r="1089" spans="1:10" outlineLevel="2" x14ac:dyDescent="0.15">
      <c r="A1089" s="7">
        <v>42736</v>
      </c>
      <c r="B1089" s="8" t="s">
        <v>104</v>
      </c>
      <c r="C1089" s="8" t="s">
        <v>127</v>
      </c>
      <c r="D1089" s="8" t="s">
        <v>8</v>
      </c>
      <c r="E1089" s="8">
        <v>27</v>
      </c>
      <c r="F1089" s="8" t="str">
        <f>VLOOKUP($D1089,饮料价格!$B$3:$E$45,2,0)</f>
        <v>合</v>
      </c>
      <c r="G1089" s="8">
        <f>VLOOKUP($D1089,饮料价格!$B$3:$E$45,3,0)</f>
        <v>7.8</v>
      </c>
      <c r="H1089" s="8">
        <f>VLOOKUP($D1089,饮料价格!$B$3:$E$45,4,0)</f>
        <v>9.8000000000000007</v>
      </c>
      <c r="I1089" s="8">
        <f>E1089*H1089</f>
        <v>264.60000000000002</v>
      </c>
      <c r="J1089" s="8">
        <f>(H1089-G1089)*E1089</f>
        <v>54.000000000000021</v>
      </c>
    </row>
    <row r="1090" spans="1:10" outlineLevel="2" x14ac:dyDescent="0.15">
      <c r="A1090" s="7">
        <v>42736</v>
      </c>
      <c r="B1090" s="8" t="s">
        <v>104</v>
      </c>
      <c r="C1090" s="8" t="s">
        <v>127</v>
      </c>
      <c r="D1090" s="8" t="s">
        <v>25</v>
      </c>
      <c r="E1090" s="8">
        <v>17</v>
      </c>
      <c r="F1090" s="8" t="str">
        <f>VLOOKUP($D1090,饮料价格!$B$3:$E$45,2,0)</f>
        <v>听</v>
      </c>
      <c r="G1090" s="8">
        <f>VLOOKUP($D1090,饮料价格!$B$3:$E$45,3,0)</f>
        <v>3</v>
      </c>
      <c r="H1090" s="8">
        <f>VLOOKUP($D1090,饮料价格!$B$3:$E$45,4,0)</f>
        <v>4</v>
      </c>
      <c r="I1090" s="8">
        <f>E1090*H1090</f>
        <v>68</v>
      </c>
      <c r="J1090" s="8">
        <f>(H1090-G1090)*E1090</f>
        <v>17</v>
      </c>
    </row>
    <row r="1091" spans="1:10" outlineLevel="2" x14ac:dyDescent="0.15">
      <c r="A1091" s="7">
        <v>42736</v>
      </c>
      <c r="B1091" s="8" t="s">
        <v>104</v>
      </c>
      <c r="C1091" s="8" t="s">
        <v>127</v>
      </c>
      <c r="D1091" s="8" t="s">
        <v>23</v>
      </c>
      <c r="E1091" s="8">
        <v>55</v>
      </c>
      <c r="F1091" s="8" t="str">
        <f>VLOOKUP($D1091,饮料价格!$B$3:$E$45,2,0)</f>
        <v>瓶</v>
      </c>
      <c r="G1091" s="8">
        <f>VLOOKUP($D1091,饮料价格!$B$3:$E$45,3,0)</f>
        <v>2.4</v>
      </c>
      <c r="H1091" s="8">
        <f>VLOOKUP($D1091,饮料价格!$B$3:$E$45,4,0)</f>
        <v>3</v>
      </c>
      <c r="I1091" s="8">
        <f>E1091*H1091</f>
        <v>165</v>
      </c>
      <c r="J1091" s="8">
        <f>(H1091-G1091)*E1091</f>
        <v>33.000000000000007</v>
      </c>
    </row>
    <row r="1092" spans="1:10" outlineLevel="2" x14ac:dyDescent="0.15">
      <c r="A1092" s="7">
        <v>42736</v>
      </c>
      <c r="B1092" s="8" t="s">
        <v>104</v>
      </c>
      <c r="C1092" s="8" t="s">
        <v>127</v>
      </c>
      <c r="D1092" s="8" t="s">
        <v>13</v>
      </c>
      <c r="E1092" s="8">
        <v>29</v>
      </c>
      <c r="F1092" s="8" t="str">
        <f>VLOOKUP($D1092,饮料价格!$B$3:$E$45,2,0)</f>
        <v>瓶</v>
      </c>
      <c r="G1092" s="8">
        <f>VLOOKUP($D1092,饮料价格!$B$3:$E$45,3,0)</f>
        <v>2</v>
      </c>
      <c r="H1092" s="8">
        <f>VLOOKUP($D1092,饮料价格!$B$3:$E$45,4,0)</f>
        <v>3.5</v>
      </c>
      <c r="I1092" s="8">
        <f>E1092*H1092</f>
        <v>101.5</v>
      </c>
      <c r="J1092" s="8">
        <f>(H1092-G1092)*E1092</f>
        <v>43.5</v>
      </c>
    </row>
    <row r="1093" spans="1:10" outlineLevel="2" x14ac:dyDescent="0.15">
      <c r="A1093" s="7">
        <v>42736</v>
      </c>
      <c r="B1093" s="8" t="s">
        <v>104</v>
      </c>
      <c r="C1093" s="8" t="s">
        <v>127</v>
      </c>
      <c r="D1093" s="8" t="s">
        <v>16</v>
      </c>
      <c r="E1093" s="8">
        <v>88</v>
      </c>
      <c r="F1093" s="8" t="str">
        <f>VLOOKUP($D1093,饮料价格!$B$3:$E$45,2,0)</f>
        <v>瓶</v>
      </c>
      <c r="G1093" s="8">
        <f>VLOOKUP($D1093,饮料价格!$B$3:$E$45,3,0)</f>
        <v>1</v>
      </c>
      <c r="H1093" s="8">
        <f>VLOOKUP($D1093,饮料价格!$B$3:$E$45,4,0)</f>
        <v>1.5</v>
      </c>
      <c r="I1093" s="8">
        <f>E1093*H1093</f>
        <v>132</v>
      </c>
      <c r="J1093" s="8">
        <f>(H1093-G1093)*E1093</f>
        <v>44</v>
      </c>
    </row>
    <row r="1094" spans="1:10" outlineLevel="2" x14ac:dyDescent="0.15">
      <c r="A1094" s="7">
        <v>42736</v>
      </c>
      <c r="B1094" s="8" t="s">
        <v>104</v>
      </c>
      <c r="C1094" s="8" t="s">
        <v>127</v>
      </c>
      <c r="D1094" s="8" t="s">
        <v>12</v>
      </c>
      <c r="E1094" s="8">
        <v>23</v>
      </c>
      <c r="F1094" s="8" t="str">
        <f>VLOOKUP($D1094,饮料价格!$B$3:$E$45,2,0)</f>
        <v>瓶</v>
      </c>
      <c r="G1094" s="8">
        <f>VLOOKUP($D1094,饮料价格!$B$3:$E$45,3,0)</f>
        <v>1.3</v>
      </c>
      <c r="H1094" s="8">
        <f>VLOOKUP($D1094,饮料价格!$B$3:$E$45,4,0)</f>
        <v>2.8</v>
      </c>
      <c r="I1094" s="8">
        <f>E1094*H1094</f>
        <v>64.399999999999991</v>
      </c>
      <c r="J1094" s="8">
        <f>(H1094-G1094)*E1094</f>
        <v>34.499999999999993</v>
      </c>
    </row>
    <row r="1095" spans="1:10" outlineLevel="2" x14ac:dyDescent="0.15">
      <c r="A1095" s="7">
        <v>42736</v>
      </c>
      <c r="B1095" s="8" t="s">
        <v>104</v>
      </c>
      <c r="C1095" s="8" t="s">
        <v>127</v>
      </c>
      <c r="D1095" s="8" t="s">
        <v>26</v>
      </c>
      <c r="E1095" s="8">
        <v>13</v>
      </c>
      <c r="F1095" s="8" t="str">
        <f>VLOOKUP($D1095,饮料价格!$B$3:$E$45,2,0)</f>
        <v>瓶</v>
      </c>
      <c r="G1095" s="8">
        <f>VLOOKUP($D1095,饮料价格!$B$3:$E$45,3,0)</f>
        <v>1.7</v>
      </c>
      <c r="H1095" s="8">
        <f>VLOOKUP($D1095,饮料价格!$B$3:$E$45,4,0)</f>
        <v>2.2000000000000002</v>
      </c>
      <c r="I1095" s="8">
        <f>E1095*H1095</f>
        <v>28.6</v>
      </c>
      <c r="J1095" s="8">
        <f>(H1095-G1095)*E1095</f>
        <v>6.5000000000000027</v>
      </c>
    </row>
    <row r="1096" spans="1:10" outlineLevel="2" x14ac:dyDescent="0.15">
      <c r="A1096" s="7">
        <v>42736</v>
      </c>
      <c r="B1096" s="8" t="s">
        <v>104</v>
      </c>
      <c r="C1096" s="8" t="s">
        <v>127</v>
      </c>
      <c r="D1096" s="8" t="s">
        <v>15</v>
      </c>
      <c r="E1096" s="8">
        <v>19</v>
      </c>
      <c r="F1096" s="8" t="str">
        <f>VLOOKUP($D1096,饮料价格!$B$3:$E$45,2,0)</f>
        <v>合</v>
      </c>
      <c r="G1096" s="8">
        <f>VLOOKUP($D1096,饮料价格!$B$3:$E$45,3,0)</f>
        <v>1.7</v>
      </c>
      <c r="H1096" s="8">
        <f>VLOOKUP($D1096,饮料价格!$B$3:$E$45,4,0)</f>
        <v>2.5</v>
      </c>
      <c r="I1096" s="8">
        <f>E1096*H1096</f>
        <v>47.5</v>
      </c>
      <c r="J1096" s="8">
        <f>(H1096-G1096)*E1096</f>
        <v>15.200000000000001</v>
      </c>
    </row>
    <row r="1097" spans="1:10" outlineLevel="2" x14ac:dyDescent="0.15">
      <c r="A1097" s="7">
        <v>42736</v>
      </c>
      <c r="B1097" s="8" t="s">
        <v>104</v>
      </c>
      <c r="C1097" s="8" t="s">
        <v>127</v>
      </c>
      <c r="D1097" s="8" t="s">
        <v>5</v>
      </c>
      <c r="E1097" s="8">
        <v>45</v>
      </c>
      <c r="F1097" s="8" t="str">
        <f>VLOOKUP($D1097,饮料价格!$B$3:$E$45,2,0)</f>
        <v>合</v>
      </c>
      <c r="G1097" s="8">
        <f>VLOOKUP($D1097,饮料价格!$B$3:$E$45,3,0)</f>
        <v>1.5</v>
      </c>
      <c r="H1097" s="8">
        <f>VLOOKUP($D1097,饮料价格!$B$3:$E$45,4,0)</f>
        <v>2.2000000000000002</v>
      </c>
      <c r="I1097" s="8">
        <f>E1097*H1097</f>
        <v>99.000000000000014</v>
      </c>
      <c r="J1097" s="8">
        <f>(H1097-G1097)*E1097</f>
        <v>31.500000000000007</v>
      </c>
    </row>
    <row r="1098" spans="1:10" outlineLevel="2" x14ac:dyDescent="0.15">
      <c r="A1098" s="7">
        <v>42736</v>
      </c>
      <c r="B1098" s="8" t="s">
        <v>104</v>
      </c>
      <c r="C1098" s="8" t="s">
        <v>127</v>
      </c>
      <c r="D1098" s="8" t="s">
        <v>133</v>
      </c>
      <c r="E1098" s="8">
        <v>53</v>
      </c>
      <c r="F1098" s="8" t="str">
        <f>VLOOKUP($D1098,饮料价格!$B$3:$E$45,2,0)</f>
        <v>瓶</v>
      </c>
      <c r="G1098" s="8">
        <f>VLOOKUP($D1098,饮料价格!$B$3:$E$45,3,0)</f>
        <v>3.5</v>
      </c>
      <c r="H1098" s="8">
        <f>VLOOKUP($D1098,饮料价格!$B$3:$E$45,4,0)</f>
        <v>5</v>
      </c>
      <c r="I1098" s="8">
        <f>E1098*H1098</f>
        <v>265</v>
      </c>
      <c r="J1098" s="8">
        <f>(H1098-G1098)*E1098</f>
        <v>79.5</v>
      </c>
    </row>
    <row r="1099" spans="1:10" outlineLevel="2" x14ac:dyDescent="0.15">
      <c r="A1099" s="7">
        <v>42736</v>
      </c>
      <c r="B1099" s="8" t="s">
        <v>104</v>
      </c>
      <c r="C1099" s="8" t="s">
        <v>125</v>
      </c>
      <c r="D1099" s="8" t="s">
        <v>20</v>
      </c>
      <c r="E1099" s="8">
        <v>223</v>
      </c>
      <c r="F1099" s="8" t="str">
        <f>VLOOKUP($D1099,饮料价格!$B$3:$E$45,2,0)</f>
        <v>瓶</v>
      </c>
      <c r="G1099" s="8">
        <f>VLOOKUP($D1099,饮料价格!$B$3:$E$45,3,0)</f>
        <v>1.8</v>
      </c>
      <c r="H1099" s="8">
        <f>VLOOKUP($D1099,饮料价格!$B$3:$E$45,4,0)</f>
        <v>2.2999999999999998</v>
      </c>
      <c r="I1099" s="8">
        <f>E1099*H1099</f>
        <v>512.9</v>
      </c>
      <c r="J1099" s="8">
        <f>(H1099-G1099)*E1099</f>
        <v>111.49999999999996</v>
      </c>
    </row>
    <row r="1100" spans="1:10" outlineLevel="2" x14ac:dyDescent="0.15">
      <c r="A1100" s="7">
        <v>42736</v>
      </c>
      <c r="B1100" s="8" t="s">
        <v>104</v>
      </c>
      <c r="C1100" s="8" t="s">
        <v>125</v>
      </c>
      <c r="D1100" s="8" t="s">
        <v>9</v>
      </c>
      <c r="E1100" s="8">
        <v>89</v>
      </c>
      <c r="F1100" s="8" t="str">
        <f>VLOOKUP($D1100,饮料价格!$B$3:$E$45,2,0)</f>
        <v>听</v>
      </c>
      <c r="G1100" s="8">
        <f>VLOOKUP($D1100,饮料价格!$B$3:$E$45,3,0)</f>
        <v>3</v>
      </c>
      <c r="H1100" s="8">
        <f>VLOOKUP($D1100,饮料价格!$B$3:$E$45,4,0)</f>
        <v>4</v>
      </c>
      <c r="I1100" s="8">
        <f>E1100*H1100</f>
        <v>356</v>
      </c>
      <c r="J1100" s="8">
        <f>(H1100-G1100)*E1100</f>
        <v>89</v>
      </c>
    </row>
    <row r="1101" spans="1:10" outlineLevel="2" x14ac:dyDescent="0.15">
      <c r="A1101" s="7">
        <v>42736</v>
      </c>
      <c r="B1101" s="8" t="s">
        <v>104</v>
      </c>
      <c r="C1101" s="8" t="s">
        <v>125</v>
      </c>
      <c r="D1101" s="8" t="s">
        <v>6</v>
      </c>
      <c r="E1101" s="8">
        <v>68</v>
      </c>
      <c r="F1101" s="8" t="str">
        <f>VLOOKUP($D1101,饮料价格!$B$3:$E$45,2,0)</f>
        <v>瓶</v>
      </c>
      <c r="G1101" s="8">
        <f>VLOOKUP($D1101,饮料价格!$B$3:$E$45,3,0)</f>
        <v>1.7</v>
      </c>
      <c r="H1101" s="8">
        <f>VLOOKUP($D1101,饮料价格!$B$3:$E$45,4,0)</f>
        <v>3.5</v>
      </c>
      <c r="I1101" s="8">
        <f>E1101*H1101</f>
        <v>238</v>
      </c>
      <c r="J1101" s="8">
        <f>(H1101-G1101)*E1101</f>
        <v>122.4</v>
      </c>
    </row>
    <row r="1102" spans="1:10" outlineLevel="2" x14ac:dyDescent="0.15">
      <c r="A1102" s="7">
        <v>42736</v>
      </c>
      <c r="B1102" s="8" t="s">
        <v>104</v>
      </c>
      <c r="C1102" s="8" t="s">
        <v>125</v>
      </c>
      <c r="D1102" s="8" t="s">
        <v>31</v>
      </c>
      <c r="E1102" s="8">
        <v>21</v>
      </c>
      <c r="F1102" s="8" t="str">
        <f>VLOOKUP($D1102,饮料价格!$B$3:$E$45,2,0)</f>
        <v>瓶</v>
      </c>
      <c r="G1102" s="8">
        <f>VLOOKUP($D1102,饮料价格!$B$3:$E$45,3,0)</f>
        <v>1.1000000000000001</v>
      </c>
      <c r="H1102" s="8">
        <f>VLOOKUP($D1102,饮料价格!$B$3:$E$45,4,0)</f>
        <v>1.5</v>
      </c>
      <c r="I1102" s="8">
        <f>E1102*H1102</f>
        <v>31.5</v>
      </c>
      <c r="J1102" s="8">
        <f>(H1102-G1102)*E1102</f>
        <v>8.3999999999999986</v>
      </c>
    </row>
    <row r="1103" spans="1:10" outlineLevel="2" x14ac:dyDescent="0.15">
      <c r="A1103" s="7">
        <v>42736</v>
      </c>
      <c r="B1103" s="8" t="s">
        <v>104</v>
      </c>
      <c r="C1103" s="8" t="s">
        <v>125</v>
      </c>
      <c r="D1103" s="8" t="s">
        <v>22</v>
      </c>
      <c r="E1103" s="8">
        <v>89</v>
      </c>
      <c r="F1103" s="8" t="str">
        <f>VLOOKUP($D1103,饮料价格!$B$3:$E$45,2,0)</f>
        <v>合</v>
      </c>
      <c r="G1103" s="8">
        <f>VLOOKUP($D1103,饮料价格!$B$3:$E$45,3,0)</f>
        <v>1.7</v>
      </c>
      <c r="H1103" s="8">
        <f>VLOOKUP($D1103,饮料价格!$B$3:$E$45,4,0)</f>
        <v>2.2000000000000002</v>
      </c>
      <c r="I1103" s="8">
        <f>E1103*H1103</f>
        <v>195.8</v>
      </c>
      <c r="J1103" s="8">
        <f>(H1103-G1103)*E1103</f>
        <v>44.500000000000021</v>
      </c>
    </row>
    <row r="1104" spans="1:10" outlineLevel="2" x14ac:dyDescent="0.15">
      <c r="A1104" s="7">
        <v>42736</v>
      </c>
      <c r="B1104" s="8" t="s">
        <v>104</v>
      </c>
      <c r="C1104" s="8" t="s">
        <v>125</v>
      </c>
      <c r="D1104" s="8" t="s">
        <v>12</v>
      </c>
      <c r="E1104" s="8">
        <v>16</v>
      </c>
      <c r="F1104" s="8" t="str">
        <f>VLOOKUP($D1104,饮料价格!$B$3:$E$45,2,0)</f>
        <v>瓶</v>
      </c>
      <c r="G1104" s="8">
        <f>VLOOKUP($D1104,饮料价格!$B$3:$E$45,3,0)</f>
        <v>1.3</v>
      </c>
      <c r="H1104" s="8">
        <f>VLOOKUP($D1104,饮料价格!$B$3:$E$45,4,0)</f>
        <v>2.8</v>
      </c>
      <c r="I1104" s="8">
        <f>E1104*H1104</f>
        <v>44.8</v>
      </c>
      <c r="J1104" s="8">
        <f>(H1104-G1104)*E1104</f>
        <v>23.999999999999996</v>
      </c>
    </row>
    <row r="1105" spans="1:10" outlineLevel="2" x14ac:dyDescent="0.15">
      <c r="A1105" s="7">
        <v>42736</v>
      </c>
      <c r="B1105" s="8" t="s">
        <v>104</v>
      </c>
      <c r="C1105" s="8" t="s">
        <v>125</v>
      </c>
      <c r="D1105" s="8" t="s">
        <v>134</v>
      </c>
      <c r="E1105" s="8">
        <v>18</v>
      </c>
      <c r="F1105" s="8" t="str">
        <f>VLOOKUP($D1105,饮料价格!$B$3:$E$45,2,0)</f>
        <v>瓶</v>
      </c>
      <c r="G1105" s="8">
        <f>VLOOKUP($D1105,饮料价格!$B$3:$E$45,3,0)</f>
        <v>3.5</v>
      </c>
      <c r="H1105" s="8">
        <f>VLOOKUP($D1105,饮料价格!$B$3:$E$45,4,0)</f>
        <v>5</v>
      </c>
      <c r="I1105" s="8">
        <f>E1105*H1105</f>
        <v>90</v>
      </c>
      <c r="J1105" s="8">
        <f>(H1105-G1105)*E1105</f>
        <v>27</v>
      </c>
    </row>
    <row r="1106" spans="1:10" outlineLevel="2" x14ac:dyDescent="0.15">
      <c r="A1106" s="7">
        <v>42736</v>
      </c>
      <c r="B1106" s="8" t="s">
        <v>104</v>
      </c>
      <c r="C1106" s="8" t="s">
        <v>125</v>
      </c>
      <c r="D1106" s="8" t="s">
        <v>4</v>
      </c>
      <c r="E1106" s="8">
        <v>60</v>
      </c>
      <c r="F1106" s="8" t="str">
        <f>VLOOKUP($D1106,饮料价格!$B$3:$E$45,2,0)</f>
        <v>合</v>
      </c>
      <c r="G1106" s="8">
        <f>VLOOKUP($D1106,饮料价格!$B$3:$E$45,3,0)</f>
        <v>1.3</v>
      </c>
      <c r="H1106" s="8">
        <f>VLOOKUP($D1106,饮料价格!$B$3:$E$45,4,0)</f>
        <v>1.9</v>
      </c>
      <c r="I1106" s="8">
        <f>E1106*H1106</f>
        <v>114</v>
      </c>
      <c r="J1106" s="8">
        <f>(H1106-G1106)*E1106</f>
        <v>35.999999999999993</v>
      </c>
    </row>
    <row r="1107" spans="1:10" outlineLevel="2" x14ac:dyDescent="0.15">
      <c r="A1107" s="7">
        <v>42736</v>
      </c>
      <c r="B1107" s="8" t="s">
        <v>104</v>
      </c>
      <c r="C1107" s="8" t="s">
        <v>125</v>
      </c>
      <c r="D1107" s="8" t="s">
        <v>21</v>
      </c>
      <c r="E1107" s="8">
        <v>7</v>
      </c>
      <c r="F1107" s="8" t="str">
        <f>VLOOKUP($D1107,饮料价格!$B$3:$E$45,2,0)</f>
        <v>瓶</v>
      </c>
      <c r="G1107" s="8">
        <f>VLOOKUP($D1107,饮料价格!$B$3:$E$45,3,0)</f>
        <v>1.4</v>
      </c>
      <c r="H1107" s="8">
        <f>VLOOKUP($D1107,饮料价格!$B$3:$E$45,4,0)</f>
        <v>3</v>
      </c>
      <c r="I1107" s="8">
        <f>E1107*H1107</f>
        <v>21</v>
      </c>
      <c r="J1107" s="8">
        <f>(H1107-G1107)*E1107</f>
        <v>11.200000000000001</v>
      </c>
    </row>
    <row r="1108" spans="1:10" outlineLevel="2" x14ac:dyDescent="0.15">
      <c r="A1108" s="7">
        <v>42736</v>
      </c>
      <c r="B1108" s="8" t="s">
        <v>104</v>
      </c>
      <c r="C1108" s="8" t="s">
        <v>125</v>
      </c>
      <c r="D1108" s="8" t="s">
        <v>5</v>
      </c>
      <c r="E1108" s="8">
        <v>22</v>
      </c>
      <c r="F1108" s="8" t="str">
        <f>VLOOKUP($D1108,饮料价格!$B$3:$E$45,2,0)</f>
        <v>合</v>
      </c>
      <c r="G1108" s="8">
        <f>VLOOKUP($D1108,饮料价格!$B$3:$E$45,3,0)</f>
        <v>1.5</v>
      </c>
      <c r="H1108" s="8">
        <f>VLOOKUP($D1108,饮料价格!$B$3:$E$45,4,0)</f>
        <v>2.2000000000000002</v>
      </c>
      <c r="I1108" s="8">
        <f>E1108*H1108</f>
        <v>48.400000000000006</v>
      </c>
      <c r="J1108" s="8">
        <f>(H1108-G1108)*E1108</f>
        <v>15.400000000000004</v>
      </c>
    </row>
    <row r="1109" spans="1:10" outlineLevel="2" x14ac:dyDescent="0.15">
      <c r="A1109" s="7">
        <v>42736</v>
      </c>
      <c r="B1109" s="8" t="s">
        <v>104</v>
      </c>
      <c r="C1109" s="8" t="s">
        <v>125</v>
      </c>
      <c r="D1109" s="8" t="s">
        <v>10</v>
      </c>
      <c r="E1109" s="8">
        <v>38</v>
      </c>
      <c r="F1109" s="8" t="str">
        <f>VLOOKUP($D1109,饮料价格!$B$3:$E$45,2,0)</f>
        <v>听</v>
      </c>
      <c r="G1109" s="8">
        <f>VLOOKUP($D1109,饮料价格!$B$3:$E$45,3,0)</f>
        <v>2</v>
      </c>
      <c r="H1109" s="8">
        <f>VLOOKUP($D1109,饮料价格!$B$3:$E$45,4,0)</f>
        <v>3.5</v>
      </c>
      <c r="I1109" s="8">
        <f>E1109*H1109</f>
        <v>133</v>
      </c>
      <c r="J1109" s="8">
        <f>(H1109-G1109)*E1109</f>
        <v>57</v>
      </c>
    </row>
    <row r="1110" spans="1:10" outlineLevel="2" x14ac:dyDescent="0.15">
      <c r="A1110" s="7">
        <v>42736</v>
      </c>
      <c r="B1110" s="8" t="s">
        <v>104</v>
      </c>
      <c r="C1110" s="8" t="s">
        <v>125</v>
      </c>
      <c r="D1110" s="8" t="s">
        <v>3</v>
      </c>
      <c r="E1110" s="8">
        <v>10</v>
      </c>
      <c r="F1110" s="8" t="str">
        <f>VLOOKUP($D1110,饮料价格!$B$3:$E$45,2,0)</f>
        <v>听</v>
      </c>
      <c r="G1110" s="8">
        <f>VLOOKUP($D1110,饮料价格!$B$3:$E$45,3,0)</f>
        <v>2.5</v>
      </c>
      <c r="H1110" s="8">
        <f>VLOOKUP($D1110,饮料价格!$B$3:$E$45,4,0)</f>
        <v>3.5</v>
      </c>
      <c r="I1110" s="8">
        <f>E1110*H1110</f>
        <v>35</v>
      </c>
      <c r="J1110" s="8">
        <f>(H1110-G1110)*E1110</f>
        <v>10</v>
      </c>
    </row>
    <row r="1111" spans="1:10" outlineLevel="2" x14ac:dyDescent="0.15">
      <c r="A1111" s="7">
        <v>42736</v>
      </c>
      <c r="B1111" s="8" t="s">
        <v>104</v>
      </c>
      <c r="C1111" s="8" t="s">
        <v>125</v>
      </c>
      <c r="D1111" s="8" t="s">
        <v>79</v>
      </c>
      <c r="E1111" s="8">
        <v>25</v>
      </c>
      <c r="F1111" s="8" t="str">
        <f>VLOOKUP($D1111,饮料价格!$B$3:$E$45,2,0)</f>
        <v>听</v>
      </c>
      <c r="G1111" s="8">
        <f>VLOOKUP($D1111,饮料价格!$B$3:$E$45,3,0)</f>
        <v>1.2</v>
      </c>
      <c r="H1111" s="8">
        <f>VLOOKUP($D1111,饮料价格!$B$3:$E$45,4,0)</f>
        <v>2.5</v>
      </c>
      <c r="I1111" s="8">
        <f>E1111*H1111</f>
        <v>62.5</v>
      </c>
      <c r="J1111" s="8">
        <f>(H1111-G1111)*E1111</f>
        <v>32.5</v>
      </c>
    </row>
    <row r="1112" spans="1:10" outlineLevel="2" x14ac:dyDescent="0.15">
      <c r="A1112" s="7">
        <v>42736</v>
      </c>
      <c r="B1112" s="8" t="s">
        <v>104</v>
      </c>
      <c r="C1112" s="8" t="s">
        <v>125</v>
      </c>
      <c r="D1112" s="8" t="s">
        <v>24</v>
      </c>
      <c r="E1112" s="8">
        <v>68</v>
      </c>
      <c r="F1112" s="8" t="str">
        <f>VLOOKUP($D1112,饮料价格!$B$3:$E$45,2,0)</f>
        <v>瓶</v>
      </c>
      <c r="G1112" s="8">
        <f>VLOOKUP($D1112,饮料价格!$B$3:$E$45,3,0)</f>
        <v>2.4</v>
      </c>
      <c r="H1112" s="8">
        <f>VLOOKUP($D1112,饮料价格!$B$3:$E$45,4,0)</f>
        <v>3</v>
      </c>
      <c r="I1112" s="8">
        <f>E1112*H1112</f>
        <v>204</v>
      </c>
      <c r="J1112" s="8">
        <f>(H1112-G1112)*E1112</f>
        <v>40.800000000000004</v>
      </c>
    </row>
    <row r="1113" spans="1:10" outlineLevel="2" x14ac:dyDescent="0.15">
      <c r="A1113" s="7">
        <v>42736</v>
      </c>
      <c r="B1113" s="8" t="s">
        <v>104</v>
      </c>
      <c r="C1113" s="8" t="s">
        <v>125</v>
      </c>
      <c r="D1113" s="8" t="s">
        <v>1</v>
      </c>
      <c r="E1113" s="8">
        <v>83</v>
      </c>
      <c r="F1113" s="8" t="str">
        <f>VLOOKUP($D1113,饮料价格!$B$3:$E$45,2,0)</f>
        <v>听</v>
      </c>
      <c r="G1113" s="8">
        <f>VLOOKUP($D1113,饮料价格!$B$3:$E$45,3,0)</f>
        <v>2.5</v>
      </c>
      <c r="H1113" s="8">
        <f>VLOOKUP($D1113,饮料价格!$B$3:$E$45,4,0)</f>
        <v>3.5</v>
      </c>
      <c r="I1113" s="8">
        <f>E1113*H1113</f>
        <v>290.5</v>
      </c>
      <c r="J1113" s="8">
        <f>(H1113-G1113)*E1113</f>
        <v>83</v>
      </c>
    </row>
    <row r="1114" spans="1:10" outlineLevel="2" x14ac:dyDescent="0.15">
      <c r="A1114" s="7">
        <v>42736</v>
      </c>
      <c r="B1114" s="8" t="s">
        <v>104</v>
      </c>
      <c r="C1114" s="8" t="s">
        <v>125</v>
      </c>
      <c r="D1114" s="8" t="s">
        <v>13</v>
      </c>
      <c r="E1114" s="8">
        <v>51</v>
      </c>
      <c r="F1114" s="8" t="str">
        <f>VLOOKUP($D1114,饮料价格!$B$3:$E$45,2,0)</f>
        <v>瓶</v>
      </c>
      <c r="G1114" s="8">
        <f>VLOOKUP($D1114,饮料价格!$B$3:$E$45,3,0)</f>
        <v>2</v>
      </c>
      <c r="H1114" s="8">
        <f>VLOOKUP($D1114,饮料价格!$B$3:$E$45,4,0)</f>
        <v>3.5</v>
      </c>
      <c r="I1114" s="8">
        <f>E1114*H1114</f>
        <v>178.5</v>
      </c>
      <c r="J1114" s="8">
        <f>(H1114-G1114)*E1114</f>
        <v>76.5</v>
      </c>
    </row>
    <row r="1115" spans="1:10" outlineLevel="2" x14ac:dyDescent="0.15">
      <c r="A1115" s="7">
        <v>42736</v>
      </c>
      <c r="B1115" s="8" t="s">
        <v>104</v>
      </c>
      <c r="C1115" s="8" t="s">
        <v>125</v>
      </c>
      <c r="D1115" s="8" t="s">
        <v>18</v>
      </c>
      <c r="E1115" s="8">
        <v>79</v>
      </c>
      <c r="F1115" s="8" t="str">
        <f>VLOOKUP($D1115,饮料价格!$B$3:$E$45,2,0)</f>
        <v>合</v>
      </c>
      <c r="G1115" s="8">
        <f>VLOOKUP($D1115,饮料价格!$B$3:$E$45,3,0)</f>
        <v>4.5</v>
      </c>
      <c r="H1115" s="8">
        <f>VLOOKUP($D1115,饮料价格!$B$3:$E$45,4,0)</f>
        <v>7.2</v>
      </c>
      <c r="I1115" s="8">
        <f>E1115*H1115</f>
        <v>568.80000000000007</v>
      </c>
      <c r="J1115" s="8">
        <f>(H1115-G1115)*E1115</f>
        <v>213.3</v>
      </c>
    </row>
    <row r="1116" spans="1:10" outlineLevel="2" x14ac:dyDescent="0.15">
      <c r="A1116" s="7">
        <v>42736</v>
      </c>
      <c r="B1116" s="8" t="s">
        <v>104</v>
      </c>
      <c r="C1116" s="8" t="s">
        <v>125</v>
      </c>
      <c r="D1116" s="8" t="s">
        <v>28</v>
      </c>
      <c r="E1116" s="8">
        <v>123</v>
      </c>
      <c r="F1116" s="8" t="str">
        <f>VLOOKUP($D1116,饮料价格!$B$3:$E$45,2,0)</f>
        <v>合</v>
      </c>
      <c r="G1116" s="8">
        <f>VLOOKUP($D1116,饮料价格!$B$3:$E$45,3,0)</f>
        <v>1.5</v>
      </c>
      <c r="H1116" s="8">
        <f>VLOOKUP($D1116,饮料价格!$B$3:$E$45,4,0)</f>
        <v>2.2000000000000002</v>
      </c>
      <c r="I1116" s="8">
        <f>E1116*H1116</f>
        <v>270.60000000000002</v>
      </c>
      <c r="J1116" s="8">
        <f>(H1116-G1116)*E1116</f>
        <v>86.100000000000023</v>
      </c>
    </row>
    <row r="1117" spans="1:10" outlineLevel="2" x14ac:dyDescent="0.15">
      <c r="A1117" s="7">
        <v>42736</v>
      </c>
      <c r="B1117" s="8" t="s">
        <v>104</v>
      </c>
      <c r="C1117" s="8" t="s">
        <v>125</v>
      </c>
      <c r="D1117" s="8" t="s">
        <v>14</v>
      </c>
      <c r="E1117" s="8">
        <v>67</v>
      </c>
      <c r="F1117" s="8" t="str">
        <f>VLOOKUP($D1117,饮料价格!$B$3:$E$45,2,0)</f>
        <v>听</v>
      </c>
      <c r="G1117" s="8">
        <f>VLOOKUP($D1117,饮料价格!$B$3:$E$45,3,0)</f>
        <v>2.5</v>
      </c>
      <c r="H1117" s="8">
        <f>VLOOKUP($D1117,饮料价格!$B$3:$E$45,4,0)</f>
        <v>4</v>
      </c>
      <c r="I1117" s="8">
        <f>E1117*H1117</f>
        <v>268</v>
      </c>
      <c r="J1117" s="8">
        <f>(H1117-G1117)*E1117</f>
        <v>100.5</v>
      </c>
    </row>
    <row r="1118" spans="1:10" outlineLevel="2" x14ac:dyDescent="0.15">
      <c r="A1118" s="7">
        <v>42736</v>
      </c>
      <c r="B1118" s="8" t="s">
        <v>104</v>
      </c>
      <c r="C1118" s="8" t="s">
        <v>125</v>
      </c>
      <c r="D1118" s="8" t="s">
        <v>78</v>
      </c>
      <c r="E1118" s="8">
        <v>27</v>
      </c>
      <c r="F1118" s="8" t="str">
        <f>VLOOKUP($D1118,饮料价格!$B$3:$E$45,2,0)</f>
        <v>瓶</v>
      </c>
      <c r="G1118" s="8">
        <f>VLOOKUP($D1118,饮料价格!$B$3:$E$45,3,0)</f>
        <v>1.9</v>
      </c>
      <c r="H1118" s="8">
        <f>VLOOKUP($D1118,饮料价格!$B$3:$E$45,4,0)</f>
        <v>2.4</v>
      </c>
      <c r="I1118" s="8">
        <f>E1118*H1118</f>
        <v>64.8</v>
      </c>
      <c r="J1118" s="8">
        <f>(H1118-G1118)*E1118</f>
        <v>13.5</v>
      </c>
    </row>
    <row r="1119" spans="1:10" outlineLevel="2" x14ac:dyDescent="0.15">
      <c r="A1119" s="7">
        <v>42736</v>
      </c>
      <c r="B1119" s="8" t="s">
        <v>104</v>
      </c>
      <c r="C1119" s="8" t="s">
        <v>125</v>
      </c>
      <c r="D1119" s="8" t="s">
        <v>8</v>
      </c>
      <c r="E1119" s="8">
        <v>15</v>
      </c>
      <c r="F1119" s="8" t="str">
        <f>VLOOKUP($D1119,饮料价格!$B$3:$E$45,2,0)</f>
        <v>合</v>
      </c>
      <c r="G1119" s="8">
        <f>VLOOKUP($D1119,饮料价格!$B$3:$E$45,3,0)</f>
        <v>7.8</v>
      </c>
      <c r="H1119" s="8">
        <f>VLOOKUP($D1119,饮料价格!$B$3:$E$45,4,0)</f>
        <v>9.8000000000000007</v>
      </c>
      <c r="I1119" s="8">
        <f>E1119*H1119</f>
        <v>147</v>
      </c>
      <c r="J1119" s="8">
        <f>(H1119-G1119)*E1119</f>
        <v>30.000000000000014</v>
      </c>
    </row>
    <row r="1120" spans="1:10" outlineLevel="2" x14ac:dyDescent="0.15">
      <c r="A1120" s="7">
        <v>42736</v>
      </c>
      <c r="B1120" s="8" t="s">
        <v>104</v>
      </c>
      <c r="C1120" s="8" t="s">
        <v>125</v>
      </c>
      <c r="D1120" s="8" t="s">
        <v>25</v>
      </c>
      <c r="E1120" s="8">
        <v>29</v>
      </c>
      <c r="F1120" s="8" t="str">
        <f>VLOOKUP($D1120,饮料价格!$B$3:$E$45,2,0)</f>
        <v>听</v>
      </c>
      <c r="G1120" s="8">
        <f>VLOOKUP($D1120,饮料价格!$B$3:$E$45,3,0)</f>
        <v>3</v>
      </c>
      <c r="H1120" s="8">
        <f>VLOOKUP($D1120,饮料价格!$B$3:$E$45,4,0)</f>
        <v>4</v>
      </c>
      <c r="I1120" s="8">
        <f>E1120*H1120</f>
        <v>116</v>
      </c>
      <c r="J1120" s="8">
        <f>(H1120-G1120)*E1120</f>
        <v>29</v>
      </c>
    </row>
    <row r="1121" spans="1:10" outlineLevel="2" x14ac:dyDescent="0.15">
      <c r="A1121" s="7">
        <v>42736</v>
      </c>
      <c r="B1121" s="8" t="s">
        <v>104</v>
      </c>
      <c r="C1121" s="8" t="s">
        <v>125</v>
      </c>
      <c r="D1121" s="8" t="s">
        <v>16</v>
      </c>
      <c r="E1121" s="8">
        <v>25</v>
      </c>
      <c r="F1121" s="8" t="str">
        <f>VLOOKUP($D1121,饮料价格!$B$3:$E$45,2,0)</f>
        <v>瓶</v>
      </c>
      <c r="G1121" s="8">
        <f>VLOOKUP($D1121,饮料价格!$B$3:$E$45,3,0)</f>
        <v>1</v>
      </c>
      <c r="H1121" s="8">
        <f>VLOOKUP($D1121,饮料价格!$B$3:$E$45,4,0)</f>
        <v>1.5</v>
      </c>
      <c r="I1121" s="8">
        <f>E1121*H1121</f>
        <v>37.5</v>
      </c>
      <c r="J1121" s="8">
        <f>(H1121-G1121)*E1121</f>
        <v>12.5</v>
      </c>
    </row>
    <row r="1122" spans="1:10" outlineLevel="2" x14ac:dyDescent="0.15">
      <c r="A1122" s="7">
        <v>42736</v>
      </c>
      <c r="B1122" s="8" t="s">
        <v>104</v>
      </c>
      <c r="C1122" s="8" t="s">
        <v>125</v>
      </c>
      <c r="D1122" s="8" t="s">
        <v>80</v>
      </c>
      <c r="E1122" s="8">
        <v>10</v>
      </c>
      <c r="F1122" s="8" t="str">
        <f>VLOOKUP($D1122,饮料价格!$B$3:$E$45,2,0)</f>
        <v>瓶</v>
      </c>
      <c r="G1122" s="8">
        <f>VLOOKUP($D1122,饮料价格!$B$3:$E$45,3,0)</f>
        <v>0.9</v>
      </c>
      <c r="H1122" s="8">
        <f>VLOOKUP($D1122,饮料价格!$B$3:$E$45,4,0)</f>
        <v>1.2</v>
      </c>
      <c r="I1122" s="8">
        <f>E1122*H1122</f>
        <v>12</v>
      </c>
      <c r="J1122" s="8">
        <f>(H1122-G1122)*E1122</f>
        <v>2.9999999999999991</v>
      </c>
    </row>
    <row r="1123" spans="1:10" outlineLevel="2" x14ac:dyDescent="0.15">
      <c r="A1123" s="7">
        <v>42736</v>
      </c>
      <c r="B1123" s="8" t="s">
        <v>104</v>
      </c>
      <c r="C1123" s="8" t="s">
        <v>125</v>
      </c>
      <c r="D1123" s="8" t="s">
        <v>132</v>
      </c>
      <c r="E1123" s="8">
        <v>27</v>
      </c>
      <c r="F1123" s="8" t="str">
        <f>VLOOKUP($D1123,饮料价格!$B$3:$E$45,2,0)</f>
        <v>瓶</v>
      </c>
      <c r="G1123" s="8">
        <f>VLOOKUP($D1123,饮料价格!$B$3:$E$45,3,0)</f>
        <v>2.5</v>
      </c>
      <c r="H1123" s="8">
        <f>VLOOKUP($D1123,饮料价格!$B$3:$E$45,4,0)</f>
        <v>4.5</v>
      </c>
      <c r="I1123" s="8">
        <f>E1123*H1123</f>
        <v>121.5</v>
      </c>
      <c r="J1123" s="8">
        <f>(H1123-G1123)*E1123</f>
        <v>54</v>
      </c>
    </row>
    <row r="1124" spans="1:10" outlineLevel="2" x14ac:dyDescent="0.15">
      <c r="A1124" s="7">
        <v>42736</v>
      </c>
      <c r="B1124" s="8" t="s">
        <v>104</v>
      </c>
      <c r="C1124" s="8" t="s">
        <v>125</v>
      </c>
      <c r="D1124" s="8" t="s">
        <v>7</v>
      </c>
      <c r="E1124" s="8">
        <v>30</v>
      </c>
      <c r="F1124" s="8" t="str">
        <f>VLOOKUP($D1124,饮料价格!$B$3:$E$45,2,0)</f>
        <v>听</v>
      </c>
      <c r="G1124" s="8">
        <f>VLOOKUP($D1124,饮料价格!$B$3:$E$45,3,0)</f>
        <v>3.2</v>
      </c>
      <c r="H1124" s="8">
        <f>VLOOKUP($D1124,饮料价格!$B$3:$E$45,4,0)</f>
        <v>6</v>
      </c>
      <c r="I1124" s="8">
        <f>E1124*H1124</f>
        <v>180</v>
      </c>
      <c r="J1124" s="8">
        <f>(H1124-G1124)*E1124</f>
        <v>84</v>
      </c>
    </row>
    <row r="1125" spans="1:10" outlineLevel="2" x14ac:dyDescent="0.15">
      <c r="A1125" s="7">
        <v>42736</v>
      </c>
      <c r="B1125" s="8" t="s">
        <v>104</v>
      </c>
      <c r="C1125" s="8" t="s">
        <v>125</v>
      </c>
      <c r="D1125" s="8" t="s">
        <v>26</v>
      </c>
      <c r="E1125" s="8">
        <v>16</v>
      </c>
      <c r="F1125" s="8" t="str">
        <f>VLOOKUP($D1125,饮料价格!$B$3:$E$45,2,0)</f>
        <v>瓶</v>
      </c>
      <c r="G1125" s="8">
        <f>VLOOKUP($D1125,饮料价格!$B$3:$E$45,3,0)</f>
        <v>1.7</v>
      </c>
      <c r="H1125" s="8">
        <f>VLOOKUP($D1125,饮料价格!$B$3:$E$45,4,0)</f>
        <v>2.2000000000000002</v>
      </c>
      <c r="I1125" s="8">
        <f>E1125*H1125</f>
        <v>35.200000000000003</v>
      </c>
      <c r="J1125" s="8">
        <f>(H1125-G1125)*E1125</f>
        <v>8.0000000000000036</v>
      </c>
    </row>
    <row r="1126" spans="1:10" outlineLevel="2" x14ac:dyDescent="0.15">
      <c r="A1126" s="7">
        <v>42736</v>
      </c>
      <c r="B1126" s="8" t="s">
        <v>104</v>
      </c>
      <c r="C1126" s="8" t="s">
        <v>125</v>
      </c>
      <c r="D1126" s="8" t="s">
        <v>15</v>
      </c>
      <c r="E1126" s="8">
        <v>18</v>
      </c>
      <c r="F1126" s="8" t="str">
        <f>VLOOKUP($D1126,饮料价格!$B$3:$E$45,2,0)</f>
        <v>合</v>
      </c>
      <c r="G1126" s="8">
        <f>VLOOKUP($D1126,饮料价格!$B$3:$E$45,3,0)</f>
        <v>1.7</v>
      </c>
      <c r="H1126" s="8">
        <f>VLOOKUP($D1126,饮料价格!$B$3:$E$45,4,0)</f>
        <v>2.5</v>
      </c>
      <c r="I1126" s="8">
        <f>E1126*H1126</f>
        <v>45</v>
      </c>
      <c r="J1126" s="8">
        <f>(H1126-G1126)*E1126</f>
        <v>14.4</v>
      </c>
    </row>
    <row r="1127" spans="1:10" outlineLevel="2" x14ac:dyDescent="0.15">
      <c r="A1127" s="7">
        <v>42736</v>
      </c>
      <c r="B1127" s="8" t="s">
        <v>104</v>
      </c>
      <c r="C1127" s="8" t="s">
        <v>125</v>
      </c>
      <c r="D1127" s="8" t="s">
        <v>131</v>
      </c>
      <c r="E1127" s="8">
        <v>14</v>
      </c>
      <c r="F1127" s="8" t="str">
        <f>VLOOKUP($D1127,饮料价格!$B$3:$E$45,2,0)</f>
        <v>瓶</v>
      </c>
      <c r="G1127" s="8">
        <f>VLOOKUP($D1127,饮料价格!$B$3:$E$45,3,0)</f>
        <v>2</v>
      </c>
      <c r="H1127" s="8">
        <f>VLOOKUP($D1127,饮料价格!$B$3:$E$45,4,0)</f>
        <v>3.5</v>
      </c>
      <c r="I1127" s="8">
        <f>E1127*H1127</f>
        <v>49</v>
      </c>
      <c r="J1127" s="8">
        <f>(H1127-G1127)*E1127</f>
        <v>21</v>
      </c>
    </row>
    <row r="1128" spans="1:10" outlineLevel="2" x14ac:dyDescent="0.15">
      <c r="A1128" s="7">
        <v>42736</v>
      </c>
      <c r="B1128" s="8" t="s">
        <v>104</v>
      </c>
      <c r="C1128" s="8" t="s">
        <v>125</v>
      </c>
      <c r="D1128" s="8" t="s">
        <v>73</v>
      </c>
      <c r="E1128" s="8">
        <v>42</v>
      </c>
      <c r="F1128" s="8" t="str">
        <f>VLOOKUP($D1128,饮料价格!$B$3:$E$45,2,0)</f>
        <v>瓶</v>
      </c>
      <c r="G1128" s="8">
        <f>VLOOKUP($D1128,饮料价格!$B$3:$E$45,3,0)</f>
        <v>1.8</v>
      </c>
      <c r="H1128" s="8">
        <f>VLOOKUP($D1128,饮料价格!$B$3:$E$45,4,0)</f>
        <v>2.2999999999999998</v>
      </c>
      <c r="I1128" s="8">
        <f>E1128*H1128</f>
        <v>96.6</v>
      </c>
      <c r="J1128" s="8">
        <f>(H1128-G1128)*E1128</f>
        <v>20.999999999999989</v>
      </c>
    </row>
    <row r="1129" spans="1:10" outlineLevel="2" x14ac:dyDescent="0.15">
      <c r="A1129" s="7">
        <v>42736</v>
      </c>
      <c r="B1129" s="8" t="s">
        <v>104</v>
      </c>
      <c r="C1129" s="8" t="s">
        <v>125</v>
      </c>
      <c r="D1129" s="8" t="s">
        <v>82</v>
      </c>
      <c r="E1129" s="8">
        <v>24</v>
      </c>
      <c r="F1129" s="8" t="str">
        <f>VLOOKUP($D1129,饮料价格!$B$3:$E$45,2,0)</f>
        <v>合</v>
      </c>
      <c r="G1129" s="8">
        <f>VLOOKUP($D1129,饮料价格!$B$3:$E$45,3,0)</f>
        <v>1.6</v>
      </c>
      <c r="H1129" s="8">
        <f>VLOOKUP($D1129,饮料价格!$B$3:$E$45,4,0)</f>
        <v>2.5</v>
      </c>
      <c r="I1129" s="8">
        <f>E1129*H1129</f>
        <v>60</v>
      </c>
      <c r="J1129" s="8">
        <f>(H1129-G1129)*E1129</f>
        <v>21.599999999999998</v>
      </c>
    </row>
    <row r="1130" spans="1:10" outlineLevel="2" x14ac:dyDescent="0.15">
      <c r="A1130" s="7">
        <v>42736</v>
      </c>
      <c r="B1130" s="8" t="s">
        <v>104</v>
      </c>
      <c r="C1130" s="8" t="s">
        <v>125</v>
      </c>
      <c r="D1130" s="8" t="s">
        <v>27</v>
      </c>
      <c r="E1130" s="8">
        <v>16</v>
      </c>
      <c r="F1130" s="8" t="str">
        <f>VLOOKUP($D1130,饮料价格!$B$3:$E$45,2,0)</f>
        <v>听</v>
      </c>
      <c r="G1130" s="8">
        <f>VLOOKUP($D1130,饮料价格!$B$3:$E$45,3,0)</f>
        <v>2.5</v>
      </c>
      <c r="H1130" s="8">
        <f>VLOOKUP($D1130,饮料价格!$B$3:$E$45,4,0)</f>
        <v>4</v>
      </c>
      <c r="I1130" s="8">
        <f>E1130*H1130</f>
        <v>64</v>
      </c>
      <c r="J1130" s="8">
        <f>(H1130-G1130)*E1130</f>
        <v>24</v>
      </c>
    </row>
    <row r="1131" spans="1:10" outlineLevel="2" x14ac:dyDescent="0.15">
      <c r="A1131" s="7">
        <v>42736</v>
      </c>
      <c r="B1131" s="8" t="s">
        <v>104</v>
      </c>
      <c r="C1131" s="8" t="s">
        <v>125</v>
      </c>
      <c r="D1131" s="8" t="s">
        <v>32</v>
      </c>
      <c r="E1131" s="8">
        <v>56</v>
      </c>
      <c r="F1131" s="8" t="str">
        <f>VLOOKUP($D1131,饮料价格!$B$3:$E$45,2,0)</f>
        <v>瓶</v>
      </c>
      <c r="G1131" s="8">
        <f>VLOOKUP($D1131,饮料价格!$B$3:$E$45,3,0)</f>
        <v>2.4</v>
      </c>
      <c r="H1131" s="8">
        <f>VLOOKUP($D1131,饮料价格!$B$3:$E$45,4,0)</f>
        <v>3.5</v>
      </c>
      <c r="I1131" s="8">
        <f>E1131*H1131</f>
        <v>196</v>
      </c>
      <c r="J1131" s="8">
        <f>(H1131-G1131)*E1131</f>
        <v>61.600000000000009</v>
      </c>
    </row>
    <row r="1132" spans="1:10" outlineLevel="2" x14ac:dyDescent="0.15">
      <c r="A1132" s="7">
        <v>42736</v>
      </c>
      <c r="B1132" s="8" t="s">
        <v>104</v>
      </c>
      <c r="C1132" s="8" t="s">
        <v>125</v>
      </c>
      <c r="D1132" s="8" t="s">
        <v>81</v>
      </c>
      <c r="E1132" s="8">
        <v>142</v>
      </c>
      <c r="F1132" s="8" t="str">
        <f>VLOOKUP($D1132,饮料价格!$B$3:$E$45,2,0)</f>
        <v>听</v>
      </c>
      <c r="G1132" s="8">
        <f>VLOOKUP($D1132,饮料价格!$B$3:$E$45,3,0)</f>
        <v>3</v>
      </c>
      <c r="H1132" s="8">
        <f>VLOOKUP($D1132,饮料价格!$B$3:$E$45,4,0)</f>
        <v>4</v>
      </c>
      <c r="I1132" s="8">
        <f>E1132*H1132</f>
        <v>568</v>
      </c>
      <c r="J1132" s="8">
        <f>(H1132-G1132)*E1132</f>
        <v>142</v>
      </c>
    </row>
    <row r="1133" spans="1:10" outlineLevel="2" x14ac:dyDescent="0.15">
      <c r="A1133" s="7">
        <v>42736</v>
      </c>
      <c r="B1133" s="8" t="s">
        <v>104</v>
      </c>
      <c r="C1133" s="8" t="s">
        <v>125</v>
      </c>
      <c r="D1133" s="8" t="s">
        <v>11</v>
      </c>
      <c r="E1133" s="8">
        <v>92</v>
      </c>
      <c r="F1133" s="8" t="str">
        <f>VLOOKUP($D1133,饮料价格!$B$3:$E$45,2,0)</f>
        <v>瓶</v>
      </c>
      <c r="G1133" s="8">
        <f>VLOOKUP($D1133,饮料价格!$B$3:$E$45,3,0)</f>
        <v>1</v>
      </c>
      <c r="H1133" s="8">
        <f>VLOOKUP($D1133,饮料价格!$B$3:$E$45,4,0)</f>
        <v>1.3</v>
      </c>
      <c r="I1133" s="8">
        <f>E1133*H1133</f>
        <v>119.60000000000001</v>
      </c>
      <c r="J1133" s="8">
        <f>(H1133-G1133)*E1133</f>
        <v>27.600000000000005</v>
      </c>
    </row>
    <row r="1134" spans="1:10" outlineLevel="2" x14ac:dyDescent="0.15">
      <c r="A1134" s="7">
        <v>42736</v>
      </c>
      <c r="B1134" s="8" t="s">
        <v>104</v>
      </c>
      <c r="C1134" s="8" t="s">
        <v>125</v>
      </c>
      <c r="D1134" s="8" t="s">
        <v>2</v>
      </c>
      <c r="E1134" s="8">
        <v>20</v>
      </c>
      <c r="F1134" s="8" t="str">
        <f>VLOOKUP($D1134,饮料价格!$B$3:$E$45,2,0)</f>
        <v>听</v>
      </c>
      <c r="G1134" s="8">
        <f>VLOOKUP($D1134,饮料价格!$B$3:$E$45,3,0)</f>
        <v>1.6</v>
      </c>
      <c r="H1134" s="8">
        <f>VLOOKUP($D1134,饮料价格!$B$3:$E$45,4,0)</f>
        <v>3.3</v>
      </c>
      <c r="I1134" s="8">
        <f>E1134*H1134</f>
        <v>66</v>
      </c>
      <c r="J1134" s="8">
        <f>(H1134-G1134)*E1134</f>
        <v>33.999999999999993</v>
      </c>
    </row>
    <row r="1135" spans="1:10" outlineLevel="2" x14ac:dyDescent="0.15">
      <c r="A1135" s="7">
        <v>42736</v>
      </c>
      <c r="B1135" s="8" t="s">
        <v>104</v>
      </c>
      <c r="C1135" s="8" t="s">
        <v>125</v>
      </c>
      <c r="D1135" s="8" t="s">
        <v>19</v>
      </c>
      <c r="E1135" s="8">
        <v>40</v>
      </c>
      <c r="F1135" s="8" t="str">
        <f>VLOOKUP($D1135,饮料价格!$B$3:$E$45,2,0)</f>
        <v>瓶</v>
      </c>
      <c r="G1135" s="8">
        <f>VLOOKUP($D1135,饮料价格!$B$3:$E$45,3,0)</f>
        <v>1.7</v>
      </c>
      <c r="H1135" s="8">
        <f>VLOOKUP($D1135,饮料价格!$B$3:$E$45,4,0)</f>
        <v>2.2000000000000002</v>
      </c>
      <c r="I1135" s="8">
        <f>E1135*H1135</f>
        <v>88</v>
      </c>
      <c r="J1135" s="8">
        <f>(H1135-G1135)*E1135</f>
        <v>20.000000000000007</v>
      </c>
    </row>
    <row r="1136" spans="1:10" outlineLevel="2" x14ac:dyDescent="0.15">
      <c r="A1136" s="7">
        <v>42736</v>
      </c>
      <c r="B1136" s="8" t="s">
        <v>104</v>
      </c>
      <c r="C1136" s="8" t="s">
        <v>125</v>
      </c>
      <c r="D1136" s="8" t="s">
        <v>23</v>
      </c>
      <c r="E1136" s="8">
        <v>25</v>
      </c>
      <c r="F1136" s="8" t="str">
        <f>VLOOKUP($D1136,饮料价格!$B$3:$E$45,2,0)</f>
        <v>瓶</v>
      </c>
      <c r="G1136" s="8">
        <f>VLOOKUP($D1136,饮料价格!$B$3:$E$45,3,0)</f>
        <v>2.4</v>
      </c>
      <c r="H1136" s="8">
        <f>VLOOKUP($D1136,饮料价格!$B$3:$E$45,4,0)</f>
        <v>3</v>
      </c>
      <c r="I1136" s="8">
        <f>E1136*H1136</f>
        <v>75</v>
      </c>
      <c r="J1136" s="8">
        <f>(H1136-G1136)*E1136</f>
        <v>15.000000000000002</v>
      </c>
    </row>
    <row r="1137" spans="1:10" outlineLevel="2" x14ac:dyDescent="0.15">
      <c r="A1137" s="7">
        <v>42736</v>
      </c>
      <c r="B1137" s="8" t="s">
        <v>104</v>
      </c>
      <c r="C1137" s="8" t="s">
        <v>125</v>
      </c>
      <c r="D1137" s="8" t="s">
        <v>17</v>
      </c>
      <c r="E1137" s="8">
        <v>9</v>
      </c>
      <c r="F1137" s="8" t="str">
        <f>VLOOKUP($D1137,饮料价格!$B$3:$E$45,2,0)</f>
        <v>合</v>
      </c>
      <c r="G1137" s="8">
        <f>VLOOKUP($D1137,饮料价格!$B$3:$E$45,3,0)</f>
        <v>4.3</v>
      </c>
      <c r="H1137" s="8">
        <f>VLOOKUP($D1137,饮料价格!$B$3:$E$45,4,0)</f>
        <v>6.8</v>
      </c>
      <c r="I1137" s="8">
        <f>E1137*H1137</f>
        <v>61.199999999999996</v>
      </c>
      <c r="J1137" s="8">
        <f>(H1137-G1137)*E1137</f>
        <v>22.5</v>
      </c>
    </row>
    <row r="1138" spans="1:10" outlineLevel="2" x14ac:dyDescent="0.15">
      <c r="A1138" s="7">
        <v>42736</v>
      </c>
      <c r="B1138" s="8" t="s">
        <v>104</v>
      </c>
      <c r="C1138" s="8" t="s">
        <v>125</v>
      </c>
      <c r="D1138" s="8" t="s">
        <v>29</v>
      </c>
      <c r="E1138" s="8">
        <v>93</v>
      </c>
      <c r="F1138" s="8" t="str">
        <f>VLOOKUP($D1138,饮料价格!$B$3:$E$45,2,0)</f>
        <v>合</v>
      </c>
      <c r="G1138" s="8">
        <f>VLOOKUP($D1138,饮料价格!$B$3:$E$45,3,0)</f>
        <v>1.6</v>
      </c>
      <c r="H1138" s="8">
        <f>VLOOKUP($D1138,饮料价格!$B$3:$E$45,4,0)</f>
        <v>2.2999999999999998</v>
      </c>
      <c r="I1138" s="8">
        <f>E1138*H1138</f>
        <v>213.89999999999998</v>
      </c>
      <c r="J1138" s="8">
        <f>(H1138-G1138)*E1138</f>
        <v>65.09999999999998</v>
      </c>
    </row>
    <row r="1139" spans="1:10" outlineLevel="2" x14ac:dyDescent="0.15">
      <c r="A1139" s="7">
        <v>42736</v>
      </c>
      <c r="B1139" s="8" t="s">
        <v>104</v>
      </c>
      <c r="C1139" s="8" t="s">
        <v>125</v>
      </c>
      <c r="D1139" s="8" t="s">
        <v>133</v>
      </c>
      <c r="E1139" s="8">
        <v>56</v>
      </c>
      <c r="F1139" s="8" t="str">
        <f>VLOOKUP($D1139,饮料价格!$B$3:$E$45,2,0)</f>
        <v>瓶</v>
      </c>
      <c r="G1139" s="8">
        <f>VLOOKUP($D1139,饮料价格!$B$3:$E$45,3,0)</f>
        <v>3.5</v>
      </c>
      <c r="H1139" s="8">
        <f>VLOOKUP($D1139,饮料价格!$B$3:$E$45,4,0)</f>
        <v>5</v>
      </c>
      <c r="I1139" s="8">
        <f>E1139*H1139</f>
        <v>280</v>
      </c>
      <c r="J1139" s="8">
        <f>(H1139-G1139)*E1139</f>
        <v>84</v>
      </c>
    </row>
    <row r="1140" spans="1:10" outlineLevel="2" x14ac:dyDescent="0.15">
      <c r="A1140" s="7">
        <v>42736</v>
      </c>
      <c r="B1140" s="8" t="s">
        <v>104</v>
      </c>
      <c r="C1140" s="8" t="s">
        <v>125</v>
      </c>
      <c r="D1140" s="8" t="s">
        <v>30</v>
      </c>
      <c r="E1140" s="8">
        <v>16</v>
      </c>
      <c r="F1140" s="8" t="str">
        <f>VLOOKUP($D1140,饮料价格!$B$3:$E$45,2,0)</f>
        <v>瓶</v>
      </c>
      <c r="G1140" s="8">
        <f>VLOOKUP($D1140,饮料价格!$B$3:$E$45,3,0)</f>
        <v>0.9</v>
      </c>
      <c r="H1140" s="8">
        <f>VLOOKUP($D1140,饮料价格!$B$3:$E$45,4,0)</f>
        <v>1.5</v>
      </c>
      <c r="I1140" s="8">
        <f>E1140*H1140</f>
        <v>24</v>
      </c>
      <c r="J1140" s="8">
        <f>(H1140-G1140)*E1140</f>
        <v>9.6</v>
      </c>
    </row>
    <row r="1141" spans="1:10" outlineLevel="2" x14ac:dyDescent="0.15">
      <c r="A1141" s="7">
        <v>42736</v>
      </c>
      <c r="B1141" s="8" t="s">
        <v>104</v>
      </c>
      <c r="C1141" s="8" t="s">
        <v>124</v>
      </c>
      <c r="D1141" s="8" t="s">
        <v>20</v>
      </c>
      <c r="E1141" s="8">
        <v>301</v>
      </c>
      <c r="F1141" s="8" t="str">
        <f>VLOOKUP($D1141,饮料价格!$B$3:$E$45,2,0)</f>
        <v>瓶</v>
      </c>
      <c r="G1141" s="8">
        <f>VLOOKUP($D1141,饮料价格!$B$3:$E$45,3,0)</f>
        <v>1.8</v>
      </c>
      <c r="H1141" s="8">
        <f>VLOOKUP($D1141,饮料价格!$B$3:$E$45,4,0)</f>
        <v>2.2999999999999998</v>
      </c>
      <c r="I1141" s="8">
        <f>E1141*H1141</f>
        <v>692.3</v>
      </c>
      <c r="J1141" s="8">
        <f>(H1141-G1141)*E1141</f>
        <v>150.49999999999994</v>
      </c>
    </row>
    <row r="1142" spans="1:10" outlineLevel="2" x14ac:dyDescent="0.15">
      <c r="A1142" s="7">
        <v>42736</v>
      </c>
      <c r="B1142" s="8" t="s">
        <v>104</v>
      </c>
      <c r="C1142" s="8" t="s">
        <v>124</v>
      </c>
      <c r="D1142" s="8" t="s">
        <v>9</v>
      </c>
      <c r="E1142" s="8">
        <v>74</v>
      </c>
      <c r="F1142" s="8" t="str">
        <f>VLOOKUP($D1142,饮料价格!$B$3:$E$45,2,0)</f>
        <v>听</v>
      </c>
      <c r="G1142" s="8">
        <f>VLOOKUP($D1142,饮料价格!$B$3:$E$45,3,0)</f>
        <v>3</v>
      </c>
      <c r="H1142" s="8">
        <f>VLOOKUP($D1142,饮料价格!$B$3:$E$45,4,0)</f>
        <v>4</v>
      </c>
      <c r="I1142" s="8">
        <f>E1142*H1142</f>
        <v>296</v>
      </c>
      <c r="J1142" s="8">
        <f>(H1142-G1142)*E1142</f>
        <v>74</v>
      </c>
    </row>
    <row r="1143" spans="1:10" outlineLevel="2" x14ac:dyDescent="0.15">
      <c r="A1143" s="7">
        <v>42736</v>
      </c>
      <c r="B1143" s="8" t="s">
        <v>104</v>
      </c>
      <c r="C1143" s="8" t="s">
        <v>124</v>
      </c>
      <c r="D1143" s="8" t="s">
        <v>6</v>
      </c>
      <c r="E1143" s="8">
        <v>27</v>
      </c>
      <c r="F1143" s="8" t="str">
        <f>VLOOKUP($D1143,饮料价格!$B$3:$E$45,2,0)</f>
        <v>瓶</v>
      </c>
      <c r="G1143" s="8">
        <f>VLOOKUP($D1143,饮料价格!$B$3:$E$45,3,0)</f>
        <v>1.7</v>
      </c>
      <c r="H1143" s="8">
        <f>VLOOKUP($D1143,饮料价格!$B$3:$E$45,4,0)</f>
        <v>3.5</v>
      </c>
      <c r="I1143" s="8">
        <f>E1143*H1143</f>
        <v>94.5</v>
      </c>
      <c r="J1143" s="8">
        <f>(H1143-G1143)*E1143</f>
        <v>48.6</v>
      </c>
    </row>
    <row r="1144" spans="1:10" outlineLevel="2" x14ac:dyDescent="0.15">
      <c r="A1144" s="7">
        <v>42736</v>
      </c>
      <c r="B1144" s="8" t="s">
        <v>104</v>
      </c>
      <c r="C1144" s="8" t="s">
        <v>124</v>
      </c>
      <c r="D1144" s="8" t="s">
        <v>31</v>
      </c>
      <c r="E1144" s="8">
        <v>76</v>
      </c>
      <c r="F1144" s="8" t="str">
        <f>VLOOKUP($D1144,饮料价格!$B$3:$E$45,2,0)</f>
        <v>瓶</v>
      </c>
      <c r="G1144" s="8">
        <f>VLOOKUP($D1144,饮料价格!$B$3:$E$45,3,0)</f>
        <v>1.1000000000000001</v>
      </c>
      <c r="H1144" s="8">
        <f>VLOOKUP($D1144,饮料价格!$B$3:$E$45,4,0)</f>
        <v>1.5</v>
      </c>
      <c r="I1144" s="8">
        <f>E1144*H1144</f>
        <v>114</v>
      </c>
      <c r="J1144" s="8">
        <f>(H1144-G1144)*E1144</f>
        <v>30.399999999999991</v>
      </c>
    </row>
    <row r="1145" spans="1:10" outlineLevel="2" x14ac:dyDescent="0.15">
      <c r="A1145" s="7">
        <v>42736</v>
      </c>
      <c r="B1145" s="8" t="s">
        <v>104</v>
      </c>
      <c r="C1145" s="8" t="s">
        <v>124</v>
      </c>
      <c r="D1145" s="8" t="s">
        <v>22</v>
      </c>
      <c r="E1145" s="8">
        <v>102</v>
      </c>
      <c r="F1145" s="8" t="str">
        <f>VLOOKUP($D1145,饮料价格!$B$3:$E$45,2,0)</f>
        <v>合</v>
      </c>
      <c r="G1145" s="8">
        <f>VLOOKUP($D1145,饮料价格!$B$3:$E$45,3,0)</f>
        <v>1.7</v>
      </c>
      <c r="H1145" s="8">
        <f>VLOOKUP($D1145,饮料价格!$B$3:$E$45,4,0)</f>
        <v>2.2000000000000002</v>
      </c>
      <c r="I1145" s="8">
        <f>E1145*H1145</f>
        <v>224.4</v>
      </c>
      <c r="J1145" s="8">
        <f>(H1145-G1145)*E1145</f>
        <v>51.000000000000021</v>
      </c>
    </row>
    <row r="1146" spans="1:10" outlineLevel="2" x14ac:dyDescent="0.15">
      <c r="A1146" s="7">
        <v>42736</v>
      </c>
      <c r="B1146" s="8" t="s">
        <v>104</v>
      </c>
      <c r="C1146" s="8" t="s">
        <v>124</v>
      </c>
      <c r="D1146" s="8" t="s">
        <v>12</v>
      </c>
      <c r="E1146" s="8">
        <v>110</v>
      </c>
      <c r="F1146" s="8" t="str">
        <f>VLOOKUP($D1146,饮料价格!$B$3:$E$45,2,0)</f>
        <v>瓶</v>
      </c>
      <c r="G1146" s="8">
        <f>VLOOKUP($D1146,饮料价格!$B$3:$E$45,3,0)</f>
        <v>1.3</v>
      </c>
      <c r="H1146" s="8">
        <f>VLOOKUP($D1146,饮料价格!$B$3:$E$45,4,0)</f>
        <v>2.8</v>
      </c>
      <c r="I1146" s="8">
        <f>E1146*H1146</f>
        <v>308</v>
      </c>
      <c r="J1146" s="8">
        <f>(H1146-G1146)*E1146</f>
        <v>164.99999999999997</v>
      </c>
    </row>
    <row r="1147" spans="1:10" outlineLevel="2" x14ac:dyDescent="0.15">
      <c r="A1147" s="7">
        <v>42736</v>
      </c>
      <c r="B1147" s="8" t="s">
        <v>104</v>
      </c>
      <c r="C1147" s="8" t="s">
        <v>124</v>
      </c>
      <c r="D1147" s="8" t="s">
        <v>134</v>
      </c>
      <c r="E1147" s="8">
        <v>30</v>
      </c>
      <c r="F1147" s="8" t="str">
        <f>VLOOKUP($D1147,饮料价格!$B$3:$E$45,2,0)</f>
        <v>瓶</v>
      </c>
      <c r="G1147" s="8">
        <f>VLOOKUP($D1147,饮料价格!$B$3:$E$45,3,0)</f>
        <v>3.5</v>
      </c>
      <c r="H1147" s="8">
        <f>VLOOKUP($D1147,饮料价格!$B$3:$E$45,4,0)</f>
        <v>5</v>
      </c>
      <c r="I1147" s="8">
        <f>E1147*H1147</f>
        <v>150</v>
      </c>
      <c r="J1147" s="8">
        <f>(H1147-G1147)*E1147</f>
        <v>45</v>
      </c>
    </row>
    <row r="1148" spans="1:10" outlineLevel="2" x14ac:dyDescent="0.15">
      <c r="A1148" s="7">
        <v>42736</v>
      </c>
      <c r="B1148" s="8" t="s">
        <v>104</v>
      </c>
      <c r="C1148" s="8" t="s">
        <v>124</v>
      </c>
      <c r="D1148" s="8" t="s">
        <v>4</v>
      </c>
      <c r="E1148" s="8">
        <v>115</v>
      </c>
      <c r="F1148" s="8" t="str">
        <f>VLOOKUP($D1148,饮料价格!$B$3:$E$45,2,0)</f>
        <v>合</v>
      </c>
      <c r="G1148" s="8">
        <f>VLOOKUP($D1148,饮料价格!$B$3:$E$45,3,0)</f>
        <v>1.3</v>
      </c>
      <c r="H1148" s="8">
        <f>VLOOKUP($D1148,饮料价格!$B$3:$E$45,4,0)</f>
        <v>1.9</v>
      </c>
      <c r="I1148" s="8">
        <f>E1148*H1148</f>
        <v>218.5</v>
      </c>
      <c r="J1148" s="8">
        <f>(H1148-G1148)*E1148</f>
        <v>68.999999999999986</v>
      </c>
    </row>
    <row r="1149" spans="1:10" outlineLevel="2" x14ac:dyDescent="0.15">
      <c r="A1149" s="7">
        <v>42736</v>
      </c>
      <c r="B1149" s="8" t="s">
        <v>104</v>
      </c>
      <c r="C1149" s="8" t="s">
        <v>124</v>
      </c>
      <c r="D1149" s="8" t="s">
        <v>21</v>
      </c>
      <c r="E1149" s="8">
        <v>6</v>
      </c>
      <c r="F1149" s="8" t="str">
        <f>VLOOKUP($D1149,饮料价格!$B$3:$E$45,2,0)</f>
        <v>瓶</v>
      </c>
      <c r="G1149" s="8">
        <f>VLOOKUP($D1149,饮料价格!$B$3:$E$45,3,0)</f>
        <v>1.4</v>
      </c>
      <c r="H1149" s="8">
        <f>VLOOKUP($D1149,饮料价格!$B$3:$E$45,4,0)</f>
        <v>3</v>
      </c>
      <c r="I1149" s="8">
        <f>E1149*H1149</f>
        <v>18</v>
      </c>
      <c r="J1149" s="8">
        <f>(H1149-G1149)*E1149</f>
        <v>9.6000000000000014</v>
      </c>
    </row>
    <row r="1150" spans="1:10" outlineLevel="2" x14ac:dyDescent="0.15">
      <c r="A1150" s="7">
        <v>42736</v>
      </c>
      <c r="B1150" s="8" t="s">
        <v>104</v>
      </c>
      <c r="C1150" s="8" t="s">
        <v>124</v>
      </c>
      <c r="D1150" s="8" t="s">
        <v>5</v>
      </c>
      <c r="E1150" s="8">
        <v>79</v>
      </c>
      <c r="F1150" s="8" t="str">
        <f>VLOOKUP($D1150,饮料价格!$B$3:$E$45,2,0)</f>
        <v>合</v>
      </c>
      <c r="G1150" s="8">
        <f>VLOOKUP($D1150,饮料价格!$B$3:$E$45,3,0)</f>
        <v>1.5</v>
      </c>
      <c r="H1150" s="8">
        <f>VLOOKUP($D1150,饮料价格!$B$3:$E$45,4,0)</f>
        <v>2.2000000000000002</v>
      </c>
      <c r="I1150" s="8">
        <f>E1150*H1150</f>
        <v>173.8</v>
      </c>
      <c r="J1150" s="8">
        <f>(H1150-G1150)*E1150</f>
        <v>55.300000000000011</v>
      </c>
    </row>
    <row r="1151" spans="1:10" outlineLevel="2" x14ac:dyDescent="0.15">
      <c r="A1151" s="7">
        <v>42736</v>
      </c>
      <c r="B1151" s="8" t="s">
        <v>104</v>
      </c>
      <c r="C1151" s="8" t="s">
        <v>124</v>
      </c>
      <c r="D1151" s="8" t="s">
        <v>10</v>
      </c>
      <c r="E1151" s="8">
        <v>18</v>
      </c>
      <c r="F1151" s="8" t="str">
        <f>VLOOKUP($D1151,饮料价格!$B$3:$E$45,2,0)</f>
        <v>听</v>
      </c>
      <c r="G1151" s="8">
        <f>VLOOKUP($D1151,饮料价格!$B$3:$E$45,3,0)</f>
        <v>2</v>
      </c>
      <c r="H1151" s="8">
        <f>VLOOKUP($D1151,饮料价格!$B$3:$E$45,4,0)</f>
        <v>3.5</v>
      </c>
      <c r="I1151" s="8">
        <f>E1151*H1151</f>
        <v>63</v>
      </c>
      <c r="J1151" s="8">
        <f>(H1151-G1151)*E1151</f>
        <v>27</v>
      </c>
    </row>
    <row r="1152" spans="1:10" outlineLevel="2" x14ac:dyDescent="0.15">
      <c r="A1152" s="7">
        <v>42736</v>
      </c>
      <c r="B1152" s="8" t="s">
        <v>104</v>
      </c>
      <c r="C1152" s="8" t="s">
        <v>124</v>
      </c>
      <c r="D1152" s="8" t="s">
        <v>3</v>
      </c>
      <c r="E1152" s="8">
        <v>91</v>
      </c>
      <c r="F1152" s="8" t="str">
        <f>VLOOKUP($D1152,饮料价格!$B$3:$E$45,2,0)</f>
        <v>听</v>
      </c>
      <c r="G1152" s="8">
        <f>VLOOKUP($D1152,饮料价格!$B$3:$E$45,3,0)</f>
        <v>2.5</v>
      </c>
      <c r="H1152" s="8">
        <f>VLOOKUP($D1152,饮料价格!$B$3:$E$45,4,0)</f>
        <v>3.5</v>
      </c>
      <c r="I1152" s="8">
        <f>E1152*H1152</f>
        <v>318.5</v>
      </c>
      <c r="J1152" s="8">
        <f>(H1152-G1152)*E1152</f>
        <v>91</v>
      </c>
    </row>
    <row r="1153" spans="1:10" outlineLevel="2" x14ac:dyDescent="0.15">
      <c r="A1153" s="7">
        <v>42736</v>
      </c>
      <c r="B1153" s="8" t="s">
        <v>104</v>
      </c>
      <c r="C1153" s="8" t="s">
        <v>124</v>
      </c>
      <c r="D1153" s="8" t="s">
        <v>79</v>
      </c>
      <c r="E1153" s="8">
        <v>78</v>
      </c>
      <c r="F1153" s="8" t="str">
        <f>VLOOKUP($D1153,饮料价格!$B$3:$E$45,2,0)</f>
        <v>听</v>
      </c>
      <c r="G1153" s="8">
        <f>VLOOKUP($D1153,饮料价格!$B$3:$E$45,3,0)</f>
        <v>1.2</v>
      </c>
      <c r="H1153" s="8">
        <f>VLOOKUP($D1153,饮料价格!$B$3:$E$45,4,0)</f>
        <v>2.5</v>
      </c>
      <c r="I1153" s="8">
        <f>E1153*H1153</f>
        <v>195</v>
      </c>
      <c r="J1153" s="8">
        <f>(H1153-G1153)*E1153</f>
        <v>101.4</v>
      </c>
    </row>
    <row r="1154" spans="1:10" outlineLevel="2" x14ac:dyDescent="0.15">
      <c r="A1154" s="7">
        <v>42736</v>
      </c>
      <c r="B1154" s="8" t="s">
        <v>104</v>
      </c>
      <c r="C1154" s="8" t="s">
        <v>124</v>
      </c>
      <c r="D1154" s="8" t="s">
        <v>24</v>
      </c>
      <c r="E1154" s="8">
        <v>87</v>
      </c>
      <c r="F1154" s="8" t="str">
        <f>VLOOKUP($D1154,饮料价格!$B$3:$E$45,2,0)</f>
        <v>瓶</v>
      </c>
      <c r="G1154" s="8">
        <f>VLOOKUP($D1154,饮料价格!$B$3:$E$45,3,0)</f>
        <v>2.4</v>
      </c>
      <c r="H1154" s="8">
        <f>VLOOKUP($D1154,饮料价格!$B$3:$E$45,4,0)</f>
        <v>3</v>
      </c>
      <c r="I1154" s="8">
        <f>E1154*H1154</f>
        <v>261</v>
      </c>
      <c r="J1154" s="8">
        <f>(H1154-G1154)*E1154</f>
        <v>52.20000000000001</v>
      </c>
    </row>
    <row r="1155" spans="1:10" outlineLevel="2" x14ac:dyDescent="0.15">
      <c r="A1155" s="7">
        <v>42736</v>
      </c>
      <c r="B1155" s="8" t="s">
        <v>104</v>
      </c>
      <c r="C1155" s="8" t="s">
        <v>124</v>
      </c>
      <c r="D1155" s="8" t="s">
        <v>1</v>
      </c>
      <c r="E1155" s="8">
        <v>12</v>
      </c>
      <c r="F1155" s="8" t="str">
        <f>VLOOKUP($D1155,饮料价格!$B$3:$E$45,2,0)</f>
        <v>听</v>
      </c>
      <c r="G1155" s="8">
        <f>VLOOKUP($D1155,饮料价格!$B$3:$E$45,3,0)</f>
        <v>2.5</v>
      </c>
      <c r="H1155" s="8">
        <f>VLOOKUP($D1155,饮料价格!$B$3:$E$45,4,0)</f>
        <v>3.5</v>
      </c>
      <c r="I1155" s="8">
        <f>E1155*H1155</f>
        <v>42</v>
      </c>
      <c r="J1155" s="8">
        <f>(H1155-G1155)*E1155</f>
        <v>12</v>
      </c>
    </row>
    <row r="1156" spans="1:10" outlineLevel="2" x14ac:dyDescent="0.15">
      <c r="A1156" s="7">
        <v>42736</v>
      </c>
      <c r="B1156" s="8" t="s">
        <v>104</v>
      </c>
      <c r="C1156" s="8" t="s">
        <v>124</v>
      </c>
      <c r="D1156" s="8" t="s">
        <v>13</v>
      </c>
      <c r="E1156" s="8">
        <v>25</v>
      </c>
      <c r="F1156" s="8" t="str">
        <f>VLOOKUP($D1156,饮料价格!$B$3:$E$45,2,0)</f>
        <v>瓶</v>
      </c>
      <c r="G1156" s="8">
        <f>VLOOKUP($D1156,饮料价格!$B$3:$E$45,3,0)</f>
        <v>2</v>
      </c>
      <c r="H1156" s="8">
        <f>VLOOKUP($D1156,饮料价格!$B$3:$E$45,4,0)</f>
        <v>3.5</v>
      </c>
      <c r="I1156" s="8">
        <f>E1156*H1156</f>
        <v>87.5</v>
      </c>
      <c r="J1156" s="8">
        <f>(H1156-G1156)*E1156</f>
        <v>37.5</v>
      </c>
    </row>
    <row r="1157" spans="1:10" outlineLevel="2" x14ac:dyDescent="0.15">
      <c r="A1157" s="7">
        <v>42736</v>
      </c>
      <c r="B1157" s="8" t="s">
        <v>104</v>
      </c>
      <c r="C1157" s="8" t="s">
        <v>124</v>
      </c>
      <c r="D1157" s="8" t="s">
        <v>18</v>
      </c>
      <c r="E1157" s="8">
        <v>36</v>
      </c>
      <c r="F1157" s="8" t="str">
        <f>VLOOKUP($D1157,饮料价格!$B$3:$E$45,2,0)</f>
        <v>合</v>
      </c>
      <c r="G1157" s="8">
        <f>VLOOKUP($D1157,饮料价格!$B$3:$E$45,3,0)</f>
        <v>4.5</v>
      </c>
      <c r="H1157" s="8">
        <f>VLOOKUP($D1157,饮料价格!$B$3:$E$45,4,0)</f>
        <v>7.2</v>
      </c>
      <c r="I1157" s="8">
        <f>E1157*H1157</f>
        <v>259.2</v>
      </c>
      <c r="J1157" s="8">
        <f>(H1157-G1157)*E1157</f>
        <v>97.2</v>
      </c>
    </row>
    <row r="1158" spans="1:10" outlineLevel="2" x14ac:dyDescent="0.15">
      <c r="A1158" s="7">
        <v>42736</v>
      </c>
      <c r="B1158" s="8" t="s">
        <v>104</v>
      </c>
      <c r="C1158" s="8" t="s">
        <v>124</v>
      </c>
      <c r="D1158" s="8" t="s">
        <v>28</v>
      </c>
      <c r="E1158" s="8">
        <v>47</v>
      </c>
      <c r="F1158" s="8" t="str">
        <f>VLOOKUP($D1158,饮料价格!$B$3:$E$45,2,0)</f>
        <v>合</v>
      </c>
      <c r="G1158" s="8">
        <f>VLOOKUP($D1158,饮料价格!$B$3:$E$45,3,0)</f>
        <v>1.5</v>
      </c>
      <c r="H1158" s="8">
        <f>VLOOKUP($D1158,饮料价格!$B$3:$E$45,4,0)</f>
        <v>2.2000000000000002</v>
      </c>
      <c r="I1158" s="8">
        <f>E1158*H1158</f>
        <v>103.4</v>
      </c>
      <c r="J1158" s="8">
        <f>(H1158-G1158)*E1158</f>
        <v>32.900000000000006</v>
      </c>
    </row>
    <row r="1159" spans="1:10" outlineLevel="2" x14ac:dyDescent="0.15">
      <c r="A1159" s="7">
        <v>42736</v>
      </c>
      <c r="B1159" s="8" t="s">
        <v>104</v>
      </c>
      <c r="C1159" s="8" t="s">
        <v>124</v>
      </c>
      <c r="D1159" s="8" t="s">
        <v>14</v>
      </c>
      <c r="E1159" s="8">
        <v>10</v>
      </c>
      <c r="F1159" s="8" t="str">
        <f>VLOOKUP($D1159,饮料价格!$B$3:$E$45,2,0)</f>
        <v>听</v>
      </c>
      <c r="G1159" s="8">
        <f>VLOOKUP($D1159,饮料价格!$B$3:$E$45,3,0)</f>
        <v>2.5</v>
      </c>
      <c r="H1159" s="8">
        <f>VLOOKUP($D1159,饮料价格!$B$3:$E$45,4,0)</f>
        <v>4</v>
      </c>
      <c r="I1159" s="8">
        <f>E1159*H1159</f>
        <v>40</v>
      </c>
      <c r="J1159" s="8">
        <f>(H1159-G1159)*E1159</f>
        <v>15</v>
      </c>
    </row>
    <row r="1160" spans="1:10" outlineLevel="2" x14ac:dyDescent="0.15">
      <c r="A1160" s="7">
        <v>42736</v>
      </c>
      <c r="B1160" s="8" t="s">
        <v>104</v>
      </c>
      <c r="C1160" s="8" t="s">
        <v>124</v>
      </c>
      <c r="D1160" s="8" t="s">
        <v>78</v>
      </c>
      <c r="E1160" s="8">
        <v>54</v>
      </c>
      <c r="F1160" s="8" t="str">
        <f>VLOOKUP($D1160,饮料价格!$B$3:$E$45,2,0)</f>
        <v>瓶</v>
      </c>
      <c r="G1160" s="8">
        <f>VLOOKUP($D1160,饮料价格!$B$3:$E$45,3,0)</f>
        <v>1.9</v>
      </c>
      <c r="H1160" s="8">
        <f>VLOOKUP($D1160,饮料价格!$B$3:$E$45,4,0)</f>
        <v>2.4</v>
      </c>
      <c r="I1160" s="8">
        <f>E1160*H1160</f>
        <v>129.6</v>
      </c>
      <c r="J1160" s="8">
        <f>(H1160-G1160)*E1160</f>
        <v>27</v>
      </c>
    </row>
    <row r="1161" spans="1:10" outlineLevel="2" x14ac:dyDescent="0.15">
      <c r="A1161" s="7">
        <v>42736</v>
      </c>
      <c r="B1161" s="8" t="s">
        <v>104</v>
      </c>
      <c r="C1161" s="8" t="s">
        <v>124</v>
      </c>
      <c r="D1161" s="8" t="s">
        <v>8</v>
      </c>
      <c r="E1161" s="8">
        <v>44</v>
      </c>
      <c r="F1161" s="8" t="str">
        <f>VLOOKUP($D1161,饮料价格!$B$3:$E$45,2,0)</f>
        <v>合</v>
      </c>
      <c r="G1161" s="8">
        <f>VLOOKUP($D1161,饮料价格!$B$3:$E$45,3,0)</f>
        <v>7.8</v>
      </c>
      <c r="H1161" s="8">
        <f>VLOOKUP($D1161,饮料价格!$B$3:$E$45,4,0)</f>
        <v>9.8000000000000007</v>
      </c>
      <c r="I1161" s="8">
        <f>E1161*H1161</f>
        <v>431.20000000000005</v>
      </c>
      <c r="J1161" s="8">
        <f>(H1161-G1161)*E1161</f>
        <v>88.000000000000043</v>
      </c>
    </row>
    <row r="1162" spans="1:10" outlineLevel="2" x14ac:dyDescent="0.15">
      <c r="A1162" s="7">
        <v>42736</v>
      </c>
      <c r="B1162" s="8" t="s">
        <v>104</v>
      </c>
      <c r="C1162" s="8" t="s">
        <v>124</v>
      </c>
      <c r="D1162" s="8" t="s">
        <v>25</v>
      </c>
      <c r="E1162" s="8">
        <v>80</v>
      </c>
      <c r="F1162" s="8" t="str">
        <f>VLOOKUP($D1162,饮料价格!$B$3:$E$45,2,0)</f>
        <v>听</v>
      </c>
      <c r="G1162" s="8">
        <f>VLOOKUP($D1162,饮料价格!$B$3:$E$45,3,0)</f>
        <v>3</v>
      </c>
      <c r="H1162" s="8">
        <f>VLOOKUP($D1162,饮料价格!$B$3:$E$45,4,0)</f>
        <v>4</v>
      </c>
      <c r="I1162" s="8">
        <f>E1162*H1162</f>
        <v>320</v>
      </c>
      <c r="J1162" s="8">
        <f>(H1162-G1162)*E1162</f>
        <v>80</v>
      </c>
    </row>
    <row r="1163" spans="1:10" outlineLevel="2" x14ac:dyDescent="0.15">
      <c r="A1163" s="7">
        <v>42736</v>
      </c>
      <c r="B1163" s="8" t="s">
        <v>104</v>
      </c>
      <c r="C1163" s="8" t="s">
        <v>124</v>
      </c>
      <c r="D1163" s="8" t="s">
        <v>16</v>
      </c>
      <c r="E1163" s="8">
        <v>123</v>
      </c>
      <c r="F1163" s="8" t="str">
        <f>VLOOKUP($D1163,饮料价格!$B$3:$E$45,2,0)</f>
        <v>瓶</v>
      </c>
      <c r="G1163" s="8">
        <f>VLOOKUP($D1163,饮料价格!$B$3:$E$45,3,0)</f>
        <v>1</v>
      </c>
      <c r="H1163" s="8">
        <f>VLOOKUP($D1163,饮料价格!$B$3:$E$45,4,0)</f>
        <v>1.5</v>
      </c>
      <c r="I1163" s="8">
        <f>E1163*H1163</f>
        <v>184.5</v>
      </c>
      <c r="J1163" s="8">
        <f>(H1163-G1163)*E1163</f>
        <v>61.5</v>
      </c>
    </row>
    <row r="1164" spans="1:10" outlineLevel="2" x14ac:dyDescent="0.15">
      <c r="A1164" s="7">
        <v>42736</v>
      </c>
      <c r="B1164" s="8" t="s">
        <v>104</v>
      </c>
      <c r="C1164" s="8" t="s">
        <v>124</v>
      </c>
      <c r="D1164" s="8" t="s">
        <v>80</v>
      </c>
      <c r="E1164" s="8">
        <v>15</v>
      </c>
      <c r="F1164" s="8" t="str">
        <f>VLOOKUP($D1164,饮料价格!$B$3:$E$45,2,0)</f>
        <v>瓶</v>
      </c>
      <c r="G1164" s="8">
        <f>VLOOKUP($D1164,饮料价格!$B$3:$E$45,3,0)</f>
        <v>0.9</v>
      </c>
      <c r="H1164" s="8">
        <f>VLOOKUP($D1164,饮料价格!$B$3:$E$45,4,0)</f>
        <v>1.2</v>
      </c>
      <c r="I1164" s="8">
        <f>E1164*H1164</f>
        <v>18</v>
      </c>
      <c r="J1164" s="8">
        <f>(H1164-G1164)*E1164</f>
        <v>4.4999999999999991</v>
      </c>
    </row>
    <row r="1165" spans="1:10" outlineLevel="2" x14ac:dyDescent="0.15">
      <c r="A1165" s="7">
        <v>42736</v>
      </c>
      <c r="B1165" s="8" t="s">
        <v>104</v>
      </c>
      <c r="C1165" s="8" t="s">
        <v>124</v>
      </c>
      <c r="D1165" s="8" t="s">
        <v>132</v>
      </c>
      <c r="E1165" s="8">
        <v>72</v>
      </c>
      <c r="F1165" s="8" t="str">
        <f>VLOOKUP($D1165,饮料价格!$B$3:$E$45,2,0)</f>
        <v>瓶</v>
      </c>
      <c r="G1165" s="8">
        <f>VLOOKUP($D1165,饮料价格!$B$3:$E$45,3,0)</f>
        <v>2.5</v>
      </c>
      <c r="H1165" s="8">
        <f>VLOOKUP($D1165,饮料价格!$B$3:$E$45,4,0)</f>
        <v>4.5</v>
      </c>
      <c r="I1165" s="8">
        <f>E1165*H1165</f>
        <v>324</v>
      </c>
      <c r="J1165" s="8">
        <f>(H1165-G1165)*E1165</f>
        <v>144</v>
      </c>
    </row>
    <row r="1166" spans="1:10" outlineLevel="2" x14ac:dyDescent="0.15">
      <c r="A1166" s="7">
        <v>42736</v>
      </c>
      <c r="B1166" s="8" t="s">
        <v>104</v>
      </c>
      <c r="C1166" s="8" t="s">
        <v>124</v>
      </c>
      <c r="D1166" s="8" t="s">
        <v>7</v>
      </c>
      <c r="E1166" s="8">
        <v>22</v>
      </c>
      <c r="F1166" s="8" t="str">
        <f>VLOOKUP($D1166,饮料价格!$B$3:$E$45,2,0)</f>
        <v>听</v>
      </c>
      <c r="G1166" s="8">
        <f>VLOOKUP($D1166,饮料价格!$B$3:$E$45,3,0)</f>
        <v>3.2</v>
      </c>
      <c r="H1166" s="8">
        <f>VLOOKUP($D1166,饮料价格!$B$3:$E$45,4,0)</f>
        <v>6</v>
      </c>
      <c r="I1166" s="8">
        <f>E1166*H1166</f>
        <v>132</v>
      </c>
      <c r="J1166" s="8">
        <f>(H1166-G1166)*E1166</f>
        <v>61.599999999999994</v>
      </c>
    </row>
    <row r="1167" spans="1:10" outlineLevel="2" x14ac:dyDescent="0.15">
      <c r="A1167" s="7">
        <v>42736</v>
      </c>
      <c r="B1167" s="8" t="s">
        <v>104</v>
      </c>
      <c r="C1167" s="8" t="s">
        <v>124</v>
      </c>
      <c r="D1167" s="8" t="s">
        <v>26</v>
      </c>
      <c r="E1167" s="8">
        <v>6</v>
      </c>
      <c r="F1167" s="8" t="str">
        <f>VLOOKUP($D1167,饮料价格!$B$3:$E$45,2,0)</f>
        <v>瓶</v>
      </c>
      <c r="G1167" s="8">
        <f>VLOOKUP($D1167,饮料价格!$B$3:$E$45,3,0)</f>
        <v>1.7</v>
      </c>
      <c r="H1167" s="8">
        <f>VLOOKUP($D1167,饮料价格!$B$3:$E$45,4,0)</f>
        <v>2.2000000000000002</v>
      </c>
      <c r="I1167" s="8">
        <f>E1167*H1167</f>
        <v>13.200000000000001</v>
      </c>
      <c r="J1167" s="8">
        <f>(H1167-G1167)*E1167</f>
        <v>3.0000000000000013</v>
      </c>
    </row>
    <row r="1168" spans="1:10" outlineLevel="2" x14ac:dyDescent="0.15">
      <c r="A1168" s="7">
        <v>42736</v>
      </c>
      <c r="B1168" s="8" t="s">
        <v>104</v>
      </c>
      <c r="C1168" s="8" t="s">
        <v>124</v>
      </c>
      <c r="D1168" s="8" t="s">
        <v>15</v>
      </c>
      <c r="E1168" s="8">
        <v>28</v>
      </c>
      <c r="F1168" s="8" t="str">
        <f>VLOOKUP($D1168,饮料价格!$B$3:$E$45,2,0)</f>
        <v>合</v>
      </c>
      <c r="G1168" s="8">
        <f>VLOOKUP($D1168,饮料价格!$B$3:$E$45,3,0)</f>
        <v>1.7</v>
      </c>
      <c r="H1168" s="8">
        <f>VLOOKUP($D1168,饮料价格!$B$3:$E$45,4,0)</f>
        <v>2.5</v>
      </c>
      <c r="I1168" s="8">
        <f>E1168*H1168</f>
        <v>70</v>
      </c>
      <c r="J1168" s="8">
        <f>(H1168-G1168)*E1168</f>
        <v>22.400000000000002</v>
      </c>
    </row>
    <row r="1169" spans="1:10" outlineLevel="2" x14ac:dyDescent="0.15">
      <c r="A1169" s="7">
        <v>42736</v>
      </c>
      <c r="B1169" s="8" t="s">
        <v>104</v>
      </c>
      <c r="C1169" s="8" t="s">
        <v>124</v>
      </c>
      <c r="D1169" s="8" t="s">
        <v>131</v>
      </c>
      <c r="E1169" s="8">
        <v>21</v>
      </c>
      <c r="F1169" s="8" t="str">
        <f>VLOOKUP($D1169,饮料价格!$B$3:$E$45,2,0)</f>
        <v>瓶</v>
      </c>
      <c r="G1169" s="8">
        <f>VLOOKUP($D1169,饮料价格!$B$3:$E$45,3,0)</f>
        <v>2</v>
      </c>
      <c r="H1169" s="8">
        <f>VLOOKUP($D1169,饮料价格!$B$3:$E$45,4,0)</f>
        <v>3.5</v>
      </c>
      <c r="I1169" s="8">
        <f>E1169*H1169</f>
        <v>73.5</v>
      </c>
      <c r="J1169" s="8">
        <f>(H1169-G1169)*E1169</f>
        <v>31.5</v>
      </c>
    </row>
    <row r="1170" spans="1:10" outlineLevel="2" x14ac:dyDescent="0.15">
      <c r="A1170" s="7">
        <v>42736</v>
      </c>
      <c r="B1170" s="8" t="s">
        <v>104</v>
      </c>
      <c r="C1170" s="8" t="s">
        <v>124</v>
      </c>
      <c r="D1170" s="8" t="s">
        <v>73</v>
      </c>
      <c r="E1170" s="8">
        <v>32</v>
      </c>
      <c r="F1170" s="8" t="str">
        <f>VLOOKUP($D1170,饮料价格!$B$3:$E$45,2,0)</f>
        <v>瓶</v>
      </c>
      <c r="G1170" s="8">
        <f>VLOOKUP($D1170,饮料价格!$B$3:$E$45,3,0)</f>
        <v>1.8</v>
      </c>
      <c r="H1170" s="8">
        <f>VLOOKUP($D1170,饮料价格!$B$3:$E$45,4,0)</f>
        <v>2.2999999999999998</v>
      </c>
      <c r="I1170" s="8">
        <f>E1170*H1170</f>
        <v>73.599999999999994</v>
      </c>
      <c r="J1170" s="8">
        <f>(H1170-G1170)*E1170</f>
        <v>15.999999999999993</v>
      </c>
    </row>
    <row r="1171" spans="1:10" outlineLevel="2" x14ac:dyDescent="0.15">
      <c r="A1171" s="7">
        <v>42736</v>
      </c>
      <c r="B1171" s="8" t="s">
        <v>104</v>
      </c>
      <c r="C1171" s="8" t="s">
        <v>124</v>
      </c>
      <c r="D1171" s="8" t="s">
        <v>82</v>
      </c>
      <c r="E1171" s="8">
        <v>32</v>
      </c>
      <c r="F1171" s="8" t="str">
        <f>VLOOKUP($D1171,饮料价格!$B$3:$E$45,2,0)</f>
        <v>合</v>
      </c>
      <c r="G1171" s="8">
        <f>VLOOKUP($D1171,饮料价格!$B$3:$E$45,3,0)</f>
        <v>1.6</v>
      </c>
      <c r="H1171" s="8">
        <f>VLOOKUP($D1171,饮料价格!$B$3:$E$45,4,0)</f>
        <v>2.5</v>
      </c>
      <c r="I1171" s="8">
        <f>E1171*H1171</f>
        <v>80</v>
      </c>
      <c r="J1171" s="8">
        <f>(H1171-G1171)*E1171</f>
        <v>28.799999999999997</v>
      </c>
    </row>
    <row r="1172" spans="1:10" outlineLevel="2" x14ac:dyDescent="0.15">
      <c r="A1172" s="7">
        <v>42736</v>
      </c>
      <c r="B1172" s="8" t="s">
        <v>104</v>
      </c>
      <c r="C1172" s="8" t="s">
        <v>124</v>
      </c>
      <c r="D1172" s="8" t="s">
        <v>27</v>
      </c>
      <c r="E1172" s="8">
        <v>65</v>
      </c>
      <c r="F1172" s="8" t="str">
        <f>VLOOKUP($D1172,饮料价格!$B$3:$E$45,2,0)</f>
        <v>听</v>
      </c>
      <c r="G1172" s="8">
        <f>VLOOKUP($D1172,饮料价格!$B$3:$E$45,3,0)</f>
        <v>2.5</v>
      </c>
      <c r="H1172" s="8">
        <f>VLOOKUP($D1172,饮料价格!$B$3:$E$45,4,0)</f>
        <v>4</v>
      </c>
      <c r="I1172" s="8">
        <f>E1172*H1172</f>
        <v>260</v>
      </c>
      <c r="J1172" s="8">
        <f>(H1172-G1172)*E1172</f>
        <v>97.5</v>
      </c>
    </row>
    <row r="1173" spans="1:10" outlineLevel="2" x14ac:dyDescent="0.15">
      <c r="A1173" s="7">
        <v>42736</v>
      </c>
      <c r="B1173" s="8" t="s">
        <v>104</v>
      </c>
      <c r="C1173" s="8" t="s">
        <v>124</v>
      </c>
      <c r="D1173" s="8" t="s">
        <v>32</v>
      </c>
      <c r="E1173" s="8">
        <v>23</v>
      </c>
      <c r="F1173" s="8" t="str">
        <f>VLOOKUP($D1173,饮料价格!$B$3:$E$45,2,0)</f>
        <v>瓶</v>
      </c>
      <c r="G1173" s="8">
        <f>VLOOKUP($D1173,饮料价格!$B$3:$E$45,3,0)</f>
        <v>2.4</v>
      </c>
      <c r="H1173" s="8">
        <f>VLOOKUP($D1173,饮料价格!$B$3:$E$45,4,0)</f>
        <v>3.5</v>
      </c>
      <c r="I1173" s="8">
        <f>E1173*H1173</f>
        <v>80.5</v>
      </c>
      <c r="J1173" s="8">
        <f>(H1173-G1173)*E1173</f>
        <v>25.3</v>
      </c>
    </row>
    <row r="1174" spans="1:10" outlineLevel="2" x14ac:dyDescent="0.15">
      <c r="A1174" s="7">
        <v>42736</v>
      </c>
      <c r="B1174" s="8" t="s">
        <v>104</v>
      </c>
      <c r="C1174" s="8" t="s">
        <v>124</v>
      </c>
      <c r="D1174" s="8" t="s">
        <v>81</v>
      </c>
      <c r="E1174" s="8">
        <v>88</v>
      </c>
      <c r="F1174" s="8" t="str">
        <f>VLOOKUP($D1174,饮料价格!$B$3:$E$45,2,0)</f>
        <v>听</v>
      </c>
      <c r="G1174" s="8">
        <f>VLOOKUP($D1174,饮料价格!$B$3:$E$45,3,0)</f>
        <v>3</v>
      </c>
      <c r="H1174" s="8">
        <f>VLOOKUP($D1174,饮料价格!$B$3:$E$45,4,0)</f>
        <v>4</v>
      </c>
      <c r="I1174" s="8">
        <f>E1174*H1174</f>
        <v>352</v>
      </c>
      <c r="J1174" s="8">
        <f>(H1174-G1174)*E1174</f>
        <v>88</v>
      </c>
    </row>
    <row r="1175" spans="1:10" outlineLevel="2" x14ac:dyDescent="0.15">
      <c r="A1175" s="7">
        <v>42736</v>
      </c>
      <c r="B1175" s="8" t="s">
        <v>104</v>
      </c>
      <c r="C1175" s="8" t="s">
        <v>124</v>
      </c>
      <c r="D1175" s="8" t="s">
        <v>11</v>
      </c>
      <c r="E1175" s="8">
        <v>78</v>
      </c>
      <c r="F1175" s="8" t="str">
        <f>VLOOKUP($D1175,饮料价格!$B$3:$E$45,2,0)</f>
        <v>瓶</v>
      </c>
      <c r="G1175" s="8">
        <f>VLOOKUP($D1175,饮料价格!$B$3:$E$45,3,0)</f>
        <v>1</v>
      </c>
      <c r="H1175" s="8">
        <f>VLOOKUP($D1175,饮料价格!$B$3:$E$45,4,0)</f>
        <v>1.3</v>
      </c>
      <c r="I1175" s="8">
        <f>E1175*H1175</f>
        <v>101.4</v>
      </c>
      <c r="J1175" s="8">
        <f>(H1175-G1175)*E1175</f>
        <v>23.400000000000002</v>
      </c>
    </row>
    <row r="1176" spans="1:10" outlineLevel="2" x14ac:dyDescent="0.15">
      <c r="A1176" s="7">
        <v>42736</v>
      </c>
      <c r="B1176" s="8" t="s">
        <v>104</v>
      </c>
      <c r="C1176" s="8" t="s">
        <v>124</v>
      </c>
      <c r="D1176" s="8" t="s">
        <v>2</v>
      </c>
      <c r="E1176" s="8">
        <v>14</v>
      </c>
      <c r="F1176" s="8" t="str">
        <f>VLOOKUP($D1176,饮料价格!$B$3:$E$45,2,0)</f>
        <v>听</v>
      </c>
      <c r="G1176" s="8">
        <f>VLOOKUP($D1176,饮料价格!$B$3:$E$45,3,0)</f>
        <v>1.6</v>
      </c>
      <c r="H1176" s="8">
        <f>VLOOKUP($D1176,饮料价格!$B$3:$E$45,4,0)</f>
        <v>3.3</v>
      </c>
      <c r="I1176" s="8">
        <f>E1176*H1176</f>
        <v>46.199999999999996</v>
      </c>
      <c r="J1176" s="8">
        <f>(H1176-G1176)*E1176</f>
        <v>23.799999999999997</v>
      </c>
    </row>
    <row r="1177" spans="1:10" outlineLevel="2" x14ac:dyDescent="0.15">
      <c r="A1177" s="7">
        <v>42736</v>
      </c>
      <c r="B1177" s="8" t="s">
        <v>104</v>
      </c>
      <c r="C1177" s="8" t="s">
        <v>124</v>
      </c>
      <c r="D1177" s="8" t="s">
        <v>19</v>
      </c>
      <c r="E1177" s="8">
        <v>54</v>
      </c>
      <c r="F1177" s="8" t="str">
        <f>VLOOKUP($D1177,饮料价格!$B$3:$E$45,2,0)</f>
        <v>瓶</v>
      </c>
      <c r="G1177" s="8">
        <f>VLOOKUP($D1177,饮料价格!$B$3:$E$45,3,0)</f>
        <v>1.7</v>
      </c>
      <c r="H1177" s="8">
        <f>VLOOKUP($D1177,饮料价格!$B$3:$E$45,4,0)</f>
        <v>2.2000000000000002</v>
      </c>
      <c r="I1177" s="8">
        <f>E1177*H1177</f>
        <v>118.80000000000001</v>
      </c>
      <c r="J1177" s="8">
        <f>(H1177-G1177)*E1177</f>
        <v>27.000000000000011</v>
      </c>
    </row>
    <row r="1178" spans="1:10" outlineLevel="2" x14ac:dyDescent="0.15">
      <c r="A1178" s="7">
        <v>42736</v>
      </c>
      <c r="B1178" s="8" t="s">
        <v>104</v>
      </c>
      <c r="C1178" s="8" t="s">
        <v>124</v>
      </c>
      <c r="D1178" s="8" t="s">
        <v>23</v>
      </c>
      <c r="E1178" s="8">
        <v>63</v>
      </c>
      <c r="F1178" s="8" t="str">
        <f>VLOOKUP($D1178,饮料价格!$B$3:$E$45,2,0)</f>
        <v>瓶</v>
      </c>
      <c r="G1178" s="8">
        <f>VLOOKUP($D1178,饮料价格!$B$3:$E$45,3,0)</f>
        <v>2.4</v>
      </c>
      <c r="H1178" s="8">
        <f>VLOOKUP($D1178,饮料价格!$B$3:$E$45,4,0)</f>
        <v>3</v>
      </c>
      <c r="I1178" s="8">
        <f>E1178*H1178</f>
        <v>189</v>
      </c>
      <c r="J1178" s="8">
        <f>(H1178-G1178)*E1178</f>
        <v>37.800000000000004</v>
      </c>
    </row>
    <row r="1179" spans="1:10" outlineLevel="2" x14ac:dyDescent="0.15">
      <c r="A1179" s="7">
        <v>42736</v>
      </c>
      <c r="B1179" s="8" t="s">
        <v>104</v>
      </c>
      <c r="C1179" s="8" t="s">
        <v>124</v>
      </c>
      <c r="D1179" s="8" t="s">
        <v>17</v>
      </c>
      <c r="E1179" s="8">
        <v>99</v>
      </c>
      <c r="F1179" s="8" t="str">
        <f>VLOOKUP($D1179,饮料价格!$B$3:$E$45,2,0)</f>
        <v>合</v>
      </c>
      <c r="G1179" s="8">
        <f>VLOOKUP($D1179,饮料价格!$B$3:$E$45,3,0)</f>
        <v>4.3</v>
      </c>
      <c r="H1179" s="8">
        <f>VLOOKUP($D1179,饮料价格!$B$3:$E$45,4,0)</f>
        <v>6.8</v>
      </c>
      <c r="I1179" s="8">
        <f>E1179*H1179</f>
        <v>673.19999999999993</v>
      </c>
      <c r="J1179" s="8">
        <f>(H1179-G1179)*E1179</f>
        <v>247.5</v>
      </c>
    </row>
    <row r="1180" spans="1:10" outlineLevel="2" x14ac:dyDescent="0.15">
      <c r="A1180" s="7">
        <v>42736</v>
      </c>
      <c r="B1180" s="8" t="s">
        <v>104</v>
      </c>
      <c r="C1180" s="8" t="s">
        <v>124</v>
      </c>
      <c r="D1180" s="8" t="s">
        <v>29</v>
      </c>
      <c r="E1180" s="8">
        <v>33</v>
      </c>
      <c r="F1180" s="8" t="str">
        <f>VLOOKUP($D1180,饮料价格!$B$3:$E$45,2,0)</f>
        <v>合</v>
      </c>
      <c r="G1180" s="8">
        <f>VLOOKUP($D1180,饮料价格!$B$3:$E$45,3,0)</f>
        <v>1.6</v>
      </c>
      <c r="H1180" s="8">
        <f>VLOOKUP($D1180,饮料价格!$B$3:$E$45,4,0)</f>
        <v>2.2999999999999998</v>
      </c>
      <c r="I1180" s="8">
        <f>E1180*H1180</f>
        <v>75.899999999999991</v>
      </c>
      <c r="J1180" s="8">
        <f>(H1180-G1180)*E1180</f>
        <v>23.099999999999991</v>
      </c>
    </row>
    <row r="1181" spans="1:10" outlineLevel="2" x14ac:dyDescent="0.15">
      <c r="A1181" s="7">
        <v>42736</v>
      </c>
      <c r="B1181" s="8" t="s">
        <v>104</v>
      </c>
      <c r="C1181" s="8" t="s">
        <v>124</v>
      </c>
      <c r="D1181" s="8" t="s">
        <v>133</v>
      </c>
      <c r="E1181" s="8">
        <v>16</v>
      </c>
      <c r="F1181" s="8" t="str">
        <f>VLOOKUP($D1181,饮料价格!$B$3:$E$45,2,0)</f>
        <v>瓶</v>
      </c>
      <c r="G1181" s="8">
        <f>VLOOKUP($D1181,饮料价格!$B$3:$E$45,3,0)</f>
        <v>3.5</v>
      </c>
      <c r="H1181" s="8">
        <f>VLOOKUP($D1181,饮料价格!$B$3:$E$45,4,0)</f>
        <v>5</v>
      </c>
      <c r="I1181" s="8">
        <f>E1181*H1181</f>
        <v>80</v>
      </c>
      <c r="J1181" s="8">
        <f>(H1181-G1181)*E1181</f>
        <v>24</v>
      </c>
    </row>
    <row r="1182" spans="1:10" outlineLevel="2" x14ac:dyDescent="0.15">
      <c r="A1182" s="7">
        <v>42736</v>
      </c>
      <c r="B1182" s="8" t="s">
        <v>104</v>
      </c>
      <c r="C1182" s="8" t="s">
        <v>124</v>
      </c>
      <c r="D1182" s="8" t="s">
        <v>30</v>
      </c>
      <c r="E1182" s="8">
        <v>88</v>
      </c>
      <c r="F1182" s="8" t="str">
        <f>VLOOKUP($D1182,饮料价格!$B$3:$E$45,2,0)</f>
        <v>瓶</v>
      </c>
      <c r="G1182" s="8">
        <f>VLOOKUP($D1182,饮料价格!$B$3:$E$45,3,0)</f>
        <v>0.9</v>
      </c>
      <c r="H1182" s="8">
        <f>VLOOKUP($D1182,饮料价格!$B$3:$E$45,4,0)</f>
        <v>1.5</v>
      </c>
      <c r="I1182" s="8">
        <f>E1182*H1182</f>
        <v>132</v>
      </c>
      <c r="J1182" s="8">
        <f>(H1182-G1182)*E1182</f>
        <v>52.8</v>
      </c>
    </row>
    <row r="1183" spans="1:10" outlineLevel="2" x14ac:dyDescent="0.15">
      <c r="A1183" s="7">
        <v>42736</v>
      </c>
      <c r="B1183" s="8" t="s">
        <v>104</v>
      </c>
      <c r="C1183" s="8" t="s">
        <v>126</v>
      </c>
      <c r="D1183" s="8" t="s">
        <v>22</v>
      </c>
      <c r="E1183" s="8">
        <v>66</v>
      </c>
      <c r="F1183" s="8" t="str">
        <f>VLOOKUP($D1183,饮料价格!$B$3:$E$45,2,0)</f>
        <v>合</v>
      </c>
      <c r="G1183" s="8">
        <f>VLOOKUP($D1183,饮料价格!$B$3:$E$45,3,0)</f>
        <v>1.7</v>
      </c>
      <c r="H1183" s="8">
        <f>VLOOKUP($D1183,饮料价格!$B$3:$E$45,4,0)</f>
        <v>2.2000000000000002</v>
      </c>
      <c r="I1183" s="8">
        <f>E1183*H1183</f>
        <v>145.20000000000002</v>
      </c>
      <c r="J1183" s="8">
        <f>(H1183-G1183)*E1183</f>
        <v>33.000000000000014</v>
      </c>
    </row>
    <row r="1184" spans="1:10" outlineLevel="2" x14ac:dyDescent="0.15">
      <c r="A1184" s="7">
        <v>42736</v>
      </c>
      <c r="B1184" s="8" t="s">
        <v>104</v>
      </c>
      <c r="C1184" s="8" t="s">
        <v>126</v>
      </c>
      <c r="D1184" s="8" t="s">
        <v>14</v>
      </c>
      <c r="E1184" s="8">
        <v>132</v>
      </c>
      <c r="F1184" s="8" t="str">
        <f>VLOOKUP($D1184,饮料价格!$B$3:$E$45,2,0)</f>
        <v>听</v>
      </c>
      <c r="G1184" s="8">
        <f>VLOOKUP($D1184,饮料价格!$B$3:$E$45,3,0)</f>
        <v>2.5</v>
      </c>
      <c r="H1184" s="8">
        <f>VLOOKUP($D1184,饮料价格!$B$3:$E$45,4,0)</f>
        <v>4</v>
      </c>
      <c r="I1184" s="8">
        <f>E1184*H1184</f>
        <v>528</v>
      </c>
      <c r="J1184" s="8">
        <f>(H1184-G1184)*E1184</f>
        <v>198</v>
      </c>
    </row>
    <row r="1185" spans="1:10" outlineLevel="2" x14ac:dyDescent="0.15">
      <c r="A1185" s="7">
        <v>42736</v>
      </c>
      <c r="B1185" s="8" t="s">
        <v>104</v>
      </c>
      <c r="C1185" s="8" t="s">
        <v>126</v>
      </c>
      <c r="D1185" s="8" t="s">
        <v>131</v>
      </c>
      <c r="E1185" s="8">
        <v>49</v>
      </c>
      <c r="F1185" s="8" t="str">
        <f>VLOOKUP($D1185,饮料价格!$B$3:$E$45,2,0)</f>
        <v>瓶</v>
      </c>
      <c r="G1185" s="8">
        <f>VLOOKUP($D1185,饮料价格!$B$3:$E$45,3,0)</f>
        <v>2</v>
      </c>
      <c r="H1185" s="8">
        <f>VLOOKUP($D1185,饮料价格!$B$3:$E$45,4,0)</f>
        <v>3.5</v>
      </c>
      <c r="I1185" s="8">
        <f>E1185*H1185</f>
        <v>171.5</v>
      </c>
      <c r="J1185" s="8">
        <f>(H1185-G1185)*E1185</f>
        <v>73.5</v>
      </c>
    </row>
    <row r="1186" spans="1:10" outlineLevel="2" x14ac:dyDescent="0.15">
      <c r="A1186" s="7">
        <v>42736</v>
      </c>
      <c r="B1186" s="8" t="s">
        <v>104</v>
      </c>
      <c r="C1186" s="8" t="s">
        <v>126</v>
      </c>
      <c r="D1186" s="8" t="s">
        <v>27</v>
      </c>
      <c r="E1186" s="8">
        <v>76</v>
      </c>
      <c r="F1186" s="8" t="str">
        <f>VLOOKUP($D1186,饮料价格!$B$3:$E$45,2,0)</f>
        <v>听</v>
      </c>
      <c r="G1186" s="8">
        <f>VLOOKUP($D1186,饮料价格!$B$3:$E$45,3,0)</f>
        <v>2.5</v>
      </c>
      <c r="H1186" s="8">
        <f>VLOOKUP($D1186,饮料价格!$B$3:$E$45,4,0)</f>
        <v>4</v>
      </c>
      <c r="I1186" s="8">
        <f>E1186*H1186</f>
        <v>304</v>
      </c>
      <c r="J1186" s="8">
        <f>(H1186-G1186)*E1186</f>
        <v>114</v>
      </c>
    </row>
    <row r="1187" spans="1:10" outlineLevel="2" x14ac:dyDescent="0.15">
      <c r="A1187" s="7">
        <v>42736</v>
      </c>
      <c r="B1187" s="8" t="s">
        <v>104</v>
      </c>
      <c r="C1187" s="8" t="s">
        <v>126</v>
      </c>
      <c r="D1187" s="8" t="s">
        <v>2</v>
      </c>
      <c r="E1187" s="8">
        <v>18</v>
      </c>
      <c r="F1187" s="8" t="str">
        <f>VLOOKUP($D1187,饮料价格!$B$3:$E$45,2,0)</f>
        <v>听</v>
      </c>
      <c r="G1187" s="8">
        <f>VLOOKUP($D1187,饮料价格!$B$3:$E$45,3,0)</f>
        <v>1.6</v>
      </c>
      <c r="H1187" s="8">
        <f>VLOOKUP($D1187,饮料价格!$B$3:$E$45,4,0)</f>
        <v>3.3</v>
      </c>
      <c r="I1187" s="8">
        <f>E1187*H1187</f>
        <v>59.4</v>
      </c>
      <c r="J1187" s="8">
        <f>(H1187-G1187)*E1187</f>
        <v>30.599999999999994</v>
      </c>
    </row>
    <row r="1188" spans="1:10" outlineLevel="2" x14ac:dyDescent="0.15">
      <c r="A1188" s="7">
        <v>42736</v>
      </c>
      <c r="B1188" s="8" t="s">
        <v>104</v>
      </c>
      <c r="C1188" s="8" t="s">
        <v>126</v>
      </c>
      <c r="D1188" s="8" t="s">
        <v>18</v>
      </c>
      <c r="E1188" s="8">
        <v>44</v>
      </c>
      <c r="F1188" s="8" t="str">
        <f>VLOOKUP($D1188,饮料价格!$B$3:$E$45,2,0)</f>
        <v>合</v>
      </c>
      <c r="G1188" s="8">
        <f>VLOOKUP($D1188,饮料价格!$B$3:$E$45,3,0)</f>
        <v>4.5</v>
      </c>
      <c r="H1188" s="8">
        <f>VLOOKUP($D1188,饮料价格!$B$3:$E$45,4,0)</f>
        <v>7.2</v>
      </c>
      <c r="I1188" s="8">
        <f>E1188*H1188</f>
        <v>316.8</v>
      </c>
      <c r="J1188" s="8">
        <f>(H1188-G1188)*E1188</f>
        <v>118.80000000000001</v>
      </c>
    </row>
    <row r="1189" spans="1:10" outlineLevel="2" x14ac:dyDescent="0.15">
      <c r="A1189" s="7">
        <v>42736</v>
      </c>
      <c r="B1189" s="8" t="s">
        <v>104</v>
      </c>
      <c r="C1189" s="8" t="s">
        <v>126</v>
      </c>
      <c r="D1189" s="8" t="s">
        <v>132</v>
      </c>
      <c r="E1189" s="8">
        <v>103</v>
      </c>
      <c r="F1189" s="8" t="str">
        <f>VLOOKUP($D1189,饮料价格!$B$3:$E$45,2,0)</f>
        <v>瓶</v>
      </c>
      <c r="G1189" s="8">
        <f>VLOOKUP($D1189,饮料价格!$B$3:$E$45,3,0)</f>
        <v>2.5</v>
      </c>
      <c r="H1189" s="8">
        <f>VLOOKUP($D1189,饮料价格!$B$3:$E$45,4,0)</f>
        <v>4.5</v>
      </c>
      <c r="I1189" s="8">
        <f>E1189*H1189</f>
        <v>463.5</v>
      </c>
      <c r="J1189" s="8">
        <f>(H1189-G1189)*E1189</f>
        <v>206</v>
      </c>
    </row>
    <row r="1190" spans="1:10" outlineLevel="2" x14ac:dyDescent="0.15">
      <c r="A1190" s="7">
        <v>42736</v>
      </c>
      <c r="B1190" s="8" t="s">
        <v>104</v>
      </c>
      <c r="C1190" s="8" t="s">
        <v>126</v>
      </c>
      <c r="D1190" s="8" t="s">
        <v>23</v>
      </c>
      <c r="E1190" s="8">
        <v>23</v>
      </c>
      <c r="F1190" s="8" t="str">
        <f>VLOOKUP($D1190,饮料价格!$B$3:$E$45,2,0)</f>
        <v>瓶</v>
      </c>
      <c r="G1190" s="8">
        <f>VLOOKUP($D1190,饮料价格!$B$3:$E$45,3,0)</f>
        <v>2.4</v>
      </c>
      <c r="H1190" s="8">
        <f>VLOOKUP($D1190,饮料价格!$B$3:$E$45,4,0)</f>
        <v>3</v>
      </c>
      <c r="I1190" s="8">
        <f>E1190*H1190</f>
        <v>69</v>
      </c>
      <c r="J1190" s="8">
        <f>(H1190-G1190)*E1190</f>
        <v>13.800000000000002</v>
      </c>
    </row>
    <row r="1191" spans="1:10" outlineLevel="2" x14ac:dyDescent="0.15">
      <c r="A1191" s="7">
        <v>42736</v>
      </c>
      <c r="B1191" s="8" t="s">
        <v>104</v>
      </c>
      <c r="C1191" s="8" t="s">
        <v>126</v>
      </c>
      <c r="D1191" s="8" t="s">
        <v>73</v>
      </c>
      <c r="E1191" s="8">
        <v>21</v>
      </c>
      <c r="F1191" s="8" t="str">
        <f>VLOOKUP($D1191,饮料价格!$B$3:$E$45,2,0)</f>
        <v>瓶</v>
      </c>
      <c r="G1191" s="8">
        <f>VLOOKUP($D1191,饮料价格!$B$3:$E$45,3,0)</f>
        <v>1.8</v>
      </c>
      <c r="H1191" s="8">
        <f>VLOOKUP($D1191,饮料价格!$B$3:$E$45,4,0)</f>
        <v>2.2999999999999998</v>
      </c>
      <c r="I1191" s="8">
        <f>E1191*H1191</f>
        <v>48.3</v>
      </c>
      <c r="J1191" s="8">
        <f>(H1191-G1191)*E1191</f>
        <v>10.499999999999995</v>
      </c>
    </row>
    <row r="1192" spans="1:10" outlineLevel="2" x14ac:dyDescent="0.15">
      <c r="A1192" s="7">
        <v>42736</v>
      </c>
      <c r="B1192" s="8" t="s">
        <v>104</v>
      </c>
      <c r="C1192" s="8" t="s">
        <v>126</v>
      </c>
      <c r="D1192" s="8" t="s">
        <v>133</v>
      </c>
      <c r="E1192" s="8">
        <v>17</v>
      </c>
      <c r="F1192" s="8" t="str">
        <f>VLOOKUP($D1192,饮料价格!$B$3:$E$45,2,0)</f>
        <v>瓶</v>
      </c>
      <c r="G1192" s="8">
        <f>VLOOKUP($D1192,饮料价格!$B$3:$E$45,3,0)</f>
        <v>3.5</v>
      </c>
      <c r="H1192" s="8">
        <f>VLOOKUP($D1192,饮料价格!$B$3:$E$45,4,0)</f>
        <v>5</v>
      </c>
      <c r="I1192" s="8">
        <f>E1192*H1192</f>
        <v>85</v>
      </c>
      <c r="J1192" s="8">
        <f>(H1192-G1192)*E1192</f>
        <v>25.5</v>
      </c>
    </row>
    <row r="1193" spans="1:10" outlineLevel="2" x14ac:dyDescent="0.15">
      <c r="A1193" s="7">
        <v>42736</v>
      </c>
      <c r="B1193" s="8" t="s">
        <v>104</v>
      </c>
      <c r="C1193" s="8" t="s">
        <v>126</v>
      </c>
      <c r="D1193" s="8" t="s">
        <v>20</v>
      </c>
      <c r="E1193" s="8">
        <v>122</v>
      </c>
      <c r="F1193" s="8" t="str">
        <f>VLOOKUP($D1193,饮料价格!$B$3:$E$45,2,0)</f>
        <v>瓶</v>
      </c>
      <c r="G1193" s="8">
        <f>VLOOKUP($D1193,饮料价格!$B$3:$E$45,3,0)</f>
        <v>1.8</v>
      </c>
      <c r="H1193" s="8">
        <f>VLOOKUP($D1193,饮料价格!$B$3:$E$45,4,0)</f>
        <v>2.2999999999999998</v>
      </c>
      <c r="I1193" s="8">
        <f>E1193*H1193</f>
        <v>280.59999999999997</v>
      </c>
      <c r="J1193" s="8">
        <f>(H1193-G1193)*E1193</f>
        <v>60.999999999999972</v>
      </c>
    </row>
    <row r="1194" spans="1:10" outlineLevel="2" x14ac:dyDescent="0.15">
      <c r="A1194" s="7">
        <v>42736</v>
      </c>
      <c r="B1194" s="8" t="s">
        <v>104</v>
      </c>
      <c r="C1194" s="8" t="s">
        <v>126</v>
      </c>
      <c r="D1194" s="8" t="s">
        <v>25</v>
      </c>
      <c r="E1194" s="8">
        <v>41</v>
      </c>
      <c r="F1194" s="8" t="str">
        <f>VLOOKUP($D1194,饮料价格!$B$3:$E$45,2,0)</f>
        <v>听</v>
      </c>
      <c r="G1194" s="8">
        <f>VLOOKUP($D1194,饮料价格!$B$3:$E$45,3,0)</f>
        <v>3</v>
      </c>
      <c r="H1194" s="8">
        <f>VLOOKUP($D1194,饮料价格!$B$3:$E$45,4,0)</f>
        <v>4</v>
      </c>
      <c r="I1194" s="8">
        <f>E1194*H1194</f>
        <v>164</v>
      </c>
      <c r="J1194" s="8">
        <f>(H1194-G1194)*E1194</f>
        <v>41</v>
      </c>
    </row>
    <row r="1195" spans="1:10" outlineLevel="2" x14ac:dyDescent="0.15">
      <c r="A1195" s="7">
        <v>42736</v>
      </c>
      <c r="B1195" s="8" t="s">
        <v>104</v>
      </c>
      <c r="C1195" s="8" t="s">
        <v>126</v>
      </c>
      <c r="D1195" s="8" t="s">
        <v>15</v>
      </c>
      <c r="E1195" s="8">
        <v>10</v>
      </c>
      <c r="F1195" s="8" t="str">
        <f>VLOOKUP($D1195,饮料价格!$B$3:$E$45,2,0)</f>
        <v>合</v>
      </c>
      <c r="G1195" s="8">
        <f>VLOOKUP($D1195,饮料价格!$B$3:$E$45,3,0)</f>
        <v>1.7</v>
      </c>
      <c r="H1195" s="8">
        <f>VLOOKUP($D1195,饮料价格!$B$3:$E$45,4,0)</f>
        <v>2.5</v>
      </c>
      <c r="I1195" s="8">
        <f>E1195*H1195</f>
        <v>25</v>
      </c>
      <c r="J1195" s="8">
        <f>(H1195-G1195)*E1195</f>
        <v>8</v>
      </c>
    </row>
    <row r="1196" spans="1:10" outlineLevel="2" x14ac:dyDescent="0.15">
      <c r="A1196" s="7">
        <v>42736</v>
      </c>
      <c r="B1196" s="8" t="s">
        <v>104</v>
      </c>
      <c r="C1196" s="8" t="s">
        <v>126</v>
      </c>
      <c r="D1196" s="8" t="s">
        <v>28</v>
      </c>
      <c r="E1196" s="8">
        <v>75</v>
      </c>
      <c r="F1196" s="8" t="str">
        <f>VLOOKUP($D1196,饮料价格!$B$3:$E$45,2,0)</f>
        <v>合</v>
      </c>
      <c r="G1196" s="8">
        <f>VLOOKUP($D1196,饮料价格!$B$3:$E$45,3,0)</f>
        <v>1.5</v>
      </c>
      <c r="H1196" s="8">
        <f>VLOOKUP($D1196,饮料价格!$B$3:$E$45,4,0)</f>
        <v>2.2000000000000002</v>
      </c>
      <c r="I1196" s="8">
        <f>E1196*H1196</f>
        <v>165</v>
      </c>
      <c r="J1196" s="8">
        <f>(H1196-G1196)*E1196</f>
        <v>52.500000000000014</v>
      </c>
    </row>
    <row r="1197" spans="1:10" outlineLevel="2" x14ac:dyDescent="0.15">
      <c r="A1197" s="7">
        <v>42736</v>
      </c>
      <c r="B1197" s="8" t="s">
        <v>104</v>
      </c>
      <c r="C1197" s="8" t="s">
        <v>126</v>
      </c>
      <c r="D1197" s="8" t="s">
        <v>32</v>
      </c>
      <c r="E1197" s="8">
        <v>62</v>
      </c>
      <c r="F1197" s="8" t="str">
        <f>VLOOKUP($D1197,饮料价格!$B$3:$E$45,2,0)</f>
        <v>瓶</v>
      </c>
      <c r="G1197" s="8">
        <f>VLOOKUP($D1197,饮料价格!$B$3:$E$45,3,0)</f>
        <v>2.4</v>
      </c>
      <c r="H1197" s="8">
        <f>VLOOKUP($D1197,饮料价格!$B$3:$E$45,4,0)</f>
        <v>3.5</v>
      </c>
      <c r="I1197" s="8">
        <f>E1197*H1197</f>
        <v>217</v>
      </c>
      <c r="J1197" s="8">
        <f>(H1197-G1197)*E1197</f>
        <v>68.2</v>
      </c>
    </row>
    <row r="1198" spans="1:10" outlineLevel="2" x14ac:dyDescent="0.15">
      <c r="A1198" s="7">
        <v>42736</v>
      </c>
      <c r="B1198" s="8" t="s">
        <v>104</v>
      </c>
      <c r="C1198" s="8" t="s">
        <v>126</v>
      </c>
      <c r="D1198" s="8" t="s">
        <v>17</v>
      </c>
      <c r="E1198" s="8">
        <v>49</v>
      </c>
      <c r="F1198" s="8" t="str">
        <f>VLOOKUP($D1198,饮料价格!$B$3:$E$45,2,0)</f>
        <v>合</v>
      </c>
      <c r="G1198" s="8">
        <f>VLOOKUP($D1198,饮料价格!$B$3:$E$45,3,0)</f>
        <v>4.3</v>
      </c>
      <c r="H1198" s="8">
        <f>VLOOKUP($D1198,饮料价格!$B$3:$E$45,4,0)</f>
        <v>6.8</v>
      </c>
      <c r="I1198" s="8">
        <f>E1198*H1198</f>
        <v>333.2</v>
      </c>
      <c r="J1198" s="8">
        <f>(H1198-G1198)*E1198</f>
        <v>122.5</v>
      </c>
    </row>
    <row r="1199" spans="1:10" outlineLevel="2" x14ac:dyDescent="0.15">
      <c r="A1199" s="7">
        <v>42736</v>
      </c>
      <c r="B1199" s="8" t="s">
        <v>104</v>
      </c>
      <c r="C1199" s="8" t="s">
        <v>126</v>
      </c>
      <c r="D1199" s="8" t="s">
        <v>82</v>
      </c>
      <c r="E1199" s="8">
        <v>15</v>
      </c>
      <c r="F1199" s="8" t="str">
        <f>VLOOKUP($D1199,饮料价格!$B$3:$E$45,2,0)</f>
        <v>合</v>
      </c>
      <c r="G1199" s="8">
        <f>VLOOKUP($D1199,饮料价格!$B$3:$E$45,3,0)</f>
        <v>1.6</v>
      </c>
      <c r="H1199" s="8">
        <f>VLOOKUP($D1199,饮料价格!$B$3:$E$45,4,0)</f>
        <v>2.5</v>
      </c>
      <c r="I1199" s="8">
        <f>E1199*H1199</f>
        <v>37.5</v>
      </c>
      <c r="J1199" s="8">
        <f>(H1199-G1199)*E1199</f>
        <v>13.499999999999998</v>
      </c>
    </row>
    <row r="1200" spans="1:10" outlineLevel="2" x14ac:dyDescent="0.15">
      <c r="A1200" s="7">
        <v>42736</v>
      </c>
      <c r="B1200" s="8" t="s">
        <v>104</v>
      </c>
      <c r="C1200" s="8" t="s">
        <v>126</v>
      </c>
      <c r="D1200" s="8" t="s">
        <v>13</v>
      </c>
      <c r="E1200" s="8">
        <v>47</v>
      </c>
      <c r="F1200" s="8" t="str">
        <f>VLOOKUP($D1200,饮料价格!$B$3:$E$45,2,0)</f>
        <v>瓶</v>
      </c>
      <c r="G1200" s="8">
        <f>VLOOKUP($D1200,饮料价格!$B$3:$E$45,3,0)</f>
        <v>2</v>
      </c>
      <c r="H1200" s="8">
        <f>VLOOKUP($D1200,饮料价格!$B$3:$E$45,4,0)</f>
        <v>3.5</v>
      </c>
      <c r="I1200" s="8">
        <f>E1200*H1200</f>
        <v>164.5</v>
      </c>
      <c r="J1200" s="8">
        <f>(H1200-G1200)*E1200</f>
        <v>70.5</v>
      </c>
    </row>
    <row r="1201" spans="1:10" outlineLevel="2" x14ac:dyDescent="0.15">
      <c r="A1201" s="7">
        <v>42736</v>
      </c>
      <c r="B1201" s="8" t="s">
        <v>104</v>
      </c>
      <c r="C1201" s="8" t="s">
        <v>126</v>
      </c>
      <c r="D1201" s="8" t="s">
        <v>29</v>
      </c>
      <c r="E1201" s="8">
        <v>19</v>
      </c>
      <c r="F1201" s="8" t="str">
        <f>VLOOKUP($D1201,饮料价格!$B$3:$E$45,2,0)</f>
        <v>合</v>
      </c>
      <c r="G1201" s="8">
        <f>VLOOKUP($D1201,饮料价格!$B$3:$E$45,3,0)</f>
        <v>1.6</v>
      </c>
      <c r="H1201" s="8">
        <f>VLOOKUP($D1201,饮料价格!$B$3:$E$45,4,0)</f>
        <v>2.2999999999999998</v>
      </c>
      <c r="I1201" s="8">
        <f>E1201*H1201</f>
        <v>43.699999999999996</v>
      </c>
      <c r="J1201" s="8">
        <f>(H1201-G1201)*E1201</f>
        <v>13.299999999999995</v>
      </c>
    </row>
    <row r="1202" spans="1:10" outlineLevel="2" x14ac:dyDescent="0.15">
      <c r="A1202" s="7">
        <v>42736</v>
      </c>
      <c r="B1202" s="8" t="s">
        <v>104</v>
      </c>
      <c r="C1202" s="8" t="s">
        <v>126</v>
      </c>
      <c r="D1202" s="8" t="s">
        <v>4</v>
      </c>
      <c r="E1202" s="8">
        <v>52</v>
      </c>
      <c r="F1202" s="8" t="str">
        <f>VLOOKUP($D1202,饮料价格!$B$3:$E$45,2,0)</f>
        <v>合</v>
      </c>
      <c r="G1202" s="8">
        <f>VLOOKUP($D1202,饮料价格!$B$3:$E$45,3,0)</f>
        <v>1.3</v>
      </c>
      <c r="H1202" s="8">
        <f>VLOOKUP($D1202,饮料价格!$B$3:$E$45,4,0)</f>
        <v>1.9</v>
      </c>
      <c r="I1202" s="8">
        <f>E1202*H1202</f>
        <v>98.8</v>
      </c>
      <c r="J1202" s="8">
        <f>(H1202-G1202)*E1202</f>
        <v>31.199999999999992</v>
      </c>
    </row>
    <row r="1203" spans="1:10" outlineLevel="2" x14ac:dyDescent="0.15">
      <c r="A1203" s="7">
        <v>42736</v>
      </c>
      <c r="B1203" s="8" t="s">
        <v>104</v>
      </c>
      <c r="C1203" s="8" t="s">
        <v>126</v>
      </c>
      <c r="D1203" s="8" t="s">
        <v>80</v>
      </c>
      <c r="E1203" s="8">
        <v>27</v>
      </c>
      <c r="F1203" s="8" t="str">
        <f>VLOOKUP($D1203,饮料价格!$B$3:$E$45,2,0)</f>
        <v>瓶</v>
      </c>
      <c r="G1203" s="8">
        <f>VLOOKUP($D1203,饮料价格!$B$3:$E$45,3,0)</f>
        <v>0.9</v>
      </c>
      <c r="H1203" s="8">
        <f>VLOOKUP($D1203,饮料价格!$B$3:$E$45,4,0)</f>
        <v>1.2</v>
      </c>
      <c r="I1203" s="8">
        <f>E1203*H1203</f>
        <v>32.4</v>
      </c>
      <c r="J1203" s="8">
        <f>(H1203-G1203)*E1203</f>
        <v>8.0999999999999979</v>
      </c>
    </row>
    <row r="1204" spans="1:10" outlineLevel="2" x14ac:dyDescent="0.15">
      <c r="A1204" s="7">
        <v>42736</v>
      </c>
      <c r="B1204" s="8" t="s">
        <v>104</v>
      </c>
      <c r="C1204" s="8" t="s">
        <v>126</v>
      </c>
      <c r="D1204" s="8" t="s">
        <v>81</v>
      </c>
      <c r="E1204" s="8">
        <v>78</v>
      </c>
      <c r="F1204" s="8" t="str">
        <f>VLOOKUP($D1204,饮料价格!$B$3:$E$45,2,0)</f>
        <v>听</v>
      </c>
      <c r="G1204" s="8">
        <f>VLOOKUP($D1204,饮料价格!$B$3:$E$45,3,0)</f>
        <v>3</v>
      </c>
      <c r="H1204" s="8">
        <f>VLOOKUP($D1204,饮料价格!$B$3:$E$45,4,0)</f>
        <v>4</v>
      </c>
      <c r="I1204" s="8">
        <f>E1204*H1204</f>
        <v>312</v>
      </c>
      <c r="J1204" s="8">
        <f>(H1204-G1204)*E1204</f>
        <v>78</v>
      </c>
    </row>
    <row r="1205" spans="1:10" outlineLevel="2" x14ac:dyDescent="0.15">
      <c r="A1205" s="7">
        <v>42736</v>
      </c>
      <c r="B1205" s="8" t="s">
        <v>104</v>
      </c>
      <c r="C1205" s="8" t="s">
        <v>126</v>
      </c>
      <c r="D1205" s="8" t="s">
        <v>24</v>
      </c>
      <c r="E1205" s="8">
        <v>93</v>
      </c>
      <c r="F1205" s="8" t="str">
        <f>VLOOKUP($D1205,饮料价格!$B$3:$E$45,2,0)</f>
        <v>瓶</v>
      </c>
      <c r="G1205" s="8">
        <f>VLOOKUP($D1205,饮料价格!$B$3:$E$45,3,0)</f>
        <v>2.4</v>
      </c>
      <c r="H1205" s="8">
        <f>VLOOKUP($D1205,饮料价格!$B$3:$E$45,4,0)</f>
        <v>3</v>
      </c>
      <c r="I1205" s="8">
        <f>E1205*H1205</f>
        <v>279</v>
      </c>
      <c r="J1205" s="8">
        <f>(H1205-G1205)*E1205</f>
        <v>55.800000000000011</v>
      </c>
    </row>
    <row r="1206" spans="1:10" outlineLevel="2" x14ac:dyDescent="0.15">
      <c r="A1206" s="7">
        <v>42736</v>
      </c>
      <c r="B1206" s="8" t="s">
        <v>104</v>
      </c>
      <c r="C1206" s="8" t="s">
        <v>126</v>
      </c>
      <c r="D1206" s="8" t="s">
        <v>6</v>
      </c>
      <c r="E1206" s="8">
        <v>126</v>
      </c>
      <c r="F1206" s="8" t="str">
        <f>VLOOKUP($D1206,饮料价格!$B$3:$E$45,2,0)</f>
        <v>瓶</v>
      </c>
      <c r="G1206" s="8">
        <f>VLOOKUP($D1206,饮料价格!$B$3:$E$45,3,0)</f>
        <v>1.7</v>
      </c>
      <c r="H1206" s="8">
        <f>VLOOKUP($D1206,饮料价格!$B$3:$E$45,4,0)</f>
        <v>3.5</v>
      </c>
      <c r="I1206" s="8">
        <f>E1206*H1206</f>
        <v>441</v>
      </c>
      <c r="J1206" s="8">
        <f>(H1206-G1206)*E1206</f>
        <v>226.8</v>
      </c>
    </row>
    <row r="1207" spans="1:10" outlineLevel="2" x14ac:dyDescent="0.15">
      <c r="A1207" s="7">
        <v>42736</v>
      </c>
      <c r="B1207" s="8" t="s">
        <v>104</v>
      </c>
      <c r="C1207" s="8" t="s">
        <v>126</v>
      </c>
      <c r="D1207" s="8" t="s">
        <v>3</v>
      </c>
      <c r="E1207" s="8">
        <v>24</v>
      </c>
      <c r="F1207" s="8" t="str">
        <f>VLOOKUP($D1207,饮料价格!$B$3:$E$45,2,0)</f>
        <v>听</v>
      </c>
      <c r="G1207" s="8">
        <f>VLOOKUP($D1207,饮料价格!$B$3:$E$45,3,0)</f>
        <v>2.5</v>
      </c>
      <c r="H1207" s="8">
        <f>VLOOKUP($D1207,饮料价格!$B$3:$E$45,4,0)</f>
        <v>3.5</v>
      </c>
      <c r="I1207" s="8">
        <f>E1207*H1207</f>
        <v>84</v>
      </c>
      <c r="J1207" s="8">
        <f>(H1207-G1207)*E1207</f>
        <v>24</v>
      </c>
    </row>
    <row r="1208" spans="1:10" outlineLevel="2" x14ac:dyDescent="0.15">
      <c r="A1208" s="7">
        <v>42736</v>
      </c>
      <c r="B1208" s="8" t="s">
        <v>104</v>
      </c>
      <c r="C1208" s="8" t="s">
        <v>126</v>
      </c>
      <c r="D1208" s="8" t="s">
        <v>30</v>
      </c>
      <c r="E1208" s="8">
        <v>10</v>
      </c>
      <c r="F1208" s="8" t="str">
        <f>VLOOKUP($D1208,饮料价格!$B$3:$E$45,2,0)</f>
        <v>瓶</v>
      </c>
      <c r="G1208" s="8">
        <f>VLOOKUP($D1208,饮料价格!$B$3:$E$45,3,0)</f>
        <v>0.9</v>
      </c>
      <c r="H1208" s="8">
        <f>VLOOKUP($D1208,饮料价格!$B$3:$E$45,4,0)</f>
        <v>1.5</v>
      </c>
      <c r="I1208" s="8">
        <f>E1208*H1208</f>
        <v>15</v>
      </c>
      <c r="J1208" s="8">
        <f>(H1208-G1208)*E1208</f>
        <v>6</v>
      </c>
    </row>
    <row r="1209" spans="1:10" outlineLevel="2" x14ac:dyDescent="0.15">
      <c r="A1209" s="7">
        <v>42736</v>
      </c>
      <c r="B1209" s="8" t="s">
        <v>104</v>
      </c>
      <c r="C1209" s="8" t="s">
        <v>126</v>
      </c>
      <c r="D1209" s="8" t="s">
        <v>7</v>
      </c>
      <c r="E1209" s="8">
        <v>15</v>
      </c>
      <c r="F1209" s="8" t="str">
        <f>VLOOKUP($D1209,饮料价格!$B$3:$E$45,2,0)</f>
        <v>听</v>
      </c>
      <c r="G1209" s="8">
        <f>VLOOKUP($D1209,饮料价格!$B$3:$E$45,3,0)</f>
        <v>3.2</v>
      </c>
      <c r="H1209" s="8">
        <f>VLOOKUP($D1209,饮料价格!$B$3:$E$45,4,0)</f>
        <v>6</v>
      </c>
      <c r="I1209" s="8">
        <f>E1209*H1209</f>
        <v>90</v>
      </c>
      <c r="J1209" s="8">
        <f>(H1209-G1209)*E1209</f>
        <v>42</v>
      </c>
    </row>
    <row r="1210" spans="1:10" outlineLevel="2" x14ac:dyDescent="0.15">
      <c r="A1210" s="7">
        <v>42736</v>
      </c>
      <c r="B1210" s="8" t="s">
        <v>104</v>
      </c>
      <c r="C1210" s="8" t="s">
        <v>126</v>
      </c>
      <c r="D1210" s="8" t="s">
        <v>8</v>
      </c>
      <c r="E1210" s="8">
        <v>18</v>
      </c>
      <c r="F1210" s="8" t="str">
        <f>VLOOKUP($D1210,饮料价格!$B$3:$E$45,2,0)</f>
        <v>合</v>
      </c>
      <c r="G1210" s="8">
        <f>VLOOKUP($D1210,饮料价格!$B$3:$E$45,3,0)</f>
        <v>7.8</v>
      </c>
      <c r="H1210" s="8">
        <f>VLOOKUP($D1210,饮料价格!$B$3:$E$45,4,0)</f>
        <v>9.8000000000000007</v>
      </c>
      <c r="I1210" s="8">
        <f>E1210*H1210</f>
        <v>176.4</v>
      </c>
      <c r="J1210" s="8">
        <f>(H1210-G1210)*E1210</f>
        <v>36.000000000000014</v>
      </c>
    </row>
    <row r="1211" spans="1:10" outlineLevel="2" x14ac:dyDescent="0.15">
      <c r="A1211" s="7">
        <v>42736</v>
      </c>
      <c r="B1211" s="8" t="s">
        <v>104</v>
      </c>
      <c r="C1211" s="8" t="s">
        <v>126</v>
      </c>
      <c r="D1211" s="8" t="s">
        <v>11</v>
      </c>
      <c r="E1211" s="8">
        <v>10</v>
      </c>
      <c r="F1211" s="8" t="str">
        <f>VLOOKUP($D1211,饮料价格!$B$3:$E$45,2,0)</f>
        <v>瓶</v>
      </c>
      <c r="G1211" s="8">
        <f>VLOOKUP($D1211,饮料价格!$B$3:$E$45,3,0)</f>
        <v>1</v>
      </c>
      <c r="H1211" s="8">
        <f>VLOOKUP($D1211,饮料价格!$B$3:$E$45,4,0)</f>
        <v>1.3</v>
      </c>
      <c r="I1211" s="8">
        <f>E1211*H1211</f>
        <v>13</v>
      </c>
      <c r="J1211" s="8">
        <f>(H1211-G1211)*E1211</f>
        <v>3.0000000000000004</v>
      </c>
    </row>
    <row r="1212" spans="1:10" outlineLevel="2" x14ac:dyDescent="0.15">
      <c r="A1212" s="7">
        <v>42736</v>
      </c>
      <c r="B1212" s="8" t="s">
        <v>104</v>
      </c>
      <c r="C1212" s="8" t="s">
        <v>126</v>
      </c>
      <c r="D1212" s="8" t="s">
        <v>78</v>
      </c>
      <c r="E1212" s="8">
        <v>112</v>
      </c>
      <c r="F1212" s="8" t="str">
        <f>VLOOKUP($D1212,饮料价格!$B$3:$E$45,2,0)</f>
        <v>瓶</v>
      </c>
      <c r="G1212" s="8">
        <f>VLOOKUP($D1212,饮料价格!$B$3:$E$45,3,0)</f>
        <v>1.9</v>
      </c>
      <c r="H1212" s="8">
        <f>VLOOKUP($D1212,饮料价格!$B$3:$E$45,4,0)</f>
        <v>2.4</v>
      </c>
      <c r="I1212" s="8">
        <f>E1212*H1212</f>
        <v>268.8</v>
      </c>
      <c r="J1212" s="8">
        <f>(H1212-G1212)*E1212</f>
        <v>56</v>
      </c>
    </row>
    <row r="1213" spans="1:10" outlineLevel="2" x14ac:dyDescent="0.15">
      <c r="A1213" s="7">
        <v>42736</v>
      </c>
      <c r="B1213" s="8" t="s">
        <v>104</v>
      </c>
      <c r="C1213" s="8" t="s">
        <v>126</v>
      </c>
      <c r="D1213" s="8" t="s">
        <v>134</v>
      </c>
      <c r="E1213" s="8">
        <v>23</v>
      </c>
      <c r="F1213" s="8" t="str">
        <f>VLOOKUP($D1213,饮料价格!$B$3:$E$45,2,0)</f>
        <v>瓶</v>
      </c>
      <c r="G1213" s="8">
        <f>VLOOKUP($D1213,饮料价格!$B$3:$E$45,3,0)</f>
        <v>3.5</v>
      </c>
      <c r="H1213" s="8">
        <f>VLOOKUP($D1213,饮料价格!$B$3:$E$45,4,0)</f>
        <v>5</v>
      </c>
      <c r="I1213" s="8">
        <f>E1213*H1213</f>
        <v>115</v>
      </c>
      <c r="J1213" s="8">
        <f>(H1213-G1213)*E1213</f>
        <v>34.5</v>
      </c>
    </row>
    <row r="1214" spans="1:10" outlineLevel="2" x14ac:dyDescent="0.15">
      <c r="A1214" s="7">
        <v>42736</v>
      </c>
      <c r="B1214" s="8" t="s">
        <v>104</v>
      </c>
      <c r="C1214" s="8" t="s">
        <v>126</v>
      </c>
      <c r="D1214" s="8" t="s">
        <v>31</v>
      </c>
      <c r="E1214" s="8">
        <v>26</v>
      </c>
      <c r="F1214" s="8" t="str">
        <f>VLOOKUP($D1214,饮料价格!$B$3:$E$45,2,0)</f>
        <v>瓶</v>
      </c>
      <c r="G1214" s="8">
        <f>VLOOKUP($D1214,饮料价格!$B$3:$E$45,3,0)</f>
        <v>1.1000000000000001</v>
      </c>
      <c r="H1214" s="8">
        <f>VLOOKUP($D1214,饮料价格!$B$3:$E$45,4,0)</f>
        <v>1.5</v>
      </c>
      <c r="I1214" s="8">
        <f>E1214*H1214</f>
        <v>39</v>
      </c>
      <c r="J1214" s="8">
        <f>(H1214-G1214)*E1214</f>
        <v>10.399999999999999</v>
      </c>
    </row>
    <row r="1215" spans="1:10" outlineLevel="2" x14ac:dyDescent="0.15">
      <c r="A1215" s="7">
        <v>42736</v>
      </c>
      <c r="B1215" s="8" t="s">
        <v>104</v>
      </c>
      <c r="C1215" s="8" t="s">
        <v>126</v>
      </c>
      <c r="D1215" s="8" t="s">
        <v>5</v>
      </c>
      <c r="E1215" s="8">
        <v>39</v>
      </c>
      <c r="F1215" s="8" t="str">
        <f>VLOOKUP($D1215,饮料价格!$B$3:$E$45,2,0)</f>
        <v>合</v>
      </c>
      <c r="G1215" s="8">
        <f>VLOOKUP($D1215,饮料价格!$B$3:$E$45,3,0)</f>
        <v>1.5</v>
      </c>
      <c r="H1215" s="8">
        <f>VLOOKUP($D1215,饮料价格!$B$3:$E$45,4,0)</f>
        <v>2.2000000000000002</v>
      </c>
      <c r="I1215" s="8">
        <f>E1215*H1215</f>
        <v>85.800000000000011</v>
      </c>
      <c r="J1215" s="8">
        <f>(H1215-G1215)*E1215</f>
        <v>27.300000000000008</v>
      </c>
    </row>
    <row r="1216" spans="1:10" outlineLevel="2" x14ac:dyDescent="0.15">
      <c r="A1216" s="7">
        <v>42736</v>
      </c>
      <c r="B1216" s="8" t="s">
        <v>104</v>
      </c>
      <c r="C1216" s="8" t="s">
        <v>126</v>
      </c>
      <c r="D1216" s="8" t="s">
        <v>10</v>
      </c>
      <c r="E1216" s="8">
        <v>50</v>
      </c>
      <c r="F1216" s="8" t="str">
        <f>VLOOKUP($D1216,饮料价格!$B$3:$E$45,2,0)</f>
        <v>听</v>
      </c>
      <c r="G1216" s="8">
        <f>VLOOKUP($D1216,饮料价格!$B$3:$E$45,3,0)</f>
        <v>2</v>
      </c>
      <c r="H1216" s="8">
        <f>VLOOKUP($D1216,饮料价格!$B$3:$E$45,4,0)</f>
        <v>3.5</v>
      </c>
      <c r="I1216" s="8">
        <f>E1216*H1216</f>
        <v>175</v>
      </c>
      <c r="J1216" s="8">
        <f>(H1216-G1216)*E1216</f>
        <v>75</v>
      </c>
    </row>
    <row r="1217" spans="1:10" outlineLevel="2" x14ac:dyDescent="0.15">
      <c r="A1217" s="7">
        <v>42736</v>
      </c>
      <c r="B1217" s="8" t="s">
        <v>104</v>
      </c>
      <c r="C1217" s="8" t="s">
        <v>126</v>
      </c>
      <c r="D1217" s="8" t="s">
        <v>26</v>
      </c>
      <c r="E1217" s="8">
        <v>32</v>
      </c>
      <c r="F1217" s="8" t="str">
        <f>VLOOKUP($D1217,饮料价格!$B$3:$E$45,2,0)</f>
        <v>瓶</v>
      </c>
      <c r="G1217" s="8">
        <f>VLOOKUP($D1217,饮料价格!$B$3:$E$45,3,0)</f>
        <v>1.7</v>
      </c>
      <c r="H1217" s="8">
        <f>VLOOKUP($D1217,饮料价格!$B$3:$E$45,4,0)</f>
        <v>2.2000000000000002</v>
      </c>
      <c r="I1217" s="8">
        <f>E1217*H1217</f>
        <v>70.400000000000006</v>
      </c>
      <c r="J1217" s="8">
        <f>(H1217-G1217)*E1217</f>
        <v>16.000000000000007</v>
      </c>
    </row>
    <row r="1218" spans="1:10" outlineLevel="2" x14ac:dyDescent="0.15">
      <c r="A1218" s="7">
        <v>42736</v>
      </c>
      <c r="B1218" s="8" t="s">
        <v>104</v>
      </c>
      <c r="C1218" s="8" t="s">
        <v>126</v>
      </c>
      <c r="D1218" s="8" t="s">
        <v>12</v>
      </c>
      <c r="E1218" s="8">
        <v>21</v>
      </c>
      <c r="F1218" s="8" t="str">
        <f>VLOOKUP($D1218,饮料价格!$B$3:$E$45,2,0)</f>
        <v>瓶</v>
      </c>
      <c r="G1218" s="8">
        <f>VLOOKUP($D1218,饮料价格!$B$3:$E$45,3,0)</f>
        <v>1.3</v>
      </c>
      <c r="H1218" s="8">
        <f>VLOOKUP($D1218,饮料价格!$B$3:$E$45,4,0)</f>
        <v>2.8</v>
      </c>
      <c r="I1218" s="8">
        <f>E1218*H1218</f>
        <v>58.8</v>
      </c>
      <c r="J1218" s="8">
        <f>(H1218-G1218)*E1218</f>
        <v>31.499999999999996</v>
      </c>
    </row>
    <row r="1219" spans="1:10" outlineLevel="2" x14ac:dyDescent="0.15">
      <c r="A1219" s="7">
        <v>42736</v>
      </c>
      <c r="B1219" s="8" t="s">
        <v>104</v>
      </c>
      <c r="C1219" s="8" t="s">
        <v>126</v>
      </c>
      <c r="D1219" s="8" t="s">
        <v>9</v>
      </c>
      <c r="E1219" s="8">
        <v>11</v>
      </c>
      <c r="F1219" s="8" t="str">
        <f>VLOOKUP($D1219,饮料价格!$B$3:$E$45,2,0)</f>
        <v>听</v>
      </c>
      <c r="G1219" s="8">
        <f>VLOOKUP($D1219,饮料价格!$B$3:$E$45,3,0)</f>
        <v>3</v>
      </c>
      <c r="H1219" s="8">
        <f>VLOOKUP($D1219,饮料价格!$B$3:$E$45,4,0)</f>
        <v>4</v>
      </c>
      <c r="I1219" s="8">
        <f>E1219*H1219</f>
        <v>44</v>
      </c>
      <c r="J1219" s="8">
        <f>(H1219-G1219)*E1219</f>
        <v>11</v>
      </c>
    </row>
    <row r="1220" spans="1:10" outlineLevel="2" x14ac:dyDescent="0.15">
      <c r="A1220" s="7">
        <v>42736</v>
      </c>
      <c r="B1220" s="8" t="s">
        <v>104</v>
      </c>
      <c r="C1220" s="8" t="s">
        <v>126</v>
      </c>
      <c r="D1220" s="8" t="s">
        <v>79</v>
      </c>
      <c r="E1220" s="8">
        <v>35</v>
      </c>
      <c r="F1220" s="8" t="str">
        <f>VLOOKUP($D1220,饮料价格!$B$3:$E$45,2,0)</f>
        <v>听</v>
      </c>
      <c r="G1220" s="8">
        <f>VLOOKUP($D1220,饮料价格!$B$3:$E$45,3,0)</f>
        <v>1.2</v>
      </c>
      <c r="H1220" s="8">
        <f>VLOOKUP($D1220,饮料价格!$B$3:$E$45,4,0)</f>
        <v>2.5</v>
      </c>
      <c r="I1220" s="8">
        <f>E1220*H1220</f>
        <v>87.5</v>
      </c>
      <c r="J1220" s="8">
        <f>(H1220-G1220)*E1220</f>
        <v>45.5</v>
      </c>
    </row>
    <row r="1221" spans="1:10" outlineLevel="2" x14ac:dyDescent="0.15">
      <c r="A1221" s="7">
        <v>42736</v>
      </c>
      <c r="B1221" s="8" t="s">
        <v>104</v>
      </c>
      <c r="C1221" s="8" t="s">
        <v>126</v>
      </c>
      <c r="D1221" s="8" t="s">
        <v>16</v>
      </c>
      <c r="E1221" s="8">
        <v>85</v>
      </c>
      <c r="F1221" s="8" t="str">
        <f>VLOOKUP($D1221,饮料价格!$B$3:$E$45,2,0)</f>
        <v>瓶</v>
      </c>
      <c r="G1221" s="8">
        <f>VLOOKUP($D1221,饮料价格!$B$3:$E$45,3,0)</f>
        <v>1</v>
      </c>
      <c r="H1221" s="8">
        <f>VLOOKUP($D1221,饮料价格!$B$3:$E$45,4,0)</f>
        <v>1.5</v>
      </c>
      <c r="I1221" s="8">
        <f>E1221*H1221</f>
        <v>127.5</v>
      </c>
      <c r="J1221" s="8">
        <f>(H1221-G1221)*E1221</f>
        <v>42.5</v>
      </c>
    </row>
    <row r="1222" spans="1:10" outlineLevel="2" x14ac:dyDescent="0.15">
      <c r="A1222" s="7">
        <v>42736</v>
      </c>
      <c r="B1222" s="8" t="s">
        <v>104</v>
      </c>
      <c r="C1222" s="8" t="s">
        <v>126</v>
      </c>
      <c r="D1222" s="8" t="s">
        <v>19</v>
      </c>
      <c r="E1222" s="8">
        <v>9</v>
      </c>
      <c r="F1222" s="8" t="str">
        <f>VLOOKUP($D1222,饮料价格!$B$3:$E$45,2,0)</f>
        <v>瓶</v>
      </c>
      <c r="G1222" s="8">
        <f>VLOOKUP($D1222,饮料价格!$B$3:$E$45,3,0)</f>
        <v>1.7</v>
      </c>
      <c r="H1222" s="8">
        <f>VLOOKUP($D1222,饮料价格!$B$3:$E$45,4,0)</f>
        <v>2.2000000000000002</v>
      </c>
      <c r="I1222" s="8">
        <f>E1222*H1222</f>
        <v>19.8</v>
      </c>
      <c r="J1222" s="8">
        <f>(H1222-G1222)*E1222</f>
        <v>4.5000000000000018</v>
      </c>
    </row>
    <row r="1223" spans="1:10" outlineLevel="2" x14ac:dyDescent="0.15">
      <c r="A1223" s="7">
        <v>42736</v>
      </c>
      <c r="B1223" s="8" t="s">
        <v>104</v>
      </c>
      <c r="C1223" s="8" t="s">
        <v>126</v>
      </c>
      <c r="D1223" s="8" t="s">
        <v>1</v>
      </c>
      <c r="E1223" s="8">
        <v>15</v>
      </c>
      <c r="F1223" s="8" t="str">
        <f>VLOOKUP($D1223,饮料价格!$B$3:$E$45,2,0)</f>
        <v>听</v>
      </c>
      <c r="G1223" s="8">
        <f>VLOOKUP($D1223,饮料价格!$B$3:$E$45,3,0)</f>
        <v>2.5</v>
      </c>
      <c r="H1223" s="8">
        <f>VLOOKUP($D1223,饮料价格!$B$3:$E$45,4,0)</f>
        <v>3.5</v>
      </c>
      <c r="I1223" s="8">
        <f>E1223*H1223</f>
        <v>52.5</v>
      </c>
      <c r="J1223" s="8">
        <f>(H1223-G1223)*E1223</f>
        <v>15</v>
      </c>
    </row>
    <row r="1224" spans="1:10" outlineLevel="2" x14ac:dyDescent="0.15">
      <c r="A1224" s="7">
        <v>42736</v>
      </c>
      <c r="B1224" s="8" t="s">
        <v>104</v>
      </c>
      <c r="C1224" s="8" t="s">
        <v>126</v>
      </c>
      <c r="D1224" s="8" t="s">
        <v>21</v>
      </c>
      <c r="E1224" s="8">
        <v>14</v>
      </c>
      <c r="F1224" s="8" t="str">
        <f>VLOOKUP($D1224,饮料价格!$B$3:$E$45,2,0)</f>
        <v>瓶</v>
      </c>
      <c r="G1224" s="8">
        <f>VLOOKUP($D1224,饮料价格!$B$3:$E$45,3,0)</f>
        <v>1.4</v>
      </c>
      <c r="H1224" s="8">
        <f>VLOOKUP($D1224,饮料价格!$B$3:$E$45,4,0)</f>
        <v>3</v>
      </c>
      <c r="I1224" s="8">
        <f>E1224*H1224</f>
        <v>42</v>
      </c>
      <c r="J1224" s="8">
        <f>(H1224-G1224)*E1224</f>
        <v>22.400000000000002</v>
      </c>
    </row>
    <row r="1225" spans="1:10" outlineLevel="2" x14ac:dyDescent="0.15">
      <c r="A1225" s="7">
        <v>42736</v>
      </c>
      <c r="B1225" s="8" t="s">
        <v>104</v>
      </c>
      <c r="C1225" s="8" t="s">
        <v>99</v>
      </c>
      <c r="D1225" s="8" t="s">
        <v>4</v>
      </c>
      <c r="E1225" s="8">
        <v>96</v>
      </c>
      <c r="F1225" s="8" t="str">
        <f>VLOOKUP($D1225,饮料价格!$B$3:$E$45,2,0)</f>
        <v>合</v>
      </c>
      <c r="G1225" s="8">
        <f>VLOOKUP($D1225,饮料价格!$B$3:$E$45,3,0)</f>
        <v>1.3</v>
      </c>
      <c r="H1225" s="8">
        <f>VLOOKUP($D1225,饮料价格!$B$3:$E$45,4,0)</f>
        <v>1.9</v>
      </c>
      <c r="I1225" s="8">
        <f>E1225*H1225</f>
        <v>182.39999999999998</v>
      </c>
      <c r="J1225" s="8">
        <f>(H1225-G1225)*E1225</f>
        <v>57.599999999999987</v>
      </c>
    </row>
    <row r="1226" spans="1:10" outlineLevel="2" x14ac:dyDescent="0.15">
      <c r="A1226" s="7">
        <v>42736</v>
      </c>
      <c r="B1226" s="8" t="s">
        <v>104</v>
      </c>
      <c r="C1226" s="8" t="s">
        <v>99</v>
      </c>
      <c r="D1226" s="8" t="s">
        <v>73</v>
      </c>
      <c r="E1226" s="8">
        <v>47</v>
      </c>
      <c r="F1226" s="8" t="str">
        <f>VLOOKUP($D1226,饮料价格!$B$3:$E$45,2,0)</f>
        <v>瓶</v>
      </c>
      <c r="G1226" s="8">
        <f>VLOOKUP($D1226,饮料价格!$B$3:$E$45,3,0)</f>
        <v>1.8</v>
      </c>
      <c r="H1226" s="8">
        <f>VLOOKUP($D1226,饮料价格!$B$3:$E$45,4,0)</f>
        <v>2.2999999999999998</v>
      </c>
      <c r="I1226" s="8">
        <f>E1226*H1226</f>
        <v>108.1</v>
      </c>
      <c r="J1226" s="8">
        <f>(H1226-G1226)*E1226</f>
        <v>23.499999999999989</v>
      </c>
    </row>
    <row r="1227" spans="1:10" outlineLevel="2" x14ac:dyDescent="0.15">
      <c r="A1227" s="7">
        <v>42736</v>
      </c>
      <c r="B1227" s="8" t="s">
        <v>104</v>
      </c>
      <c r="C1227" s="8" t="s">
        <v>99</v>
      </c>
      <c r="D1227" s="8" t="s">
        <v>3</v>
      </c>
      <c r="E1227" s="8">
        <v>89</v>
      </c>
      <c r="F1227" s="8" t="str">
        <f>VLOOKUP($D1227,饮料价格!$B$3:$E$45,2,0)</f>
        <v>听</v>
      </c>
      <c r="G1227" s="8">
        <f>VLOOKUP($D1227,饮料价格!$B$3:$E$45,3,0)</f>
        <v>2.5</v>
      </c>
      <c r="H1227" s="8">
        <f>VLOOKUP($D1227,饮料价格!$B$3:$E$45,4,0)</f>
        <v>3.5</v>
      </c>
      <c r="I1227" s="8">
        <f>E1227*H1227</f>
        <v>311.5</v>
      </c>
      <c r="J1227" s="8">
        <f>(H1227-G1227)*E1227</f>
        <v>89</v>
      </c>
    </row>
    <row r="1228" spans="1:10" outlineLevel="2" x14ac:dyDescent="0.15">
      <c r="A1228" s="7">
        <v>42736</v>
      </c>
      <c r="B1228" s="8" t="s">
        <v>104</v>
      </c>
      <c r="C1228" s="8" t="s">
        <v>99</v>
      </c>
      <c r="D1228" s="8" t="s">
        <v>21</v>
      </c>
      <c r="E1228" s="8">
        <v>44</v>
      </c>
      <c r="F1228" s="8" t="str">
        <f>VLOOKUP($D1228,饮料价格!$B$3:$E$45,2,0)</f>
        <v>瓶</v>
      </c>
      <c r="G1228" s="8">
        <f>VLOOKUP($D1228,饮料价格!$B$3:$E$45,3,0)</f>
        <v>1.4</v>
      </c>
      <c r="H1228" s="8">
        <f>VLOOKUP($D1228,饮料价格!$B$3:$E$45,4,0)</f>
        <v>3</v>
      </c>
      <c r="I1228" s="8">
        <f>E1228*H1228</f>
        <v>132</v>
      </c>
      <c r="J1228" s="8">
        <f>(H1228-G1228)*E1228</f>
        <v>70.400000000000006</v>
      </c>
    </row>
    <row r="1229" spans="1:10" outlineLevel="2" x14ac:dyDescent="0.15">
      <c r="A1229" s="7">
        <v>42736</v>
      </c>
      <c r="B1229" s="8" t="s">
        <v>104</v>
      </c>
      <c r="C1229" s="8" t="s">
        <v>99</v>
      </c>
      <c r="D1229" s="8" t="s">
        <v>15</v>
      </c>
      <c r="E1229" s="8">
        <v>58</v>
      </c>
      <c r="F1229" s="8" t="str">
        <f>VLOOKUP($D1229,饮料价格!$B$3:$E$45,2,0)</f>
        <v>合</v>
      </c>
      <c r="G1229" s="8">
        <f>VLOOKUP($D1229,饮料价格!$B$3:$E$45,3,0)</f>
        <v>1.7</v>
      </c>
      <c r="H1229" s="8">
        <f>VLOOKUP($D1229,饮料价格!$B$3:$E$45,4,0)</f>
        <v>2.5</v>
      </c>
      <c r="I1229" s="8">
        <f>E1229*H1229</f>
        <v>145</v>
      </c>
      <c r="J1229" s="8">
        <f>(H1229-G1229)*E1229</f>
        <v>46.400000000000006</v>
      </c>
    </row>
    <row r="1230" spans="1:10" outlineLevel="2" x14ac:dyDescent="0.15">
      <c r="A1230" s="7">
        <v>42736</v>
      </c>
      <c r="B1230" s="8" t="s">
        <v>104</v>
      </c>
      <c r="C1230" s="8" t="s">
        <v>99</v>
      </c>
      <c r="D1230" s="8" t="s">
        <v>26</v>
      </c>
      <c r="E1230" s="8">
        <v>36</v>
      </c>
      <c r="F1230" s="8" t="str">
        <f>VLOOKUP($D1230,饮料价格!$B$3:$E$45,2,0)</f>
        <v>瓶</v>
      </c>
      <c r="G1230" s="8">
        <f>VLOOKUP($D1230,饮料价格!$B$3:$E$45,3,0)</f>
        <v>1.7</v>
      </c>
      <c r="H1230" s="8">
        <f>VLOOKUP($D1230,饮料价格!$B$3:$E$45,4,0)</f>
        <v>2.2000000000000002</v>
      </c>
      <c r="I1230" s="8">
        <f>E1230*H1230</f>
        <v>79.2</v>
      </c>
      <c r="J1230" s="8">
        <f>(H1230-G1230)*E1230</f>
        <v>18.000000000000007</v>
      </c>
    </row>
    <row r="1231" spans="1:10" outlineLevel="2" x14ac:dyDescent="0.15">
      <c r="A1231" s="7">
        <v>42736</v>
      </c>
      <c r="B1231" s="8" t="s">
        <v>104</v>
      </c>
      <c r="C1231" s="8" t="s">
        <v>99</v>
      </c>
      <c r="D1231" s="8" t="s">
        <v>30</v>
      </c>
      <c r="E1231" s="8">
        <v>67</v>
      </c>
      <c r="F1231" s="8" t="str">
        <f>VLOOKUP($D1231,饮料价格!$B$3:$E$45,2,0)</f>
        <v>瓶</v>
      </c>
      <c r="G1231" s="8">
        <f>VLOOKUP($D1231,饮料价格!$B$3:$E$45,3,0)</f>
        <v>0.9</v>
      </c>
      <c r="H1231" s="8">
        <f>VLOOKUP($D1231,饮料价格!$B$3:$E$45,4,0)</f>
        <v>1.5</v>
      </c>
      <c r="I1231" s="8">
        <f>E1231*H1231</f>
        <v>100.5</v>
      </c>
      <c r="J1231" s="8">
        <f>(H1231-G1231)*E1231</f>
        <v>40.199999999999996</v>
      </c>
    </row>
    <row r="1232" spans="1:10" outlineLevel="2" x14ac:dyDescent="0.15">
      <c r="A1232" s="7">
        <v>42736</v>
      </c>
      <c r="B1232" s="8" t="s">
        <v>104</v>
      </c>
      <c r="C1232" s="8" t="s">
        <v>99</v>
      </c>
      <c r="D1232" s="8" t="s">
        <v>7</v>
      </c>
      <c r="E1232" s="8">
        <v>6</v>
      </c>
      <c r="F1232" s="8" t="str">
        <f>VLOOKUP($D1232,饮料价格!$B$3:$E$45,2,0)</f>
        <v>听</v>
      </c>
      <c r="G1232" s="8">
        <f>VLOOKUP($D1232,饮料价格!$B$3:$E$45,3,0)</f>
        <v>3.2</v>
      </c>
      <c r="H1232" s="8">
        <f>VLOOKUP($D1232,饮料价格!$B$3:$E$45,4,0)</f>
        <v>6</v>
      </c>
      <c r="I1232" s="8">
        <f>E1232*H1232</f>
        <v>36</v>
      </c>
      <c r="J1232" s="8">
        <f>(H1232-G1232)*E1232</f>
        <v>16.799999999999997</v>
      </c>
    </row>
    <row r="1233" spans="1:10" outlineLevel="2" x14ac:dyDescent="0.15">
      <c r="A1233" s="7">
        <v>42736</v>
      </c>
      <c r="B1233" s="8" t="s">
        <v>104</v>
      </c>
      <c r="C1233" s="8" t="s">
        <v>99</v>
      </c>
      <c r="D1233" s="8" t="s">
        <v>19</v>
      </c>
      <c r="E1233" s="8">
        <v>22</v>
      </c>
      <c r="F1233" s="8" t="str">
        <f>VLOOKUP($D1233,饮料价格!$B$3:$E$45,2,0)</f>
        <v>瓶</v>
      </c>
      <c r="G1233" s="8">
        <f>VLOOKUP($D1233,饮料价格!$B$3:$E$45,3,0)</f>
        <v>1.7</v>
      </c>
      <c r="H1233" s="8">
        <f>VLOOKUP($D1233,饮料价格!$B$3:$E$45,4,0)</f>
        <v>2.2000000000000002</v>
      </c>
      <c r="I1233" s="8">
        <f>E1233*H1233</f>
        <v>48.400000000000006</v>
      </c>
      <c r="J1233" s="8">
        <f>(H1233-G1233)*E1233</f>
        <v>11.000000000000005</v>
      </c>
    </row>
    <row r="1234" spans="1:10" outlineLevel="2" x14ac:dyDescent="0.15">
      <c r="A1234" s="7">
        <v>42736</v>
      </c>
      <c r="B1234" s="8" t="s">
        <v>104</v>
      </c>
      <c r="C1234" s="8" t="s">
        <v>99</v>
      </c>
      <c r="D1234" s="8" t="s">
        <v>6</v>
      </c>
      <c r="E1234" s="8">
        <v>26</v>
      </c>
      <c r="F1234" s="8" t="str">
        <f>VLOOKUP($D1234,饮料价格!$B$3:$E$45,2,0)</f>
        <v>瓶</v>
      </c>
      <c r="G1234" s="8">
        <f>VLOOKUP($D1234,饮料价格!$B$3:$E$45,3,0)</f>
        <v>1.7</v>
      </c>
      <c r="H1234" s="8">
        <f>VLOOKUP($D1234,饮料价格!$B$3:$E$45,4,0)</f>
        <v>3.5</v>
      </c>
      <c r="I1234" s="8">
        <f>E1234*H1234</f>
        <v>91</v>
      </c>
      <c r="J1234" s="8">
        <f>(H1234-G1234)*E1234</f>
        <v>46.800000000000004</v>
      </c>
    </row>
    <row r="1235" spans="1:10" outlineLevel="2" x14ac:dyDescent="0.15">
      <c r="A1235" s="7">
        <v>42736</v>
      </c>
      <c r="B1235" s="8" t="s">
        <v>104</v>
      </c>
      <c r="C1235" s="8" t="s">
        <v>99</v>
      </c>
      <c r="D1235" s="8" t="s">
        <v>18</v>
      </c>
      <c r="E1235" s="8">
        <v>13</v>
      </c>
      <c r="F1235" s="8" t="str">
        <f>VLOOKUP($D1235,饮料价格!$B$3:$E$45,2,0)</f>
        <v>合</v>
      </c>
      <c r="G1235" s="8">
        <f>VLOOKUP($D1235,饮料价格!$B$3:$E$45,3,0)</f>
        <v>4.5</v>
      </c>
      <c r="H1235" s="8">
        <f>VLOOKUP($D1235,饮料价格!$B$3:$E$45,4,0)</f>
        <v>7.2</v>
      </c>
      <c r="I1235" s="8">
        <f>E1235*H1235</f>
        <v>93.600000000000009</v>
      </c>
      <c r="J1235" s="8">
        <f>(H1235-G1235)*E1235</f>
        <v>35.1</v>
      </c>
    </row>
    <row r="1236" spans="1:10" outlineLevel="2" x14ac:dyDescent="0.15">
      <c r="A1236" s="7">
        <v>42736</v>
      </c>
      <c r="B1236" s="8" t="s">
        <v>104</v>
      </c>
      <c r="C1236" s="8" t="s">
        <v>99</v>
      </c>
      <c r="D1236" s="8" t="s">
        <v>11</v>
      </c>
      <c r="E1236" s="8">
        <v>34</v>
      </c>
      <c r="F1236" s="8" t="str">
        <f>VLOOKUP($D1236,饮料价格!$B$3:$E$45,2,0)</f>
        <v>瓶</v>
      </c>
      <c r="G1236" s="8">
        <f>VLOOKUP($D1236,饮料价格!$B$3:$E$45,3,0)</f>
        <v>1</v>
      </c>
      <c r="H1236" s="8">
        <f>VLOOKUP($D1236,饮料价格!$B$3:$E$45,4,0)</f>
        <v>1.3</v>
      </c>
      <c r="I1236" s="8">
        <f>E1236*H1236</f>
        <v>44.2</v>
      </c>
      <c r="J1236" s="8">
        <f>(H1236-G1236)*E1236</f>
        <v>10.200000000000001</v>
      </c>
    </row>
    <row r="1237" spans="1:10" outlineLevel="2" x14ac:dyDescent="0.15">
      <c r="A1237" s="7">
        <v>42736</v>
      </c>
      <c r="B1237" s="8" t="s">
        <v>104</v>
      </c>
      <c r="C1237" s="8" t="s">
        <v>99</v>
      </c>
      <c r="D1237" s="8" t="s">
        <v>81</v>
      </c>
      <c r="E1237" s="8">
        <v>143</v>
      </c>
      <c r="F1237" s="8" t="str">
        <f>VLOOKUP($D1237,饮料价格!$B$3:$E$45,2,0)</f>
        <v>听</v>
      </c>
      <c r="G1237" s="8">
        <f>VLOOKUP($D1237,饮料价格!$B$3:$E$45,3,0)</f>
        <v>3</v>
      </c>
      <c r="H1237" s="8">
        <f>VLOOKUP($D1237,饮料价格!$B$3:$E$45,4,0)</f>
        <v>4</v>
      </c>
      <c r="I1237" s="8">
        <f>E1237*H1237</f>
        <v>572</v>
      </c>
      <c r="J1237" s="8">
        <f>(H1237-G1237)*E1237</f>
        <v>143</v>
      </c>
    </row>
    <row r="1238" spans="1:10" outlineLevel="2" x14ac:dyDescent="0.15">
      <c r="A1238" s="7">
        <v>42736</v>
      </c>
      <c r="B1238" s="8" t="s">
        <v>104</v>
      </c>
      <c r="C1238" s="8" t="s">
        <v>99</v>
      </c>
      <c r="D1238" s="8" t="s">
        <v>134</v>
      </c>
      <c r="E1238" s="8">
        <v>51</v>
      </c>
      <c r="F1238" s="8" t="str">
        <f>VLOOKUP($D1238,饮料价格!$B$3:$E$45,2,0)</f>
        <v>瓶</v>
      </c>
      <c r="G1238" s="8">
        <f>VLOOKUP($D1238,饮料价格!$B$3:$E$45,3,0)</f>
        <v>3.5</v>
      </c>
      <c r="H1238" s="8">
        <f>VLOOKUP($D1238,饮料价格!$B$3:$E$45,4,0)</f>
        <v>5</v>
      </c>
      <c r="I1238" s="8">
        <f>E1238*H1238</f>
        <v>255</v>
      </c>
      <c r="J1238" s="8">
        <f>(H1238-G1238)*E1238</f>
        <v>76.5</v>
      </c>
    </row>
    <row r="1239" spans="1:10" outlineLevel="2" x14ac:dyDescent="0.15">
      <c r="A1239" s="7">
        <v>42736</v>
      </c>
      <c r="B1239" s="8" t="s">
        <v>104</v>
      </c>
      <c r="C1239" s="8" t="s">
        <v>99</v>
      </c>
      <c r="D1239" s="8" t="s">
        <v>1</v>
      </c>
      <c r="E1239" s="8">
        <v>20</v>
      </c>
      <c r="F1239" s="8" t="str">
        <f>VLOOKUP($D1239,饮料价格!$B$3:$E$45,2,0)</f>
        <v>听</v>
      </c>
      <c r="G1239" s="8">
        <f>VLOOKUP($D1239,饮料价格!$B$3:$E$45,3,0)</f>
        <v>2.5</v>
      </c>
      <c r="H1239" s="8">
        <f>VLOOKUP($D1239,饮料价格!$B$3:$E$45,4,0)</f>
        <v>3.5</v>
      </c>
      <c r="I1239" s="8">
        <f>E1239*H1239</f>
        <v>70</v>
      </c>
      <c r="J1239" s="8">
        <f>(H1239-G1239)*E1239</f>
        <v>20</v>
      </c>
    </row>
    <row r="1240" spans="1:10" outlineLevel="2" x14ac:dyDescent="0.15">
      <c r="A1240" s="7">
        <v>42736</v>
      </c>
      <c r="B1240" s="8" t="s">
        <v>104</v>
      </c>
      <c r="C1240" s="8" t="s">
        <v>99</v>
      </c>
      <c r="D1240" s="8" t="s">
        <v>2</v>
      </c>
      <c r="E1240" s="8">
        <v>23</v>
      </c>
      <c r="F1240" s="8" t="str">
        <f>VLOOKUP($D1240,饮料价格!$B$3:$E$45,2,0)</f>
        <v>听</v>
      </c>
      <c r="G1240" s="8">
        <f>VLOOKUP($D1240,饮料价格!$B$3:$E$45,3,0)</f>
        <v>1.6</v>
      </c>
      <c r="H1240" s="8">
        <f>VLOOKUP($D1240,饮料价格!$B$3:$E$45,4,0)</f>
        <v>3.3</v>
      </c>
      <c r="I1240" s="8">
        <f>E1240*H1240</f>
        <v>75.899999999999991</v>
      </c>
      <c r="J1240" s="8">
        <f>(H1240-G1240)*E1240</f>
        <v>39.099999999999994</v>
      </c>
    </row>
    <row r="1241" spans="1:10" outlineLevel="2" x14ac:dyDescent="0.15">
      <c r="A1241" s="7">
        <v>42736</v>
      </c>
      <c r="B1241" s="8" t="s">
        <v>104</v>
      </c>
      <c r="C1241" s="8" t="s">
        <v>99</v>
      </c>
      <c r="D1241" s="8" t="s">
        <v>8</v>
      </c>
      <c r="E1241" s="8">
        <v>21</v>
      </c>
      <c r="F1241" s="8" t="str">
        <f>VLOOKUP($D1241,饮料价格!$B$3:$E$45,2,0)</f>
        <v>合</v>
      </c>
      <c r="G1241" s="8">
        <f>VLOOKUP($D1241,饮料价格!$B$3:$E$45,3,0)</f>
        <v>7.8</v>
      </c>
      <c r="H1241" s="8">
        <f>VLOOKUP($D1241,饮料价格!$B$3:$E$45,4,0)</f>
        <v>9.8000000000000007</v>
      </c>
      <c r="I1241" s="8">
        <f>E1241*H1241</f>
        <v>205.8</v>
      </c>
      <c r="J1241" s="8">
        <f>(H1241-G1241)*E1241</f>
        <v>42.000000000000021</v>
      </c>
    </row>
    <row r="1242" spans="1:10" outlineLevel="2" x14ac:dyDescent="0.15">
      <c r="A1242" s="7">
        <v>42736</v>
      </c>
      <c r="B1242" s="8" t="s">
        <v>104</v>
      </c>
      <c r="C1242" s="8" t="s">
        <v>99</v>
      </c>
      <c r="D1242" s="8" t="s">
        <v>10</v>
      </c>
      <c r="E1242" s="8">
        <v>43</v>
      </c>
      <c r="F1242" s="8" t="str">
        <f>VLOOKUP($D1242,饮料价格!$B$3:$E$45,2,0)</f>
        <v>听</v>
      </c>
      <c r="G1242" s="8">
        <f>VLOOKUP($D1242,饮料价格!$B$3:$E$45,3,0)</f>
        <v>2</v>
      </c>
      <c r="H1242" s="8">
        <f>VLOOKUP($D1242,饮料价格!$B$3:$E$45,4,0)</f>
        <v>3.5</v>
      </c>
      <c r="I1242" s="8">
        <f>E1242*H1242</f>
        <v>150.5</v>
      </c>
      <c r="J1242" s="8">
        <f>(H1242-G1242)*E1242</f>
        <v>64.5</v>
      </c>
    </row>
    <row r="1243" spans="1:10" outlineLevel="2" x14ac:dyDescent="0.15">
      <c r="A1243" s="7">
        <v>42736</v>
      </c>
      <c r="B1243" s="8" t="s">
        <v>104</v>
      </c>
      <c r="C1243" s="8" t="s">
        <v>99</v>
      </c>
      <c r="D1243" s="8" t="s">
        <v>131</v>
      </c>
      <c r="E1243" s="8">
        <v>46</v>
      </c>
      <c r="F1243" s="8" t="str">
        <f>VLOOKUP($D1243,饮料价格!$B$3:$E$45,2,0)</f>
        <v>瓶</v>
      </c>
      <c r="G1243" s="8">
        <f>VLOOKUP($D1243,饮料价格!$B$3:$E$45,3,0)</f>
        <v>2</v>
      </c>
      <c r="H1243" s="8">
        <f>VLOOKUP($D1243,饮料价格!$B$3:$E$45,4,0)</f>
        <v>3.5</v>
      </c>
      <c r="I1243" s="8">
        <f>E1243*H1243</f>
        <v>161</v>
      </c>
      <c r="J1243" s="8">
        <f>(H1243-G1243)*E1243</f>
        <v>69</v>
      </c>
    </row>
    <row r="1244" spans="1:10" outlineLevel="2" x14ac:dyDescent="0.15">
      <c r="A1244" s="7">
        <v>42736</v>
      </c>
      <c r="B1244" s="8" t="s">
        <v>104</v>
      </c>
      <c r="C1244" s="8" t="s">
        <v>99</v>
      </c>
      <c r="D1244" s="8" t="s">
        <v>31</v>
      </c>
      <c r="E1244" s="8">
        <v>17</v>
      </c>
      <c r="F1244" s="8" t="str">
        <f>VLOOKUP($D1244,饮料价格!$B$3:$E$45,2,0)</f>
        <v>瓶</v>
      </c>
      <c r="G1244" s="8">
        <f>VLOOKUP($D1244,饮料价格!$B$3:$E$45,3,0)</f>
        <v>1.1000000000000001</v>
      </c>
      <c r="H1244" s="8">
        <f>VLOOKUP($D1244,饮料价格!$B$3:$E$45,4,0)</f>
        <v>1.5</v>
      </c>
      <c r="I1244" s="8">
        <f>E1244*H1244</f>
        <v>25.5</v>
      </c>
      <c r="J1244" s="8">
        <f>(H1244-G1244)*E1244</f>
        <v>6.7999999999999989</v>
      </c>
    </row>
    <row r="1245" spans="1:10" outlineLevel="2" x14ac:dyDescent="0.15">
      <c r="A1245" s="7">
        <v>42736</v>
      </c>
      <c r="B1245" s="8" t="s">
        <v>104</v>
      </c>
      <c r="C1245" s="8" t="s">
        <v>99</v>
      </c>
      <c r="D1245" s="8" t="s">
        <v>28</v>
      </c>
      <c r="E1245" s="8">
        <v>85</v>
      </c>
      <c r="F1245" s="8" t="str">
        <f>VLOOKUP($D1245,饮料价格!$B$3:$E$45,2,0)</f>
        <v>合</v>
      </c>
      <c r="G1245" s="8">
        <f>VLOOKUP($D1245,饮料价格!$B$3:$E$45,3,0)</f>
        <v>1.5</v>
      </c>
      <c r="H1245" s="8">
        <f>VLOOKUP($D1245,饮料价格!$B$3:$E$45,4,0)</f>
        <v>2.2000000000000002</v>
      </c>
      <c r="I1245" s="8">
        <f>E1245*H1245</f>
        <v>187.00000000000003</v>
      </c>
      <c r="J1245" s="8">
        <f>(H1245-G1245)*E1245</f>
        <v>59.500000000000014</v>
      </c>
    </row>
    <row r="1246" spans="1:10" outlineLevel="2" x14ac:dyDescent="0.15">
      <c r="A1246" s="7">
        <v>42736</v>
      </c>
      <c r="B1246" s="8" t="s">
        <v>104</v>
      </c>
      <c r="C1246" s="8" t="s">
        <v>99</v>
      </c>
      <c r="D1246" s="8" t="s">
        <v>14</v>
      </c>
      <c r="E1246" s="8">
        <v>26</v>
      </c>
      <c r="F1246" s="8" t="str">
        <f>VLOOKUP($D1246,饮料价格!$B$3:$E$45,2,0)</f>
        <v>听</v>
      </c>
      <c r="G1246" s="8">
        <f>VLOOKUP($D1246,饮料价格!$B$3:$E$45,3,0)</f>
        <v>2.5</v>
      </c>
      <c r="H1246" s="8">
        <f>VLOOKUP($D1246,饮料价格!$B$3:$E$45,4,0)</f>
        <v>4</v>
      </c>
      <c r="I1246" s="8">
        <f>E1246*H1246</f>
        <v>104</v>
      </c>
      <c r="J1246" s="8">
        <f>(H1246-G1246)*E1246</f>
        <v>39</v>
      </c>
    </row>
    <row r="1247" spans="1:10" outlineLevel="2" x14ac:dyDescent="0.15">
      <c r="A1247" s="7">
        <v>42736</v>
      </c>
      <c r="B1247" s="8" t="s">
        <v>104</v>
      </c>
      <c r="C1247" s="8" t="s">
        <v>99</v>
      </c>
      <c r="D1247" s="8" t="s">
        <v>80</v>
      </c>
      <c r="E1247" s="8">
        <v>27</v>
      </c>
      <c r="F1247" s="8" t="str">
        <f>VLOOKUP($D1247,饮料价格!$B$3:$E$45,2,0)</f>
        <v>瓶</v>
      </c>
      <c r="G1247" s="8">
        <f>VLOOKUP($D1247,饮料价格!$B$3:$E$45,3,0)</f>
        <v>0.9</v>
      </c>
      <c r="H1247" s="8">
        <f>VLOOKUP($D1247,饮料价格!$B$3:$E$45,4,0)</f>
        <v>1.2</v>
      </c>
      <c r="I1247" s="8">
        <f>E1247*H1247</f>
        <v>32.4</v>
      </c>
      <c r="J1247" s="8">
        <f>(H1247-G1247)*E1247</f>
        <v>8.0999999999999979</v>
      </c>
    </row>
    <row r="1248" spans="1:10" outlineLevel="2" x14ac:dyDescent="0.15">
      <c r="A1248" s="7">
        <v>42736</v>
      </c>
      <c r="B1248" s="8" t="s">
        <v>104</v>
      </c>
      <c r="C1248" s="8" t="s">
        <v>99</v>
      </c>
      <c r="D1248" s="8" t="s">
        <v>24</v>
      </c>
      <c r="E1248" s="8">
        <v>61</v>
      </c>
      <c r="F1248" s="8" t="str">
        <f>VLOOKUP($D1248,饮料价格!$B$3:$E$45,2,0)</f>
        <v>瓶</v>
      </c>
      <c r="G1248" s="8">
        <f>VLOOKUP($D1248,饮料价格!$B$3:$E$45,3,0)</f>
        <v>2.4</v>
      </c>
      <c r="H1248" s="8">
        <f>VLOOKUP($D1248,饮料价格!$B$3:$E$45,4,0)</f>
        <v>3</v>
      </c>
      <c r="I1248" s="8">
        <f>E1248*H1248</f>
        <v>183</v>
      </c>
      <c r="J1248" s="8">
        <f>(H1248-G1248)*E1248</f>
        <v>36.600000000000009</v>
      </c>
    </row>
    <row r="1249" spans="1:10" outlineLevel="2" x14ac:dyDescent="0.15">
      <c r="A1249" s="7">
        <v>42736</v>
      </c>
      <c r="B1249" s="8" t="s">
        <v>104</v>
      </c>
      <c r="C1249" s="8" t="s">
        <v>99</v>
      </c>
      <c r="D1249" s="8" t="s">
        <v>78</v>
      </c>
      <c r="E1249" s="8">
        <v>14</v>
      </c>
      <c r="F1249" s="8" t="str">
        <f>VLOOKUP($D1249,饮料价格!$B$3:$E$45,2,0)</f>
        <v>瓶</v>
      </c>
      <c r="G1249" s="8">
        <f>VLOOKUP($D1249,饮料价格!$B$3:$E$45,3,0)</f>
        <v>1.9</v>
      </c>
      <c r="H1249" s="8">
        <f>VLOOKUP($D1249,饮料价格!$B$3:$E$45,4,0)</f>
        <v>2.4</v>
      </c>
      <c r="I1249" s="8">
        <f>E1249*H1249</f>
        <v>33.6</v>
      </c>
      <c r="J1249" s="8">
        <f>(H1249-G1249)*E1249</f>
        <v>7</v>
      </c>
    </row>
    <row r="1250" spans="1:10" outlineLevel="2" x14ac:dyDescent="0.15">
      <c r="A1250" s="7">
        <v>42736</v>
      </c>
      <c r="B1250" s="8" t="s">
        <v>104</v>
      </c>
      <c r="C1250" s="8" t="s">
        <v>99</v>
      </c>
      <c r="D1250" s="8" t="s">
        <v>79</v>
      </c>
      <c r="E1250" s="8">
        <v>47</v>
      </c>
      <c r="F1250" s="8" t="str">
        <f>VLOOKUP($D1250,饮料价格!$B$3:$E$45,2,0)</f>
        <v>听</v>
      </c>
      <c r="G1250" s="8">
        <f>VLOOKUP($D1250,饮料价格!$B$3:$E$45,3,0)</f>
        <v>1.2</v>
      </c>
      <c r="H1250" s="8">
        <f>VLOOKUP($D1250,饮料价格!$B$3:$E$45,4,0)</f>
        <v>2.5</v>
      </c>
      <c r="I1250" s="8">
        <f>E1250*H1250</f>
        <v>117.5</v>
      </c>
      <c r="J1250" s="8">
        <f>(H1250-G1250)*E1250</f>
        <v>61.1</v>
      </c>
    </row>
    <row r="1251" spans="1:10" outlineLevel="2" x14ac:dyDescent="0.15">
      <c r="A1251" s="7">
        <v>42736</v>
      </c>
      <c r="B1251" s="8" t="s">
        <v>104</v>
      </c>
      <c r="C1251" s="8" t="s">
        <v>99</v>
      </c>
      <c r="D1251" s="8" t="s">
        <v>22</v>
      </c>
      <c r="E1251" s="8">
        <v>56</v>
      </c>
      <c r="F1251" s="8" t="str">
        <f>VLOOKUP($D1251,饮料价格!$B$3:$E$45,2,0)</f>
        <v>合</v>
      </c>
      <c r="G1251" s="8">
        <f>VLOOKUP($D1251,饮料价格!$B$3:$E$45,3,0)</f>
        <v>1.7</v>
      </c>
      <c r="H1251" s="8">
        <f>VLOOKUP($D1251,饮料价格!$B$3:$E$45,4,0)</f>
        <v>2.2000000000000002</v>
      </c>
      <c r="I1251" s="8">
        <f>E1251*H1251</f>
        <v>123.20000000000002</v>
      </c>
      <c r="J1251" s="8">
        <f>(H1251-G1251)*E1251</f>
        <v>28.000000000000014</v>
      </c>
    </row>
    <row r="1252" spans="1:10" outlineLevel="2" x14ac:dyDescent="0.15">
      <c r="A1252" s="7">
        <v>42736</v>
      </c>
      <c r="B1252" s="8" t="s">
        <v>104</v>
      </c>
      <c r="C1252" s="8" t="s">
        <v>99</v>
      </c>
      <c r="D1252" s="8" t="s">
        <v>17</v>
      </c>
      <c r="E1252" s="8">
        <v>18</v>
      </c>
      <c r="F1252" s="8" t="str">
        <f>VLOOKUP($D1252,饮料价格!$B$3:$E$45,2,0)</f>
        <v>合</v>
      </c>
      <c r="G1252" s="8">
        <f>VLOOKUP($D1252,饮料价格!$B$3:$E$45,3,0)</f>
        <v>4.3</v>
      </c>
      <c r="H1252" s="8">
        <f>VLOOKUP($D1252,饮料价格!$B$3:$E$45,4,0)</f>
        <v>6.8</v>
      </c>
      <c r="I1252" s="8">
        <f>E1252*H1252</f>
        <v>122.39999999999999</v>
      </c>
      <c r="J1252" s="8">
        <f>(H1252-G1252)*E1252</f>
        <v>45</v>
      </c>
    </row>
    <row r="1253" spans="1:10" outlineLevel="2" x14ac:dyDescent="0.15">
      <c r="A1253" s="7">
        <v>42736</v>
      </c>
      <c r="B1253" s="8" t="s">
        <v>104</v>
      </c>
      <c r="C1253" s="8" t="s">
        <v>99</v>
      </c>
      <c r="D1253" s="8" t="s">
        <v>133</v>
      </c>
      <c r="E1253" s="8">
        <v>117</v>
      </c>
      <c r="F1253" s="8" t="str">
        <f>VLOOKUP($D1253,饮料价格!$B$3:$E$45,2,0)</f>
        <v>瓶</v>
      </c>
      <c r="G1253" s="8">
        <f>VLOOKUP($D1253,饮料价格!$B$3:$E$45,3,0)</f>
        <v>3.5</v>
      </c>
      <c r="H1253" s="8">
        <f>VLOOKUP($D1253,饮料价格!$B$3:$E$45,4,0)</f>
        <v>5</v>
      </c>
      <c r="I1253" s="8">
        <f>E1253*H1253</f>
        <v>585</v>
      </c>
      <c r="J1253" s="8">
        <f>(H1253-G1253)*E1253</f>
        <v>175.5</v>
      </c>
    </row>
    <row r="1254" spans="1:10" outlineLevel="2" x14ac:dyDescent="0.15">
      <c r="A1254" s="7">
        <v>42736</v>
      </c>
      <c r="B1254" s="8" t="s">
        <v>104</v>
      </c>
      <c r="C1254" s="8" t="s">
        <v>99</v>
      </c>
      <c r="D1254" s="8" t="s">
        <v>132</v>
      </c>
      <c r="E1254" s="8">
        <v>22</v>
      </c>
      <c r="F1254" s="8" t="str">
        <f>VLOOKUP($D1254,饮料价格!$B$3:$E$45,2,0)</f>
        <v>瓶</v>
      </c>
      <c r="G1254" s="8">
        <f>VLOOKUP($D1254,饮料价格!$B$3:$E$45,3,0)</f>
        <v>2.5</v>
      </c>
      <c r="H1254" s="8">
        <f>VLOOKUP($D1254,饮料价格!$B$3:$E$45,4,0)</f>
        <v>4.5</v>
      </c>
      <c r="I1254" s="8">
        <f>E1254*H1254</f>
        <v>99</v>
      </c>
      <c r="J1254" s="8">
        <f>(H1254-G1254)*E1254</f>
        <v>44</v>
      </c>
    </row>
    <row r="1255" spans="1:10" outlineLevel="2" x14ac:dyDescent="0.15">
      <c r="A1255" s="7">
        <v>42736</v>
      </c>
      <c r="B1255" s="8" t="s">
        <v>104</v>
      </c>
      <c r="C1255" s="8" t="s">
        <v>99</v>
      </c>
      <c r="D1255" s="8" t="s">
        <v>12</v>
      </c>
      <c r="E1255" s="8">
        <v>60</v>
      </c>
      <c r="F1255" s="8" t="str">
        <f>VLOOKUP($D1255,饮料价格!$B$3:$E$45,2,0)</f>
        <v>瓶</v>
      </c>
      <c r="G1255" s="8">
        <f>VLOOKUP($D1255,饮料价格!$B$3:$E$45,3,0)</f>
        <v>1.3</v>
      </c>
      <c r="H1255" s="8">
        <f>VLOOKUP($D1255,饮料价格!$B$3:$E$45,4,0)</f>
        <v>2.8</v>
      </c>
      <c r="I1255" s="8">
        <f>E1255*H1255</f>
        <v>168</v>
      </c>
      <c r="J1255" s="8">
        <f>(H1255-G1255)*E1255</f>
        <v>89.999999999999986</v>
      </c>
    </row>
    <row r="1256" spans="1:10" outlineLevel="2" x14ac:dyDescent="0.15">
      <c r="A1256" s="7">
        <v>42736</v>
      </c>
      <c r="B1256" s="8" t="s">
        <v>104</v>
      </c>
      <c r="C1256" s="8" t="s">
        <v>99</v>
      </c>
      <c r="D1256" s="8" t="s">
        <v>20</v>
      </c>
      <c r="E1256" s="8">
        <v>98</v>
      </c>
      <c r="F1256" s="8" t="str">
        <f>VLOOKUP($D1256,饮料价格!$B$3:$E$45,2,0)</f>
        <v>瓶</v>
      </c>
      <c r="G1256" s="8">
        <f>VLOOKUP($D1256,饮料价格!$B$3:$E$45,3,0)</f>
        <v>1.8</v>
      </c>
      <c r="H1256" s="8">
        <f>VLOOKUP($D1256,饮料价格!$B$3:$E$45,4,0)</f>
        <v>2.2999999999999998</v>
      </c>
      <c r="I1256" s="8">
        <f>E1256*H1256</f>
        <v>225.39999999999998</v>
      </c>
      <c r="J1256" s="8">
        <f>(H1256-G1256)*E1256</f>
        <v>48.999999999999979</v>
      </c>
    </row>
    <row r="1257" spans="1:10" outlineLevel="2" x14ac:dyDescent="0.15">
      <c r="A1257" s="7">
        <v>42736</v>
      </c>
      <c r="B1257" s="8" t="s">
        <v>104</v>
      </c>
      <c r="C1257" s="8" t="s">
        <v>99</v>
      </c>
      <c r="D1257" s="8" t="s">
        <v>82</v>
      </c>
      <c r="E1257" s="8">
        <v>90</v>
      </c>
      <c r="F1257" s="8" t="str">
        <f>VLOOKUP($D1257,饮料价格!$B$3:$E$45,2,0)</f>
        <v>合</v>
      </c>
      <c r="G1257" s="8">
        <f>VLOOKUP($D1257,饮料价格!$B$3:$E$45,3,0)</f>
        <v>1.6</v>
      </c>
      <c r="H1257" s="8">
        <f>VLOOKUP($D1257,饮料价格!$B$3:$E$45,4,0)</f>
        <v>2.5</v>
      </c>
      <c r="I1257" s="8">
        <f>E1257*H1257</f>
        <v>225</v>
      </c>
      <c r="J1257" s="8">
        <f>(H1257-G1257)*E1257</f>
        <v>80.999999999999986</v>
      </c>
    </row>
    <row r="1258" spans="1:10" outlineLevel="2" x14ac:dyDescent="0.15">
      <c r="A1258" s="7">
        <v>42736</v>
      </c>
      <c r="B1258" s="8" t="s">
        <v>104</v>
      </c>
      <c r="C1258" s="8" t="s">
        <v>99</v>
      </c>
      <c r="D1258" s="8" t="s">
        <v>13</v>
      </c>
      <c r="E1258" s="8">
        <v>134</v>
      </c>
      <c r="F1258" s="8" t="str">
        <f>VLOOKUP($D1258,饮料价格!$B$3:$E$45,2,0)</f>
        <v>瓶</v>
      </c>
      <c r="G1258" s="8">
        <f>VLOOKUP($D1258,饮料价格!$B$3:$E$45,3,0)</f>
        <v>2</v>
      </c>
      <c r="H1258" s="8">
        <f>VLOOKUP($D1258,饮料价格!$B$3:$E$45,4,0)</f>
        <v>3.5</v>
      </c>
      <c r="I1258" s="8">
        <f>E1258*H1258</f>
        <v>469</v>
      </c>
      <c r="J1258" s="8">
        <f>(H1258-G1258)*E1258</f>
        <v>201</v>
      </c>
    </row>
    <row r="1259" spans="1:10" outlineLevel="2" x14ac:dyDescent="0.15">
      <c r="A1259" s="7">
        <v>42736</v>
      </c>
      <c r="B1259" s="8" t="s">
        <v>104</v>
      </c>
      <c r="C1259" s="8" t="s">
        <v>99</v>
      </c>
      <c r="D1259" s="8" t="s">
        <v>5</v>
      </c>
      <c r="E1259" s="8">
        <v>14</v>
      </c>
      <c r="F1259" s="8" t="str">
        <f>VLOOKUP($D1259,饮料价格!$B$3:$E$45,2,0)</f>
        <v>合</v>
      </c>
      <c r="G1259" s="8">
        <f>VLOOKUP($D1259,饮料价格!$B$3:$E$45,3,0)</f>
        <v>1.5</v>
      </c>
      <c r="H1259" s="8">
        <f>VLOOKUP($D1259,饮料价格!$B$3:$E$45,4,0)</f>
        <v>2.2000000000000002</v>
      </c>
      <c r="I1259" s="8">
        <f>E1259*H1259</f>
        <v>30.800000000000004</v>
      </c>
      <c r="J1259" s="8">
        <f>(H1259-G1259)*E1259</f>
        <v>9.8000000000000025</v>
      </c>
    </row>
    <row r="1260" spans="1:10" outlineLevel="2" x14ac:dyDescent="0.15">
      <c r="A1260" s="7">
        <v>42736</v>
      </c>
      <c r="B1260" s="8" t="s">
        <v>104</v>
      </c>
      <c r="C1260" s="8" t="s">
        <v>99</v>
      </c>
      <c r="D1260" s="8" t="s">
        <v>23</v>
      </c>
      <c r="E1260" s="8">
        <v>37</v>
      </c>
      <c r="F1260" s="8" t="str">
        <f>VLOOKUP($D1260,饮料价格!$B$3:$E$45,2,0)</f>
        <v>瓶</v>
      </c>
      <c r="G1260" s="8">
        <f>VLOOKUP($D1260,饮料价格!$B$3:$E$45,3,0)</f>
        <v>2.4</v>
      </c>
      <c r="H1260" s="8">
        <f>VLOOKUP($D1260,饮料价格!$B$3:$E$45,4,0)</f>
        <v>3</v>
      </c>
      <c r="I1260" s="8">
        <f>E1260*H1260</f>
        <v>111</v>
      </c>
      <c r="J1260" s="8">
        <f>(H1260-G1260)*E1260</f>
        <v>22.200000000000003</v>
      </c>
    </row>
    <row r="1261" spans="1:10" outlineLevel="2" x14ac:dyDescent="0.15">
      <c r="A1261" s="7">
        <v>42736</v>
      </c>
      <c r="B1261" s="8" t="s">
        <v>104</v>
      </c>
      <c r="C1261" s="8" t="s">
        <v>99</v>
      </c>
      <c r="D1261" s="8" t="s">
        <v>32</v>
      </c>
      <c r="E1261" s="8">
        <v>8</v>
      </c>
      <c r="F1261" s="8" t="str">
        <f>VLOOKUP($D1261,饮料价格!$B$3:$E$45,2,0)</f>
        <v>瓶</v>
      </c>
      <c r="G1261" s="8">
        <f>VLOOKUP($D1261,饮料价格!$B$3:$E$45,3,0)</f>
        <v>2.4</v>
      </c>
      <c r="H1261" s="8">
        <f>VLOOKUP($D1261,饮料价格!$B$3:$E$45,4,0)</f>
        <v>3.5</v>
      </c>
      <c r="I1261" s="8">
        <f>E1261*H1261</f>
        <v>28</v>
      </c>
      <c r="J1261" s="8">
        <f>(H1261-G1261)*E1261</f>
        <v>8.8000000000000007</v>
      </c>
    </row>
    <row r="1262" spans="1:10" outlineLevel="2" x14ac:dyDescent="0.15">
      <c r="A1262" s="7">
        <v>42736</v>
      </c>
      <c r="B1262" s="8" t="s">
        <v>104</v>
      </c>
      <c r="C1262" s="8" t="s">
        <v>99</v>
      </c>
      <c r="D1262" s="8" t="s">
        <v>25</v>
      </c>
      <c r="E1262" s="8">
        <v>69</v>
      </c>
      <c r="F1262" s="8" t="str">
        <f>VLOOKUP($D1262,饮料价格!$B$3:$E$45,2,0)</f>
        <v>听</v>
      </c>
      <c r="G1262" s="8">
        <f>VLOOKUP($D1262,饮料价格!$B$3:$E$45,3,0)</f>
        <v>3</v>
      </c>
      <c r="H1262" s="8">
        <f>VLOOKUP($D1262,饮料价格!$B$3:$E$45,4,0)</f>
        <v>4</v>
      </c>
      <c r="I1262" s="8">
        <f>E1262*H1262</f>
        <v>276</v>
      </c>
      <c r="J1262" s="8">
        <f>(H1262-G1262)*E1262</f>
        <v>69</v>
      </c>
    </row>
    <row r="1263" spans="1:10" outlineLevel="2" x14ac:dyDescent="0.15">
      <c r="A1263" s="7">
        <v>42736</v>
      </c>
      <c r="B1263" s="8" t="s">
        <v>104</v>
      </c>
      <c r="C1263" s="8" t="s">
        <v>99</v>
      </c>
      <c r="D1263" s="8" t="s">
        <v>16</v>
      </c>
      <c r="E1263" s="8">
        <v>119</v>
      </c>
      <c r="F1263" s="8" t="str">
        <f>VLOOKUP($D1263,饮料价格!$B$3:$E$45,2,0)</f>
        <v>瓶</v>
      </c>
      <c r="G1263" s="8">
        <f>VLOOKUP($D1263,饮料价格!$B$3:$E$45,3,0)</f>
        <v>1</v>
      </c>
      <c r="H1263" s="8">
        <f>VLOOKUP($D1263,饮料价格!$B$3:$E$45,4,0)</f>
        <v>1.5</v>
      </c>
      <c r="I1263" s="8">
        <f>E1263*H1263</f>
        <v>178.5</v>
      </c>
      <c r="J1263" s="8">
        <f>(H1263-G1263)*E1263</f>
        <v>59.5</v>
      </c>
    </row>
    <row r="1264" spans="1:10" outlineLevel="2" x14ac:dyDescent="0.15">
      <c r="A1264" s="7">
        <v>42736</v>
      </c>
      <c r="B1264" s="8" t="s">
        <v>104</v>
      </c>
      <c r="C1264" s="8" t="s">
        <v>99</v>
      </c>
      <c r="D1264" s="8" t="s">
        <v>27</v>
      </c>
      <c r="E1264" s="8">
        <v>18</v>
      </c>
      <c r="F1264" s="8" t="str">
        <f>VLOOKUP($D1264,饮料价格!$B$3:$E$45,2,0)</f>
        <v>听</v>
      </c>
      <c r="G1264" s="8">
        <f>VLOOKUP($D1264,饮料价格!$B$3:$E$45,3,0)</f>
        <v>2.5</v>
      </c>
      <c r="H1264" s="8">
        <f>VLOOKUP($D1264,饮料价格!$B$3:$E$45,4,0)</f>
        <v>4</v>
      </c>
      <c r="I1264" s="8">
        <f>E1264*H1264</f>
        <v>72</v>
      </c>
      <c r="J1264" s="8">
        <f>(H1264-G1264)*E1264</f>
        <v>27</v>
      </c>
    </row>
    <row r="1265" spans="1:10" outlineLevel="2" x14ac:dyDescent="0.15">
      <c r="A1265" s="7">
        <v>42736</v>
      </c>
      <c r="B1265" s="8" t="s">
        <v>104</v>
      </c>
      <c r="C1265" s="8" t="s">
        <v>99</v>
      </c>
      <c r="D1265" s="8" t="s">
        <v>29</v>
      </c>
      <c r="E1265" s="8">
        <v>52</v>
      </c>
      <c r="F1265" s="8" t="str">
        <f>VLOOKUP($D1265,饮料价格!$B$3:$E$45,2,0)</f>
        <v>合</v>
      </c>
      <c r="G1265" s="8">
        <f>VLOOKUP($D1265,饮料价格!$B$3:$E$45,3,0)</f>
        <v>1.6</v>
      </c>
      <c r="H1265" s="8">
        <f>VLOOKUP($D1265,饮料价格!$B$3:$E$45,4,0)</f>
        <v>2.2999999999999998</v>
      </c>
      <c r="I1265" s="8">
        <f>E1265*H1265</f>
        <v>119.6</v>
      </c>
      <c r="J1265" s="8">
        <f>(H1265-G1265)*E1265</f>
        <v>36.399999999999984</v>
      </c>
    </row>
    <row r="1266" spans="1:10" outlineLevel="2" x14ac:dyDescent="0.15">
      <c r="A1266" s="7">
        <v>42736</v>
      </c>
      <c r="B1266" s="8" t="s">
        <v>104</v>
      </c>
      <c r="C1266" s="8" t="s">
        <v>99</v>
      </c>
      <c r="D1266" s="8" t="s">
        <v>9</v>
      </c>
      <c r="E1266" s="8">
        <v>25</v>
      </c>
      <c r="F1266" s="8" t="str">
        <f>VLOOKUP($D1266,饮料价格!$B$3:$E$45,2,0)</f>
        <v>听</v>
      </c>
      <c r="G1266" s="8">
        <f>VLOOKUP($D1266,饮料价格!$B$3:$E$45,3,0)</f>
        <v>3</v>
      </c>
      <c r="H1266" s="8">
        <f>VLOOKUP($D1266,饮料价格!$B$3:$E$45,4,0)</f>
        <v>4</v>
      </c>
      <c r="I1266" s="8">
        <f>E1266*H1266</f>
        <v>100</v>
      </c>
      <c r="J1266" s="8">
        <f>(H1266-G1266)*E1266</f>
        <v>25</v>
      </c>
    </row>
    <row r="1267" spans="1:10" outlineLevel="1" x14ac:dyDescent="0.15">
      <c r="A1267" s="24"/>
      <c r="B1267" s="26" t="s">
        <v>142</v>
      </c>
      <c r="C1267" s="25"/>
      <c r="D1267" s="25"/>
      <c r="E1267" s="25"/>
      <c r="F1267" s="25"/>
      <c r="G1267" s="25"/>
      <c r="H1267" s="25"/>
      <c r="I1267" s="25">
        <f>SUBTOTAL(9,I1015:I1266)</f>
        <v>39525.600000000006</v>
      </c>
      <c r="J1267" s="25">
        <f>SUBTOTAL(9,J1015:J1266)</f>
        <v>12995.699999999995</v>
      </c>
    </row>
    <row r="1268" spans="1:10" x14ac:dyDescent="0.15">
      <c r="A1268" s="24"/>
      <c r="B1268" s="26" t="s">
        <v>143</v>
      </c>
      <c r="C1268" s="25"/>
      <c r="D1268" s="25"/>
      <c r="E1268" s="25"/>
      <c r="F1268" s="25"/>
      <c r="G1268" s="25"/>
      <c r="H1268" s="25"/>
      <c r="I1268" s="25">
        <f>SUBTOTAL(9,I3:I1266)</f>
        <v>183394.69999999984</v>
      </c>
      <c r="J1268" s="25">
        <f>SUBTOTAL(9,J3:J1266)</f>
        <v>62416.900000000038</v>
      </c>
    </row>
  </sheetData>
  <sortState ref="A3:J1262">
    <sortCondition ref="B14"/>
  </sortState>
  <mergeCells count="2">
    <mergeCell ref="A1:J1"/>
    <mergeCell ref="L3:R19"/>
  </mergeCells>
  <phoneticPr fontId="1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5"/>
  <sheetViews>
    <sheetView topLeftCell="C1" workbookViewId="0">
      <selection activeCell="L3" sqref="L3:R19"/>
    </sheetView>
  </sheetViews>
  <sheetFormatPr defaultRowHeight="14.25" outlineLevelRow="2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  <col min="12" max="12" width="9.125" customWidth="1"/>
  </cols>
  <sheetData>
    <row r="1" spans="1:18" ht="27" customHeight="1" x14ac:dyDescent="0.15">
      <c r="A1" s="21" t="s">
        <v>95</v>
      </c>
      <c r="B1" s="21"/>
      <c r="C1" s="21"/>
      <c r="D1" s="21"/>
      <c r="E1" s="21"/>
      <c r="F1" s="21"/>
      <c r="G1" s="21"/>
      <c r="H1" s="21"/>
      <c r="I1" s="21"/>
      <c r="J1" s="21"/>
    </row>
    <row r="2" spans="1:18" ht="14.25" customHeight="1" x14ac:dyDescent="0.15">
      <c r="A2" s="16" t="s">
        <v>91</v>
      </c>
      <c r="B2" s="16" t="s">
        <v>77</v>
      </c>
      <c r="C2" s="16" t="s">
        <v>89</v>
      </c>
      <c r="D2" s="16" t="s">
        <v>84</v>
      </c>
      <c r="E2" s="16" t="s">
        <v>83</v>
      </c>
      <c r="F2" s="16" t="s">
        <v>85</v>
      </c>
      <c r="G2" s="16" t="s">
        <v>86</v>
      </c>
      <c r="H2" s="16" t="s">
        <v>87</v>
      </c>
      <c r="I2" s="16" t="s">
        <v>92</v>
      </c>
      <c r="J2" s="16" t="s">
        <v>93</v>
      </c>
      <c r="L2" s="17"/>
      <c r="M2" s="17"/>
      <c r="N2" s="17"/>
      <c r="O2" s="17"/>
      <c r="P2" s="17"/>
      <c r="Q2" s="11"/>
    </row>
    <row r="3" spans="1:18" ht="15.95" customHeight="1" outlineLevel="2" x14ac:dyDescent="0.15">
      <c r="A3" s="7">
        <v>42736</v>
      </c>
      <c r="B3" s="8" t="s">
        <v>102</v>
      </c>
      <c r="C3" s="8" t="s">
        <v>135</v>
      </c>
      <c r="D3" s="8" t="s">
        <v>1</v>
      </c>
      <c r="E3" s="8">
        <v>27</v>
      </c>
      <c r="F3" s="8" t="str">
        <f>VLOOKUP($D3,饮料价格!$B$3:$E$45,2,0)</f>
        <v>听</v>
      </c>
      <c r="G3" s="8">
        <f>VLOOKUP($D3,饮料价格!$B$3:$E$45,3,0)</f>
        <v>2.5</v>
      </c>
      <c r="H3" s="8">
        <f>VLOOKUP($D3,饮料价格!$B$3:$E$45,4,0)</f>
        <v>3.5</v>
      </c>
      <c r="I3" s="8">
        <f>E3*H3</f>
        <v>94.5</v>
      </c>
      <c r="J3" s="8">
        <f>(H3-G3)*E3</f>
        <v>27</v>
      </c>
      <c r="L3" s="22" t="s">
        <v>137</v>
      </c>
      <c r="M3" s="22"/>
      <c r="N3" s="22"/>
      <c r="O3" s="22"/>
      <c r="P3" s="22"/>
      <c r="Q3" s="22"/>
      <c r="R3" s="22"/>
    </row>
    <row r="4" spans="1:18" outlineLevel="2" x14ac:dyDescent="0.15">
      <c r="A4" s="7">
        <v>42736</v>
      </c>
      <c r="B4" s="8" t="s">
        <v>102</v>
      </c>
      <c r="C4" s="8" t="s">
        <v>96</v>
      </c>
      <c r="D4" s="8" t="s">
        <v>1</v>
      </c>
      <c r="E4" s="8">
        <v>24</v>
      </c>
      <c r="F4" s="8" t="str">
        <f>VLOOKUP($D4,饮料价格!$B$3:$E$45,2,0)</f>
        <v>听</v>
      </c>
      <c r="G4" s="8">
        <f>VLOOKUP($D4,饮料价格!$B$3:$E$45,3,0)</f>
        <v>2.5</v>
      </c>
      <c r="H4" s="8">
        <f>VLOOKUP($D4,饮料价格!$B$3:$E$45,4,0)</f>
        <v>3.5</v>
      </c>
      <c r="I4" s="8">
        <f>E4*H4</f>
        <v>84</v>
      </c>
      <c r="J4" s="8">
        <f>(H4-G4)*E4</f>
        <v>24</v>
      </c>
      <c r="L4" s="22"/>
      <c r="M4" s="22"/>
      <c r="N4" s="22"/>
      <c r="O4" s="22"/>
      <c r="P4" s="22"/>
      <c r="Q4" s="22"/>
      <c r="R4" s="22"/>
    </row>
    <row r="5" spans="1:18" outlineLevel="2" x14ac:dyDescent="0.15">
      <c r="A5" s="7">
        <v>42736</v>
      </c>
      <c r="B5" s="8" t="s">
        <v>102</v>
      </c>
      <c r="C5" s="8" t="s">
        <v>117</v>
      </c>
      <c r="D5" s="8" t="s">
        <v>1</v>
      </c>
      <c r="E5" s="8">
        <v>112</v>
      </c>
      <c r="F5" s="8" t="str">
        <f>VLOOKUP($D5,饮料价格!$B$3:$E$45,2,0)</f>
        <v>听</v>
      </c>
      <c r="G5" s="8">
        <f>VLOOKUP($D5,饮料价格!$B$3:$E$45,3,0)</f>
        <v>2.5</v>
      </c>
      <c r="H5" s="8">
        <f>VLOOKUP($D5,饮料价格!$B$3:$E$45,4,0)</f>
        <v>3.5</v>
      </c>
      <c r="I5" s="8">
        <f>E5*H5</f>
        <v>392</v>
      </c>
      <c r="J5" s="8">
        <f>(H5-G5)*E5</f>
        <v>112</v>
      </c>
      <c r="L5" s="22"/>
      <c r="M5" s="22"/>
      <c r="N5" s="22"/>
      <c r="O5" s="22"/>
      <c r="P5" s="22"/>
      <c r="Q5" s="22"/>
      <c r="R5" s="22"/>
    </row>
    <row r="6" spans="1:18" outlineLevel="2" x14ac:dyDescent="0.15">
      <c r="A6" s="7">
        <v>42736</v>
      </c>
      <c r="B6" s="8" t="s">
        <v>102</v>
      </c>
      <c r="C6" s="8" t="s">
        <v>115</v>
      </c>
      <c r="D6" s="8" t="s">
        <v>1</v>
      </c>
      <c r="E6" s="8">
        <v>61</v>
      </c>
      <c r="F6" s="8" t="str">
        <f>VLOOKUP($D6,饮料价格!$B$3:$E$45,2,0)</f>
        <v>听</v>
      </c>
      <c r="G6" s="8">
        <f>VLOOKUP($D6,饮料价格!$B$3:$E$45,3,0)</f>
        <v>2.5</v>
      </c>
      <c r="H6" s="8">
        <f>VLOOKUP($D6,饮料价格!$B$3:$E$45,4,0)</f>
        <v>3.5</v>
      </c>
      <c r="I6" s="8">
        <f>E6*H6</f>
        <v>213.5</v>
      </c>
      <c r="J6" s="8">
        <f>(H6-G6)*E6</f>
        <v>61</v>
      </c>
      <c r="L6" s="22"/>
      <c r="M6" s="22"/>
      <c r="N6" s="22"/>
      <c r="O6" s="22"/>
      <c r="P6" s="22"/>
      <c r="Q6" s="22"/>
      <c r="R6" s="22"/>
    </row>
    <row r="7" spans="1:18" outlineLevel="2" x14ac:dyDescent="0.15">
      <c r="A7" s="7">
        <v>42736</v>
      </c>
      <c r="B7" s="8" t="s">
        <v>102</v>
      </c>
      <c r="C7" s="8" t="s">
        <v>116</v>
      </c>
      <c r="D7" s="8" t="s">
        <v>1</v>
      </c>
      <c r="E7" s="8">
        <v>55</v>
      </c>
      <c r="F7" s="8" t="str">
        <f>VLOOKUP($D7,饮料价格!$B$3:$E$45,2,0)</f>
        <v>听</v>
      </c>
      <c r="G7" s="8">
        <f>VLOOKUP($D7,饮料价格!$B$3:$E$45,3,0)</f>
        <v>2.5</v>
      </c>
      <c r="H7" s="8">
        <f>VLOOKUP($D7,饮料价格!$B$3:$E$45,4,0)</f>
        <v>3.5</v>
      </c>
      <c r="I7" s="8">
        <f>E7*H7</f>
        <v>192.5</v>
      </c>
      <c r="J7" s="8">
        <f>(H7-G7)*E7</f>
        <v>55</v>
      </c>
      <c r="L7" s="22"/>
      <c r="M7" s="22"/>
      <c r="N7" s="22"/>
      <c r="O7" s="22"/>
      <c r="P7" s="22"/>
      <c r="Q7" s="22"/>
      <c r="R7" s="22"/>
    </row>
    <row r="8" spans="1:18" outlineLevel="2" x14ac:dyDescent="0.15">
      <c r="A8" s="7">
        <v>42736</v>
      </c>
      <c r="B8" s="8" t="s">
        <v>102</v>
      </c>
      <c r="C8" s="8" t="s">
        <v>97</v>
      </c>
      <c r="D8" s="8" t="s">
        <v>1</v>
      </c>
      <c r="E8" s="8">
        <v>93</v>
      </c>
      <c r="F8" s="8" t="str">
        <f>VLOOKUP($D8,饮料价格!$B$3:$E$45,2,0)</f>
        <v>听</v>
      </c>
      <c r="G8" s="8">
        <f>VLOOKUP($D8,饮料价格!$B$3:$E$45,3,0)</f>
        <v>2.5</v>
      </c>
      <c r="H8" s="8">
        <f>VLOOKUP($D8,饮料价格!$B$3:$E$45,4,0)</f>
        <v>3.5</v>
      </c>
      <c r="I8" s="8">
        <f>E8*H8</f>
        <v>325.5</v>
      </c>
      <c r="J8" s="8">
        <f>(H8-G8)*E8</f>
        <v>93</v>
      </c>
      <c r="L8" s="22"/>
      <c r="M8" s="22"/>
      <c r="N8" s="22"/>
      <c r="O8" s="22"/>
      <c r="P8" s="22"/>
      <c r="Q8" s="22"/>
      <c r="R8" s="22"/>
    </row>
    <row r="9" spans="1:18" outlineLevel="2" x14ac:dyDescent="0.15">
      <c r="A9" s="7">
        <v>42736</v>
      </c>
      <c r="B9" s="8" t="s">
        <v>100</v>
      </c>
      <c r="C9" s="8" t="s">
        <v>128</v>
      </c>
      <c r="D9" s="8" t="s">
        <v>1</v>
      </c>
      <c r="E9" s="8">
        <v>21</v>
      </c>
      <c r="F9" s="8" t="str">
        <f>VLOOKUP($D9,饮料价格!$B$3:$E$45,2,0)</f>
        <v>听</v>
      </c>
      <c r="G9" s="8">
        <f>VLOOKUP($D9,饮料价格!$B$3:$E$45,3,0)</f>
        <v>2.5</v>
      </c>
      <c r="H9" s="8">
        <f>VLOOKUP($D9,饮料价格!$B$3:$E$45,4,0)</f>
        <v>3.5</v>
      </c>
      <c r="I9" s="8">
        <f>E9*H9</f>
        <v>73.5</v>
      </c>
      <c r="J9" s="8">
        <f>(H9-G9)*E9</f>
        <v>21</v>
      </c>
      <c r="L9" s="22"/>
      <c r="M9" s="22"/>
      <c r="N9" s="22"/>
      <c r="O9" s="22"/>
      <c r="P9" s="22"/>
      <c r="Q9" s="22"/>
      <c r="R9" s="22"/>
    </row>
    <row r="10" spans="1:18" outlineLevel="2" x14ac:dyDescent="0.15">
      <c r="A10" s="7">
        <v>42736</v>
      </c>
      <c r="B10" s="8" t="s">
        <v>100</v>
      </c>
      <c r="C10" s="8" t="s">
        <v>130</v>
      </c>
      <c r="D10" s="8" t="s">
        <v>1</v>
      </c>
      <c r="E10" s="8">
        <v>10</v>
      </c>
      <c r="F10" s="8" t="str">
        <f>VLOOKUP($D10,饮料价格!$B$3:$E$45,2,0)</f>
        <v>听</v>
      </c>
      <c r="G10" s="8">
        <f>VLOOKUP($D10,饮料价格!$B$3:$E$45,3,0)</f>
        <v>2.5</v>
      </c>
      <c r="H10" s="8">
        <f>VLOOKUP($D10,饮料价格!$B$3:$E$45,4,0)</f>
        <v>3.5</v>
      </c>
      <c r="I10" s="8">
        <f>E10*H10</f>
        <v>35</v>
      </c>
      <c r="J10" s="8">
        <f>(H10-G10)*E10</f>
        <v>10</v>
      </c>
      <c r="L10" s="22"/>
      <c r="M10" s="22"/>
      <c r="N10" s="22"/>
      <c r="O10" s="22"/>
      <c r="P10" s="22"/>
      <c r="Q10" s="22"/>
      <c r="R10" s="22"/>
    </row>
    <row r="11" spans="1:18" outlineLevel="2" x14ac:dyDescent="0.15">
      <c r="A11" s="7">
        <v>42736</v>
      </c>
      <c r="B11" s="8" t="s">
        <v>100</v>
      </c>
      <c r="C11" s="8" t="s">
        <v>105</v>
      </c>
      <c r="D11" s="8" t="s">
        <v>1</v>
      </c>
      <c r="E11" s="8">
        <v>14</v>
      </c>
      <c r="F11" s="8" t="str">
        <f>VLOOKUP($D11,饮料价格!$B$3:$E$45,2,0)</f>
        <v>听</v>
      </c>
      <c r="G11" s="8">
        <f>VLOOKUP($D11,饮料价格!$B$3:$E$45,3,0)</f>
        <v>2.5</v>
      </c>
      <c r="H11" s="8">
        <f>VLOOKUP($D11,饮料价格!$B$3:$E$45,4,0)</f>
        <v>3.5</v>
      </c>
      <c r="I11" s="8">
        <f>E11*H11</f>
        <v>49</v>
      </c>
      <c r="J11" s="8">
        <f>(H11-G11)*E11</f>
        <v>14</v>
      </c>
      <c r="L11" s="22"/>
      <c r="M11" s="22"/>
      <c r="N11" s="22"/>
      <c r="O11" s="22"/>
      <c r="P11" s="22"/>
      <c r="Q11" s="22"/>
      <c r="R11" s="22"/>
    </row>
    <row r="12" spans="1:18" outlineLevel="2" x14ac:dyDescent="0.15">
      <c r="A12" s="7">
        <v>42736</v>
      </c>
      <c r="B12" s="8" t="s">
        <v>100</v>
      </c>
      <c r="C12" s="8" t="s">
        <v>107</v>
      </c>
      <c r="D12" s="8" t="s">
        <v>1</v>
      </c>
      <c r="E12" s="8">
        <v>7</v>
      </c>
      <c r="F12" s="8" t="str">
        <f>VLOOKUP($D12,饮料价格!$B$3:$E$45,2,0)</f>
        <v>听</v>
      </c>
      <c r="G12" s="8">
        <f>VLOOKUP($D12,饮料价格!$B$3:$E$45,3,0)</f>
        <v>2.5</v>
      </c>
      <c r="H12" s="8">
        <f>VLOOKUP($D12,饮料价格!$B$3:$E$45,4,0)</f>
        <v>3.5</v>
      </c>
      <c r="I12" s="8">
        <f>E12*H12</f>
        <v>24.5</v>
      </c>
      <c r="J12" s="8">
        <f>(H12-G12)*E12</f>
        <v>7</v>
      </c>
      <c r="L12" s="22"/>
      <c r="M12" s="22"/>
      <c r="N12" s="22"/>
      <c r="O12" s="22"/>
      <c r="P12" s="22"/>
      <c r="Q12" s="22"/>
      <c r="R12" s="22"/>
    </row>
    <row r="13" spans="1:18" outlineLevel="2" x14ac:dyDescent="0.15">
      <c r="A13" s="7">
        <v>42736</v>
      </c>
      <c r="B13" s="8" t="s">
        <v>100</v>
      </c>
      <c r="C13" s="8" t="s">
        <v>108</v>
      </c>
      <c r="D13" s="8" t="s">
        <v>1</v>
      </c>
      <c r="E13" s="8">
        <v>130</v>
      </c>
      <c r="F13" s="8" t="str">
        <f>VLOOKUP($D13,饮料价格!$B$3:$E$45,2,0)</f>
        <v>听</v>
      </c>
      <c r="G13" s="8">
        <f>VLOOKUP($D13,饮料价格!$B$3:$E$45,3,0)</f>
        <v>2.5</v>
      </c>
      <c r="H13" s="8">
        <f>VLOOKUP($D13,饮料价格!$B$3:$E$45,4,0)</f>
        <v>3.5</v>
      </c>
      <c r="I13" s="8">
        <f>E13*H13</f>
        <v>455</v>
      </c>
      <c r="J13" s="8">
        <f>(H13-G13)*E13</f>
        <v>130</v>
      </c>
      <c r="L13" s="22"/>
      <c r="M13" s="22"/>
      <c r="N13" s="22"/>
      <c r="O13" s="22"/>
      <c r="P13" s="22"/>
      <c r="Q13" s="22"/>
      <c r="R13" s="22"/>
    </row>
    <row r="14" spans="1:18" ht="14.25" customHeight="1" outlineLevel="2" x14ac:dyDescent="0.15">
      <c r="A14" s="7">
        <v>42736</v>
      </c>
      <c r="B14" s="8" t="s">
        <v>100</v>
      </c>
      <c r="C14" s="8" t="s">
        <v>106</v>
      </c>
      <c r="D14" s="8" t="s">
        <v>1</v>
      </c>
      <c r="E14" s="8">
        <v>11</v>
      </c>
      <c r="F14" s="8" t="str">
        <f>VLOOKUP($D14,饮料价格!$B$3:$E$45,2,0)</f>
        <v>听</v>
      </c>
      <c r="G14" s="8">
        <f>VLOOKUP($D14,饮料价格!$B$3:$E$45,3,0)</f>
        <v>2.5</v>
      </c>
      <c r="H14" s="8">
        <f>VLOOKUP($D14,饮料价格!$B$3:$E$45,4,0)</f>
        <v>3.5</v>
      </c>
      <c r="I14" s="8">
        <f>E14*H14</f>
        <v>38.5</v>
      </c>
      <c r="J14" s="8">
        <f>(H14-G14)*E14</f>
        <v>11</v>
      </c>
      <c r="L14" s="22"/>
      <c r="M14" s="22"/>
      <c r="N14" s="22"/>
      <c r="O14" s="22"/>
      <c r="P14" s="22"/>
      <c r="Q14" s="22"/>
      <c r="R14" s="22"/>
    </row>
    <row r="15" spans="1:18" ht="14.25" customHeight="1" outlineLevel="2" x14ac:dyDescent="0.15">
      <c r="A15" s="7">
        <v>42736</v>
      </c>
      <c r="B15" s="8" t="s">
        <v>101</v>
      </c>
      <c r="C15" s="8" t="s">
        <v>109</v>
      </c>
      <c r="D15" s="8" t="s">
        <v>1</v>
      </c>
      <c r="E15" s="8">
        <v>64</v>
      </c>
      <c r="F15" s="8" t="str">
        <f>VLOOKUP($D15,饮料价格!$B$3:$E$45,2,0)</f>
        <v>听</v>
      </c>
      <c r="G15" s="8">
        <f>VLOOKUP($D15,饮料价格!$B$3:$E$45,3,0)</f>
        <v>2.5</v>
      </c>
      <c r="H15" s="8">
        <f>VLOOKUP($D15,饮料价格!$B$3:$E$45,4,0)</f>
        <v>3.5</v>
      </c>
      <c r="I15" s="8">
        <f>E15*H15</f>
        <v>224</v>
      </c>
      <c r="J15" s="8">
        <f>(H15-G15)*E15</f>
        <v>64</v>
      </c>
      <c r="L15" s="22"/>
      <c r="M15" s="22"/>
      <c r="N15" s="22"/>
      <c r="O15" s="22"/>
      <c r="P15" s="22"/>
      <c r="Q15" s="22"/>
      <c r="R15" s="22"/>
    </row>
    <row r="16" spans="1:18" outlineLevel="2" x14ac:dyDescent="0.15">
      <c r="A16" s="7">
        <v>42736</v>
      </c>
      <c r="B16" s="8" t="s">
        <v>101</v>
      </c>
      <c r="C16" s="8" t="s">
        <v>113</v>
      </c>
      <c r="D16" s="8" t="s">
        <v>1</v>
      </c>
      <c r="E16" s="8">
        <v>6</v>
      </c>
      <c r="F16" s="8" t="str">
        <f>VLOOKUP($D16,饮料价格!$B$3:$E$45,2,0)</f>
        <v>听</v>
      </c>
      <c r="G16" s="8">
        <f>VLOOKUP($D16,饮料价格!$B$3:$E$45,3,0)</f>
        <v>2.5</v>
      </c>
      <c r="H16" s="8">
        <f>VLOOKUP($D16,饮料价格!$B$3:$E$45,4,0)</f>
        <v>3.5</v>
      </c>
      <c r="I16" s="8">
        <f>E16*H16</f>
        <v>21</v>
      </c>
      <c r="J16" s="8">
        <f>(H16-G16)*E16</f>
        <v>6</v>
      </c>
      <c r="L16" s="22"/>
      <c r="M16" s="22"/>
      <c r="N16" s="22"/>
      <c r="O16" s="22"/>
      <c r="P16" s="22"/>
      <c r="Q16" s="22"/>
      <c r="R16" s="22"/>
    </row>
    <row r="17" spans="1:18" outlineLevel="2" x14ac:dyDescent="0.15">
      <c r="A17" s="7">
        <v>42736</v>
      </c>
      <c r="B17" s="8" t="s">
        <v>101</v>
      </c>
      <c r="C17" s="8" t="s">
        <v>111</v>
      </c>
      <c r="D17" s="8" t="s">
        <v>1</v>
      </c>
      <c r="E17" s="8">
        <v>26</v>
      </c>
      <c r="F17" s="8" t="str">
        <f>VLOOKUP($D17,饮料价格!$B$3:$E$45,2,0)</f>
        <v>听</v>
      </c>
      <c r="G17" s="8">
        <f>VLOOKUP($D17,饮料价格!$B$3:$E$45,3,0)</f>
        <v>2.5</v>
      </c>
      <c r="H17" s="8">
        <f>VLOOKUP($D17,饮料价格!$B$3:$E$45,4,0)</f>
        <v>3.5</v>
      </c>
      <c r="I17" s="8">
        <f>E17*H17</f>
        <v>91</v>
      </c>
      <c r="J17" s="8">
        <f>(H17-G17)*E17</f>
        <v>26</v>
      </c>
      <c r="L17" s="22"/>
      <c r="M17" s="22"/>
      <c r="N17" s="22"/>
      <c r="O17" s="22"/>
      <c r="P17" s="22"/>
      <c r="Q17" s="22"/>
      <c r="R17" s="22"/>
    </row>
    <row r="18" spans="1:18" outlineLevel="2" x14ac:dyDescent="0.15">
      <c r="A18" s="7">
        <v>42736</v>
      </c>
      <c r="B18" s="8" t="s">
        <v>101</v>
      </c>
      <c r="C18" s="8" t="s">
        <v>114</v>
      </c>
      <c r="D18" s="8" t="s">
        <v>1</v>
      </c>
      <c r="E18" s="8">
        <v>13</v>
      </c>
      <c r="F18" s="8" t="str">
        <f>VLOOKUP($D18,饮料价格!$B$3:$E$45,2,0)</f>
        <v>听</v>
      </c>
      <c r="G18" s="8">
        <f>VLOOKUP($D18,饮料价格!$B$3:$E$45,3,0)</f>
        <v>2.5</v>
      </c>
      <c r="H18" s="8">
        <f>VLOOKUP($D18,饮料价格!$B$3:$E$45,4,0)</f>
        <v>3.5</v>
      </c>
      <c r="I18" s="8">
        <f>E18*H18</f>
        <v>45.5</v>
      </c>
      <c r="J18" s="8">
        <f>(H18-G18)*E18</f>
        <v>13</v>
      </c>
      <c r="L18" s="22"/>
      <c r="M18" s="22"/>
      <c r="N18" s="22"/>
      <c r="O18" s="22"/>
      <c r="P18" s="22"/>
      <c r="Q18" s="22"/>
      <c r="R18" s="22"/>
    </row>
    <row r="19" spans="1:18" outlineLevel="2" x14ac:dyDescent="0.15">
      <c r="A19" s="7">
        <v>42736</v>
      </c>
      <c r="B19" s="8" t="s">
        <v>101</v>
      </c>
      <c r="C19" s="8" t="s">
        <v>112</v>
      </c>
      <c r="D19" s="8" t="s">
        <v>1</v>
      </c>
      <c r="E19" s="8">
        <v>100</v>
      </c>
      <c r="F19" s="8" t="str">
        <f>VLOOKUP($D19,饮料价格!$B$3:$E$45,2,0)</f>
        <v>听</v>
      </c>
      <c r="G19" s="8">
        <f>VLOOKUP($D19,饮料价格!$B$3:$E$45,3,0)</f>
        <v>2.5</v>
      </c>
      <c r="H19" s="8">
        <f>VLOOKUP($D19,饮料价格!$B$3:$E$45,4,0)</f>
        <v>3.5</v>
      </c>
      <c r="I19" s="8">
        <f>E19*H19</f>
        <v>350</v>
      </c>
      <c r="J19" s="8">
        <f>(H19-G19)*E19</f>
        <v>100</v>
      </c>
      <c r="L19" s="22"/>
      <c r="M19" s="22"/>
      <c r="N19" s="22"/>
      <c r="O19" s="22"/>
      <c r="P19" s="22"/>
      <c r="Q19" s="22"/>
      <c r="R19" s="22"/>
    </row>
    <row r="20" spans="1:18" outlineLevel="2" x14ac:dyDescent="0.15">
      <c r="A20" s="7">
        <v>42736</v>
      </c>
      <c r="B20" s="8" t="s">
        <v>101</v>
      </c>
      <c r="C20" s="8" t="s">
        <v>110</v>
      </c>
      <c r="D20" s="8" t="s">
        <v>1</v>
      </c>
      <c r="E20" s="8">
        <v>22</v>
      </c>
      <c r="F20" s="8" t="str">
        <f>VLOOKUP($D20,饮料价格!$B$3:$E$45,2,0)</f>
        <v>听</v>
      </c>
      <c r="G20" s="8">
        <f>VLOOKUP($D20,饮料价格!$B$3:$E$45,3,0)</f>
        <v>2.5</v>
      </c>
      <c r="H20" s="8">
        <f>VLOOKUP($D20,饮料价格!$B$3:$E$45,4,0)</f>
        <v>3.5</v>
      </c>
      <c r="I20" s="8">
        <f>E20*H20</f>
        <v>77</v>
      </c>
      <c r="J20" s="8">
        <f>(H20-G20)*E20</f>
        <v>22</v>
      </c>
      <c r="L20" s="17"/>
      <c r="M20" s="17"/>
      <c r="N20" s="17"/>
      <c r="O20" s="17"/>
      <c r="P20" s="17"/>
      <c r="Q20" s="17"/>
    </row>
    <row r="21" spans="1:18" ht="14.25" customHeight="1" outlineLevel="2" x14ac:dyDescent="0.15">
      <c r="A21" s="7">
        <v>42736</v>
      </c>
      <c r="B21" s="8" t="s">
        <v>103</v>
      </c>
      <c r="C21" s="8" t="s">
        <v>122</v>
      </c>
      <c r="D21" s="8" t="s">
        <v>1</v>
      </c>
      <c r="E21" s="8">
        <v>19</v>
      </c>
      <c r="F21" s="8" t="str">
        <f>VLOOKUP($D21,饮料价格!$B$3:$E$45,2,0)</f>
        <v>听</v>
      </c>
      <c r="G21" s="8">
        <f>VLOOKUP($D21,饮料价格!$B$3:$E$45,3,0)</f>
        <v>2.5</v>
      </c>
      <c r="H21" s="8">
        <f>VLOOKUP($D21,饮料价格!$B$3:$E$45,4,0)</f>
        <v>3.5</v>
      </c>
      <c r="I21" s="8">
        <f>E21*H21</f>
        <v>66.5</v>
      </c>
      <c r="J21" s="8">
        <f>(H21-G21)*E21</f>
        <v>19</v>
      </c>
      <c r="M21" s="18"/>
      <c r="N21" s="18"/>
      <c r="O21" s="18"/>
      <c r="P21" s="18"/>
      <c r="Q21" s="18"/>
      <c r="R21" s="18"/>
    </row>
    <row r="22" spans="1:18" outlineLevel="2" x14ac:dyDescent="0.15">
      <c r="A22" s="7">
        <v>42736</v>
      </c>
      <c r="B22" s="8" t="s">
        <v>103</v>
      </c>
      <c r="C22" s="8" t="s">
        <v>121</v>
      </c>
      <c r="D22" s="8" t="s">
        <v>1</v>
      </c>
      <c r="E22" s="8">
        <v>16</v>
      </c>
      <c r="F22" s="8" t="str">
        <f>VLOOKUP($D22,饮料价格!$B$3:$E$45,2,0)</f>
        <v>听</v>
      </c>
      <c r="G22" s="8">
        <f>VLOOKUP($D22,饮料价格!$B$3:$E$45,3,0)</f>
        <v>2.5</v>
      </c>
      <c r="H22" s="8">
        <f>VLOOKUP($D22,饮料价格!$B$3:$E$45,4,0)</f>
        <v>3.5</v>
      </c>
      <c r="I22" s="8">
        <f>E22*H22</f>
        <v>56</v>
      </c>
      <c r="J22" s="8">
        <f>(H22-G22)*E22</f>
        <v>16</v>
      </c>
      <c r="L22" s="18"/>
      <c r="M22" s="18"/>
      <c r="N22" s="18"/>
      <c r="O22" s="18"/>
      <c r="P22" s="18"/>
      <c r="Q22" s="18"/>
      <c r="R22" s="18"/>
    </row>
    <row r="23" spans="1:18" outlineLevel="2" x14ac:dyDescent="0.15">
      <c r="A23" s="7">
        <v>42736</v>
      </c>
      <c r="B23" s="8" t="s">
        <v>103</v>
      </c>
      <c r="C23" s="8" t="s">
        <v>118</v>
      </c>
      <c r="D23" s="8" t="s">
        <v>1</v>
      </c>
      <c r="E23" s="8">
        <v>86</v>
      </c>
      <c r="F23" s="8" t="str">
        <f>VLOOKUP($D23,饮料价格!$B$3:$E$45,2,0)</f>
        <v>听</v>
      </c>
      <c r="G23" s="8">
        <f>VLOOKUP($D23,饮料价格!$B$3:$E$45,3,0)</f>
        <v>2.5</v>
      </c>
      <c r="H23" s="8">
        <f>VLOOKUP($D23,饮料价格!$B$3:$E$45,4,0)</f>
        <v>3.5</v>
      </c>
      <c r="I23" s="8">
        <f>E23*H23</f>
        <v>301</v>
      </c>
      <c r="J23" s="8">
        <f>(H23-G23)*E23</f>
        <v>86</v>
      </c>
      <c r="L23" s="18"/>
      <c r="M23" s="18"/>
      <c r="N23" s="18"/>
      <c r="O23" s="18"/>
      <c r="P23" s="18"/>
      <c r="Q23" s="18"/>
      <c r="R23" s="18"/>
    </row>
    <row r="24" spans="1:18" outlineLevel="2" x14ac:dyDescent="0.15">
      <c r="A24" s="7">
        <v>42736</v>
      </c>
      <c r="B24" s="8" t="s">
        <v>103</v>
      </c>
      <c r="C24" s="8" t="s">
        <v>119</v>
      </c>
      <c r="D24" s="8" t="s">
        <v>1</v>
      </c>
      <c r="E24" s="8">
        <v>32</v>
      </c>
      <c r="F24" s="8" t="str">
        <f>VLOOKUP($D24,饮料价格!$B$3:$E$45,2,0)</f>
        <v>听</v>
      </c>
      <c r="G24" s="8">
        <f>VLOOKUP($D24,饮料价格!$B$3:$E$45,3,0)</f>
        <v>2.5</v>
      </c>
      <c r="H24" s="8">
        <f>VLOOKUP($D24,饮料价格!$B$3:$E$45,4,0)</f>
        <v>3.5</v>
      </c>
      <c r="I24" s="8">
        <f>E24*H24</f>
        <v>112</v>
      </c>
      <c r="J24" s="8">
        <f>(H24-G24)*E24</f>
        <v>32</v>
      </c>
      <c r="L24" s="18"/>
      <c r="M24" s="18"/>
      <c r="N24" s="18"/>
      <c r="O24" s="18"/>
      <c r="P24" s="18"/>
      <c r="Q24" s="18"/>
      <c r="R24" s="18"/>
    </row>
    <row r="25" spans="1:18" outlineLevel="2" x14ac:dyDescent="0.15">
      <c r="A25" s="7">
        <v>42736</v>
      </c>
      <c r="B25" s="8" t="s">
        <v>103</v>
      </c>
      <c r="C25" s="8" t="s">
        <v>120</v>
      </c>
      <c r="D25" s="8" t="s">
        <v>1</v>
      </c>
      <c r="E25" s="8">
        <v>80</v>
      </c>
      <c r="F25" s="8" t="str">
        <f>VLOOKUP($D25,饮料价格!$B$3:$E$45,2,0)</f>
        <v>听</v>
      </c>
      <c r="G25" s="8">
        <f>VLOOKUP($D25,饮料价格!$B$3:$E$45,3,0)</f>
        <v>2.5</v>
      </c>
      <c r="H25" s="8">
        <f>VLOOKUP($D25,饮料价格!$B$3:$E$45,4,0)</f>
        <v>3.5</v>
      </c>
      <c r="I25" s="8">
        <f>E25*H25</f>
        <v>280</v>
      </c>
      <c r="J25" s="8">
        <f>(H25-G25)*E25</f>
        <v>80</v>
      </c>
      <c r="L25" s="18"/>
      <c r="M25" s="18"/>
      <c r="N25" s="18"/>
      <c r="O25" s="18"/>
      <c r="P25" s="18"/>
      <c r="Q25" s="18"/>
      <c r="R25" s="18"/>
    </row>
    <row r="26" spans="1:18" outlineLevel="2" x14ac:dyDescent="0.15">
      <c r="A26" s="7">
        <v>42736</v>
      </c>
      <c r="B26" s="8" t="s">
        <v>103</v>
      </c>
      <c r="C26" s="8" t="s">
        <v>123</v>
      </c>
      <c r="D26" s="8" t="s">
        <v>1</v>
      </c>
      <c r="E26" s="8">
        <v>33</v>
      </c>
      <c r="F26" s="8" t="str">
        <f>VLOOKUP($D26,饮料价格!$B$3:$E$45,2,0)</f>
        <v>听</v>
      </c>
      <c r="G26" s="8">
        <f>VLOOKUP($D26,饮料价格!$B$3:$E$45,3,0)</f>
        <v>2.5</v>
      </c>
      <c r="H26" s="8">
        <f>VLOOKUP($D26,饮料价格!$B$3:$E$45,4,0)</f>
        <v>3.5</v>
      </c>
      <c r="I26" s="8">
        <f>E26*H26</f>
        <v>115.5</v>
      </c>
      <c r="J26" s="8">
        <f>(H26-G26)*E26</f>
        <v>33</v>
      </c>
      <c r="L26" s="18"/>
      <c r="M26" s="18"/>
      <c r="N26" s="18"/>
      <c r="O26" s="18"/>
      <c r="P26" s="18"/>
      <c r="Q26" s="18"/>
      <c r="R26" s="18"/>
    </row>
    <row r="27" spans="1:18" outlineLevel="2" x14ac:dyDescent="0.15">
      <c r="A27" s="7">
        <v>42736</v>
      </c>
      <c r="B27" s="8" t="s">
        <v>104</v>
      </c>
      <c r="C27" s="8" t="s">
        <v>98</v>
      </c>
      <c r="D27" s="8" t="s">
        <v>1</v>
      </c>
      <c r="E27" s="8">
        <v>65</v>
      </c>
      <c r="F27" s="8" t="str">
        <f>VLOOKUP($D27,饮料价格!$B$3:$E$45,2,0)</f>
        <v>听</v>
      </c>
      <c r="G27" s="8">
        <f>VLOOKUP($D27,饮料价格!$B$3:$E$45,3,0)</f>
        <v>2.5</v>
      </c>
      <c r="H27" s="8">
        <f>VLOOKUP($D27,饮料价格!$B$3:$E$45,4,0)</f>
        <v>3.5</v>
      </c>
      <c r="I27" s="8">
        <f>E27*H27</f>
        <v>227.5</v>
      </c>
      <c r="J27" s="8">
        <f>(H27-G27)*E27</f>
        <v>65</v>
      </c>
      <c r="L27" s="18"/>
      <c r="M27" s="18"/>
      <c r="N27" s="18"/>
      <c r="O27" s="18"/>
      <c r="P27" s="18"/>
      <c r="Q27" s="18"/>
      <c r="R27" s="18"/>
    </row>
    <row r="28" spans="1:18" outlineLevel="2" x14ac:dyDescent="0.15">
      <c r="A28" s="7">
        <v>42736</v>
      </c>
      <c r="B28" s="8" t="s">
        <v>104</v>
      </c>
      <c r="C28" s="8" t="s">
        <v>127</v>
      </c>
      <c r="D28" s="8" t="s">
        <v>1</v>
      </c>
      <c r="E28" s="8">
        <v>17</v>
      </c>
      <c r="F28" s="8" t="str">
        <f>VLOOKUP($D28,饮料价格!$B$3:$E$45,2,0)</f>
        <v>听</v>
      </c>
      <c r="G28" s="8">
        <f>VLOOKUP($D28,饮料价格!$B$3:$E$45,3,0)</f>
        <v>2.5</v>
      </c>
      <c r="H28" s="8">
        <f>VLOOKUP($D28,饮料价格!$B$3:$E$45,4,0)</f>
        <v>3.5</v>
      </c>
      <c r="I28" s="8">
        <f>E28*H28</f>
        <v>59.5</v>
      </c>
      <c r="J28" s="8">
        <f>(H28-G28)*E28</f>
        <v>17</v>
      </c>
      <c r="L28" s="18"/>
      <c r="M28" s="18"/>
      <c r="N28" s="18"/>
      <c r="O28" s="18"/>
      <c r="P28" s="18"/>
      <c r="Q28" s="18"/>
      <c r="R28" s="18"/>
    </row>
    <row r="29" spans="1:18" outlineLevel="2" x14ac:dyDescent="0.15">
      <c r="A29" s="7">
        <v>42736</v>
      </c>
      <c r="B29" s="8" t="s">
        <v>104</v>
      </c>
      <c r="C29" s="8" t="s">
        <v>125</v>
      </c>
      <c r="D29" s="8" t="s">
        <v>1</v>
      </c>
      <c r="E29" s="8">
        <v>83</v>
      </c>
      <c r="F29" s="8" t="str">
        <f>VLOOKUP($D29,饮料价格!$B$3:$E$45,2,0)</f>
        <v>听</v>
      </c>
      <c r="G29" s="8">
        <f>VLOOKUP($D29,饮料价格!$B$3:$E$45,3,0)</f>
        <v>2.5</v>
      </c>
      <c r="H29" s="8">
        <f>VLOOKUP($D29,饮料价格!$B$3:$E$45,4,0)</f>
        <v>3.5</v>
      </c>
      <c r="I29" s="8">
        <f>E29*H29</f>
        <v>290.5</v>
      </c>
      <c r="J29" s="8">
        <f>(H29-G29)*E29</f>
        <v>83</v>
      </c>
      <c r="L29" s="18"/>
      <c r="M29" s="18"/>
      <c r="N29" s="18"/>
      <c r="O29" s="18"/>
      <c r="P29" s="18"/>
      <c r="Q29" s="18"/>
      <c r="R29" s="18"/>
    </row>
    <row r="30" spans="1:18" outlineLevel="2" x14ac:dyDescent="0.15">
      <c r="A30" s="7">
        <v>42736</v>
      </c>
      <c r="B30" s="8" t="s">
        <v>104</v>
      </c>
      <c r="C30" s="8" t="s">
        <v>124</v>
      </c>
      <c r="D30" s="8" t="s">
        <v>1</v>
      </c>
      <c r="E30" s="8">
        <v>12</v>
      </c>
      <c r="F30" s="8" t="str">
        <f>VLOOKUP($D30,饮料价格!$B$3:$E$45,2,0)</f>
        <v>听</v>
      </c>
      <c r="G30" s="8">
        <f>VLOOKUP($D30,饮料价格!$B$3:$E$45,3,0)</f>
        <v>2.5</v>
      </c>
      <c r="H30" s="8">
        <f>VLOOKUP($D30,饮料价格!$B$3:$E$45,4,0)</f>
        <v>3.5</v>
      </c>
      <c r="I30" s="8">
        <f>E30*H30</f>
        <v>42</v>
      </c>
      <c r="J30" s="8">
        <f>(H30-G30)*E30</f>
        <v>12</v>
      </c>
      <c r="L30" s="18"/>
      <c r="M30" s="18"/>
      <c r="N30" s="18"/>
      <c r="O30" s="18"/>
      <c r="P30" s="18"/>
      <c r="Q30" s="18"/>
      <c r="R30" s="18"/>
    </row>
    <row r="31" spans="1:18" outlineLevel="2" x14ac:dyDescent="0.15">
      <c r="A31" s="7">
        <v>42736</v>
      </c>
      <c r="B31" s="8" t="s">
        <v>104</v>
      </c>
      <c r="C31" s="8" t="s">
        <v>126</v>
      </c>
      <c r="D31" s="8" t="s">
        <v>1</v>
      </c>
      <c r="E31" s="8">
        <v>15</v>
      </c>
      <c r="F31" s="8" t="str">
        <f>VLOOKUP($D31,饮料价格!$B$3:$E$45,2,0)</f>
        <v>听</v>
      </c>
      <c r="G31" s="8">
        <f>VLOOKUP($D31,饮料价格!$B$3:$E$45,3,0)</f>
        <v>2.5</v>
      </c>
      <c r="H31" s="8">
        <f>VLOOKUP($D31,饮料价格!$B$3:$E$45,4,0)</f>
        <v>3.5</v>
      </c>
      <c r="I31" s="8">
        <f>E31*H31</f>
        <v>52.5</v>
      </c>
      <c r="J31" s="8">
        <f>(H31-G31)*E31</f>
        <v>15</v>
      </c>
      <c r="L31" s="18"/>
      <c r="M31" s="18"/>
      <c r="N31" s="18"/>
      <c r="O31" s="18"/>
      <c r="P31" s="18"/>
      <c r="Q31" s="18"/>
      <c r="R31" s="18"/>
    </row>
    <row r="32" spans="1:18" outlineLevel="2" x14ac:dyDescent="0.15">
      <c r="A32" s="7">
        <v>42736</v>
      </c>
      <c r="B32" s="8" t="s">
        <v>104</v>
      </c>
      <c r="C32" s="8" t="s">
        <v>99</v>
      </c>
      <c r="D32" s="8" t="s">
        <v>1</v>
      </c>
      <c r="E32" s="8">
        <v>20</v>
      </c>
      <c r="F32" s="8" t="str">
        <f>VLOOKUP($D32,饮料价格!$B$3:$E$45,2,0)</f>
        <v>听</v>
      </c>
      <c r="G32" s="8">
        <f>VLOOKUP($D32,饮料价格!$B$3:$E$45,3,0)</f>
        <v>2.5</v>
      </c>
      <c r="H32" s="8">
        <f>VLOOKUP($D32,饮料价格!$B$3:$E$45,4,0)</f>
        <v>3.5</v>
      </c>
      <c r="I32" s="8">
        <f>E32*H32</f>
        <v>70</v>
      </c>
      <c r="J32" s="8">
        <f>(H32-G32)*E32</f>
        <v>20</v>
      </c>
      <c r="L32" s="18"/>
      <c r="M32" s="18"/>
      <c r="N32" s="18"/>
      <c r="O32" s="18"/>
      <c r="P32" s="18"/>
      <c r="Q32" s="18"/>
      <c r="R32" s="18"/>
    </row>
    <row r="33" spans="1:18" outlineLevel="1" x14ac:dyDescent="0.15">
      <c r="A33" s="7"/>
      <c r="B33" s="8"/>
      <c r="C33" s="8"/>
      <c r="D33" s="23" t="s">
        <v>144</v>
      </c>
      <c r="E33" s="8"/>
      <c r="F33" s="8"/>
      <c r="G33" s="8"/>
      <c r="H33" s="8"/>
      <c r="I33" s="8">
        <f>SUBTOTAL(9,I3:I32)</f>
        <v>4459</v>
      </c>
      <c r="J33" s="8">
        <f>SUBTOTAL(9,J3:J32)</f>
        <v>1274</v>
      </c>
      <c r="L33" s="18"/>
      <c r="M33" s="18"/>
      <c r="N33" s="18"/>
      <c r="O33" s="18"/>
      <c r="P33" s="18"/>
      <c r="Q33" s="18"/>
      <c r="R33" s="18"/>
    </row>
    <row r="34" spans="1:18" outlineLevel="2" x14ac:dyDescent="0.15">
      <c r="A34" s="7">
        <v>42736</v>
      </c>
      <c r="B34" s="8" t="s">
        <v>102</v>
      </c>
      <c r="C34" s="8" t="s">
        <v>135</v>
      </c>
      <c r="D34" s="8" t="s">
        <v>134</v>
      </c>
      <c r="E34" s="8">
        <v>23</v>
      </c>
      <c r="F34" s="8" t="str">
        <f>VLOOKUP($D34,饮料价格!$B$3:$E$45,2,0)</f>
        <v>瓶</v>
      </c>
      <c r="G34" s="8">
        <f>VLOOKUP($D34,饮料价格!$B$3:$E$45,3,0)</f>
        <v>3.5</v>
      </c>
      <c r="H34" s="8">
        <f>VLOOKUP($D34,饮料价格!$B$3:$E$45,4,0)</f>
        <v>5</v>
      </c>
      <c r="I34" s="8">
        <f>E34*H34</f>
        <v>115</v>
      </c>
      <c r="J34" s="8">
        <f>(H34-G34)*E34</f>
        <v>34.5</v>
      </c>
      <c r="L34" s="18"/>
      <c r="M34" s="18"/>
      <c r="N34" s="18"/>
      <c r="O34" s="18"/>
      <c r="P34" s="18"/>
      <c r="Q34" s="18"/>
      <c r="R34" s="18"/>
    </row>
    <row r="35" spans="1:18" outlineLevel="2" x14ac:dyDescent="0.15">
      <c r="A35" s="7">
        <v>42736</v>
      </c>
      <c r="B35" s="8" t="s">
        <v>102</v>
      </c>
      <c r="C35" s="8" t="s">
        <v>96</v>
      </c>
      <c r="D35" s="8" t="s">
        <v>134</v>
      </c>
      <c r="E35" s="8">
        <v>8</v>
      </c>
      <c r="F35" s="8" t="str">
        <f>VLOOKUP($D35,饮料价格!$B$3:$E$45,2,0)</f>
        <v>瓶</v>
      </c>
      <c r="G35" s="8">
        <f>VLOOKUP($D35,饮料价格!$B$3:$E$45,3,0)</f>
        <v>3.5</v>
      </c>
      <c r="H35" s="8">
        <f>VLOOKUP($D35,饮料价格!$B$3:$E$45,4,0)</f>
        <v>5</v>
      </c>
      <c r="I35" s="8">
        <f>E35*H35</f>
        <v>40</v>
      </c>
      <c r="J35" s="8">
        <f>(H35-G35)*E35</f>
        <v>12</v>
      </c>
      <c r="L35" s="18"/>
      <c r="M35" s="18"/>
      <c r="N35" s="18"/>
      <c r="O35" s="18"/>
      <c r="P35" s="18"/>
      <c r="Q35" s="18"/>
      <c r="R35" s="18"/>
    </row>
    <row r="36" spans="1:18" outlineLevel="2" x14ac:dyDescent="0.15">
      <c r="A36" s="7">
        <v>42736</v>
      </c>
      <c r="B36" s="8" t="s">
        <v>102</v>
      </c>
      <c r="C36" s="8" t="s">
        <v>117</v>
      </c>
      <c r="D36" s="8" t="s">
        <v>134</v>
      </c>
      <c r="E36" s="8">
        <v>59</v>
      </c>
      <c r="F36" s="8" t="str">
        <f>VLOOKUP($D36,饮料价格!$B$3:$E$45,2,0)</f>
        <v>瓶</v>
      </c>
      <c r="G36" s="8">
        <f>VLOOKUP($D36,饮料价格!$B$3:$E$45,3,0)</f>
        <v>3.5</v>
      </c>
      <c r="H36" s="8">
        <f>VLOOKUP($D36,饮料价格!$B$3:$E$45,4,0)</f>
        <v>5</v>
      </c>
      <c r="I36" s="8">
        <f>E36*H36</f>
        <v>295</v>
      </c>
      <c r="J36" s="8">
        <f>(H36-G36)*E36</f>
        <v>88.5</v>
      </c>
      <c r="L36" s="18"/>
      <c r="M36" s="18"/>
      <c r="N36" s="18"/>
      <c r="O36" s="18"/>
      <c r="P36" s="18"/>
      <c r="Q36" s="18"/>
      <c r="R36" s="18"/>
    </row>
    <row r="37" spans="1:18" outlineLevel="2" x14ac:dyDescent="0.15">
      <c r="A37" s="7">
        <v>42736</v>
      </c>
      <c r="B37" s="8" t="s">
        <v>102</v>
      </c>
      <c r="C37" s="8" t="s">
        <v>115</v>
      </c>
      <c r="D37" s="8" t="s">
        <v>134</v>
      </c>
      <c r="E37" s="8">
        <v>35</v>
      </c>
      <c r="F37" s="8" t="str">
        <f>VLOOKUP($D37,饮料价格!$B$3:$E$45,2,0)</f>
        <v>瓶</v>
      </c>
      <c r="G37" s="8">
        <f>VLOOKUP($D37,饮料价格!$B$3:$E$45,3,0)</f>
        <v>3.5</v>
      </c>
      <c r="H37" s="8">
        <f>VLOOKUP($D37,饮料价格!$B$3:$E$45,4,0)</f>
        <v>5</v>
      </c>
      <c r="I37" s="8">
        <f>E37*H37</f>
        <v>175</v>
      </c>
      <c r="J37" s="8">
        <f>(H37-G37)*E37</f>
        <v>52.5</v>
      </c>
      <c r="L37" s="18"/>
      <c r="M37" s="18"/>
      <c r="N37" s="18"/>
      <c r="O37" s="18"/>
      <c r="P37" s="18"/>
      <c r="Q37" s="18"/>
      <c r="R37" s="18"/>
    </row>
    <row r="38" spans="1:18" outlineLevel="2" x14ac:dyDescent="0.15">
      <c r="A38" s="7">
        <v>42736</v>
      </c>
      <c r="B38" s="8" t="s">
        <v>102</v>
      </c>
      <c r="C38" s="8" t="s">
        <v>116</v>
      </c>
      <c r="D38" s="8" t="s">
        <v>134</v>
      </c>
      <c r="E38" s="8">
        <v>6</v>
      </c>
      <c r="F38" s="8" t="str">
        <f>VLOOKUP($D38,饮料价格!$B$3:$E$45,2,0)</f>
        <v>瓶</v>
      </c>
      <c r="G38" s="8">
        <f>VLOOKUP($D38,饮料价格!$B$3:$E$45,3,0)</f>
        <v>3.5</v>
      </c>
      <c r="H38" s="8">
        <f>VLOOKUP($D38,饮料价格!$B$3:$E$45,4,0)</f>
        <v>5</v>
      </c>
      <c r="I38" s="8">
        <f>E38*H38</f>
        <v>30</v>
      </c>
      <c r="J38" s="8">
        <f>(H38-G38)*E38</f>
        <v>9</v>
      </c>
      <c r="L38" s="18"/>
      <c r="M38" s="18"/>
      <c r="N38" s="18"/>
      <c r="O38" s="18"/>
      <c r="P38" s="18"/>
      <c r="Q38" s="18"/>
      <c r="R38" s="18"/>
    </row>
    <row r="39" spans="1:18" outlineLevel="2" x14ac:dyDescent="0.15">
      <c r="A39" s="7">
        <v>42736</v>
      </c>
      <c r="B39" s="8" t="s">
        <v>102</v>
      </c>
      <c r="C39" s="8" t="s">
        <v>97</v>
      </c>
      <c r="D39" s="8" t="s">
        <v>134</v>
      </c>
      <c r="E39" s="8">
        <v>8</v>
      </c>
      <c r="F39" s="8" t="str">
        <f>VLOOKUP($D39,饮料价格!$B$3:$E$45,2,0)</f>
        <v>瓶</v>
      </c>
      <c r="G39" s="8">
        <f>VLOOKUP($D39,饮料价格!$B$3:$E$45,3,0)</f>
        <v>3.5</v>
      </c>
      <c r="H39" s="8">
        <f>VLOOKUP($D39,饮料价格!$B$3:$E$45,4,0)</f>
        <v>5</v>
      </c>
      <c r="I39" s="8">
        <f>E39*H39</f>
        <v>40</v>
      </c>
      <c r="J39" s="8">
        <f>(H39-G39)*E39</f>
        <v>12</v>
      </c>
      <c r="L39" s="18"/>
      <c r="M39" s="18"/>
      <c r="N39" s="18"/>
      <c r="O39" s="18"/>
      <c r="P39" s="18"/>
      <c r="Q39" s="18"/>
      <c r="R39" s="18"/>
    </row>
    <row r="40" spans="1:18" outlineLevel="2" x14ac:dyDescent="0.15">
      <c r="A40" s="7">
        <v>42736</v>
      </c>
      <c r="B40" s="8" t="s">
        <v>100</v>
      </c>
      <c r="C40" s="8" t="s">
        <v>128</v>
      </c>
      <c r="D40" s="8" t="s">
        <v>134</v>
      </c>
      <c r="E40" s="8">
        <v>14</v>
      </c>
      <c r="F40" s="8" t="str">
        <f>VLOOKUP($D40,饮料价格!$B$3:$E$45,2,0)</f>
        <v>瓶</v>
      </c>
      <c r="G40" s="8">
        <f>VLOOKUP($D40,饮料价格!$B$3:$E$45,3,0)</f>
        <v>3.5</v>
      </c>
      <c r="H40" s="8">
        <f>VLOOKUP($D40,饮料价格!$B$3:$E$45,4,0)</f>
        <v>5</v>
      </c>
      <c r="I40" s="8">
        <f>E40*H40</f>
        <v>70</v>
      </c>
      <c r="J40" s="8">
        <f>(H40-G40)*E40</f>
        <v>21</v>
      </c>
      <c r="L40" s="18"/>
      <c r="M40" s="18"/>
      <c r="N40" s="18"/>
      <c r="O40" s="18"/>
      <c r="P40" s="18"/>
      <c r="Q40" s="18"/>
      <c r="R40" s="18"/>
    </row>
    <row r="41" spans="1:18" outlineLevel="2" x14ac:dyDescent="0.15">
      <c r="A41" s="7">
        <v>42736</v>
      </c>
      <c r="B41" s="8" t="s">
        <v>100</v>
      </c>
      <c r="C41" s="8" t="s">
        <v>130</v>
      </c>
      <c r="D41" s="8" t="s">
        <v>134</v>
      </c>
      <c r="E41" s="8">
        <v>34</v>
      </c>
      <c r="F41" s="8" t="str">
        <f>VLOOKUP($D41,饮料价格!$B$3:$E$45,2,0)</f>
        <v>瓶</v>
      </c>
      <c r="G41" s="8">
        <f>VLOOKUP($D41,饮料价格!$B$3:$E$45,3,0)</f>
        <v>3.5</v>
      </c>
      <c r="H41" s="8">
        <f>VLOOKUP($D41,饮料价格!$B$3:$E$45,4,0)</f>
        <v>5</v>
      </c>
      <c r="I41" s="8">
        <f>E41*H41</f>
        <v>170</v>
      </c>
      <c r="J41" s="8">
        <f>(H41-G41)*E41</f>
        <v>51</v>
      </c>
      <c r="L41" s="18"/>
      <c r="M41" s="18"/>
      <c r="N41" s="18"/>
      <c r="O41" s="18"/>
      <c r="P41" s="18"/>
      <c r="Q41" s="18"/>
      <c r="R41" s="18"/>
    </row>
    <row r="42" spans="1:18" outlineLevel="2" x14ac:dyDescent="0.15">
      <c r="A42" s="7">
        <v>42736</v>
      </c>
      <c r="B42" s="8" t="s">
        <v>100</v>
      </c>
      <c r="C42" s="8" t="s">
        <v>105</v>
      </c>
      <c r="D42" s="8" t="s">
        <v>134</v>
      </c>
      <c r="E42" s="8">
        <v>13</v>
      </c>
      <c r="F42" s="8" t="str">
        <f>VLOOKUP($D42,饮料价格!$B$3:$E$45,2,0)</f>
        <v>瓶</v>
      </c>
      <c r="G42" s="8">
        <f>VLOOKUP($D42,饮料价格!$B$3:$E$45,3,0)</f>
        <v>3.5</v>
      </c>
      <c r="H42" s="8">
        <f>VLOOKUP($D42,饮料价格!$B$3:$E$45,4,0)</f>
        <v>5</v>
      </c>
      <c r="I42" s="8">
        <f>E42*H42</f>
        <v>65</v>
      </c>
      <c r="J42" s="8">
        <f>(H42-G42)*E42</f>
        <v>19.5</v>
      </c>
      <c r="L42" s="18"/>
      <c r="M42" s="18"/>
      <c r="N42" s="18"/>
      <c r="O42" s="18"/>
      <c r="P42" s="18"/>
      <c r="Q42" s="18"/>
      <c r="R42" s="18"/>
    </row>
    <row r="43" spans="1:18" outlineLevel="2" x14ac:dyDescent="0.15">
      <c r="A43" s="7">
        <v>42736</v>
      </c>
      <c r="B43" s="8" t="s">
        <v>100</v>
      </c>
      <c r="C43" s="8" t="s">
        <v>107</v>
      </c>
      <c r="D43" s="8" t="s">
        <v>134</v>
      </c>
      <c r="E43" s="8">
        <v>17</v>
      </c>
      <c r="F43" s="8" t="str">
        <f>VLOOKUP($D43,饮料价格!$B$3:$E$45,2,0)</f>
        <v>瓶</v>
      </c>
      <c r="G43" s="8">
        <f>VLOOKUP($D43,饮料价格!$B$3:$E$45,3,0)</f>
        <v>3.5</v>
      </c>
      <c r="H43" s="8">
        <f>VLOOKUP($D43,饮料价格!$B$3:$E$45,4,0)</f>
        <v>5</v>
      </c>
      <c r="I43" s="8">
        <f>E43*H43</f>
        <v>85</v>
      </c>
      <c r="J43" s="8">
        <f>(H43-G43)*E43</f>
        <v>25.5</v>
      </c>
    </row>
    <row r="44" spans="1:18" outlineLevel="2" x14ac:dyDescent="0.15">
      <c r="A44" s="7">
        <v>42736</v>
      </c>
      <c r="B44" s="8" t="s">
        <v>100</v>
      </c>
      <c r="C44" s="8" t="s">
        <v>108</v>
      </c>
      <c r="D44" s="8" t="s">
        <v>134</v>
      </c>
      <c r="E44" s="8">
        <v>91</v>
      </c>
      <c r="F44" s="8" t="str">
        <f>VLOOKUP($D44,饮料价格!$B$3:$E$45,2,0)</f>
        <v>瓶</v>
      </c>
      <c r="G44" s="8">
        <f>VLOOKUP($D44,饮料价格!$B$3:$E$45,3,0)</f>
        <v>3.5</v>
      </c>
      <c r="H44" s="8">
        <f>VLOOKUP($D44,饮料价格!$B$3:$E$45,4,0)</f>
        <v>5</v>
      </c>
      <c r="I44" s="8">
        <f>E44*H44</f>
        <v>455</v>
      </c>
      <c r="J44" s="8">
        <f>(H44-G44)*E44</f>
        <v>136.5</v>
      </c>
    </row>
    <row r="45" spans="1:18" outlineLevel="2" x14ac:dyDescent="0.15">
      <c r="A45" s="7">
        <v>42736</v>
      </c>
      <c r="B45" s="8" t="s">
        <v>100</v>
      </c>
      <c r="C45" s="8" t="s">
        <v>106</v>
      </c>
      <c r="D45" s="8" t="s">
        <v>134</v>
      </c>
      <c r="E45" s="8">
        <v>84</v>
      </c>
      <c r="F45" s="8" t="str">
        <f>VLOOKUP($D45,饮料价格!$B$3:$E$45,2,0)</f>
        <v>瓶</v>
      </c>
      <c r="G45" s="8">
        <f>VLOOKUP($D45,饮料价格!$B$3:$E$45,3,0)</f>
        <v>3.5</v>
      </c>
      <c r="H45" s="8">
        <f>VLOOKUP($D45,饮料价格!$B$3:$E$45,4,0)</f>
        <v>5</v>
      </c>
      <c r="I45" s="8">
        <f>E45*H45</f>
        <v>420</v>
      </c>
      <c r="J45" s="8">
        <f>(H45-G45)*E45</f>
        <v>126</v>
      </c>
    </row>
    <row r="46" spans="1:18" outlineLevel="2" x14ac:dyDescent="0.15">
      <c r="A46" s="7">
        <v>42736</v>
      </c>
      <c r="B46" s="8" t="s">
        <v>101</v>
      </c>
      <c r="C46" s="8" t="s">
        <v>109</v>
      </c>
      <c r="D46" s="8" t="s">
        <v>134</v>
      </c>
      <c r="E46" s="8">
        <v>68</v>
      </c>
      <c r="F46" s="8" t="str">
        <f>VLOOKUP($D46,饮料价格!$B$3:$E$45,2,0)</f>
        <v>瓶</v>
      </c>
      <c r="G46" s="8">
        <f>VLOOKUP($D46,饮料价格!$B$3:$E$45,3,0)</f>
        <v>3.5</v>
      </c>
      <c r="H46" s="8">
        <f>VLOOKUP($D46,饮料价格!$B$3:$E$45,4,0)</f>
        <v>5</v>
      </c>
      <c r="I46" s="8">
        <f>E46*H46</f>
        <v>340</v>
      </c>
      <c r="J46" s="8">
        <f>(H46-G46)*E46</f>
        <v>102</v>
      </c>
    </row>
    <row r="47" spans="1:18" outlineLevel="2" x14ac:dyDescent="0.15">
      <c r="A47" s="7">
        <v>42736</v>
      </c>
      <c r="B47" s="8" t="s">
        <v>101</v>
      </c>
      <c r="C47" s="8" t="s">
        <v>113</v>
      </c>
      <c r="D47" s="8" t="s">
        <v>134</v>
      </c>
      <c r="E47" s="8">
        <v>104</v>
      </c>
      <c r="F47" s="8" t="str">
        <f>VLOOKUP($D47,饮料价格!$B$3:$E$45,2,0)</f>
        <v>瓶</v>
      </c>
      <c r="G47" s="8">
        <f>VLOOKUP($D47,饮料价格!$B$3:$E$45,3,0)</f>
        <v>3.5</v>
      </c>
      <c r="H47" s="8">
        <f>VLOOKUP($D47,饮料价格!$B$3:$E$45,4,0)</f>
        <v>5</v>
      </c>
      <c r="I47" s="8">
        <f>E47*H47</f>
        <v>520</v>
      </c>
      <c r="J47" s="8">
        <f>(H47-G47)*E47</f>
        <v>156</v>
      </c>
    </row>
    <row r="48" spans="1:18" outlineLevel="2" x14ac:dyDescent="0.15">
      <c r="A48" s="7">
        <v>42736</v>
      </c>
      <c r="B48" s="8" t="s">
        <v>101</v>
      </c>
      <c r="C48" s="8" t="s">
        <v>111</v>
      </c>
      <c r="D48" s="8" t="s">
        <v>134</v>
      </c>
      <c r="E48" s="8">
        <v>27</v>
      </c>
      <c r="F48" s="8" t="str">
        <f>VLOOKUP($D48,饮料价格!$B$3:$E$45,2,0)</f>
        <v>瓶</v>
      </c>
      <c r="G48" s="8">
        <f>VLOOKUP($D48,饮料价格!$B$3:$E$45,3,0)</f>
        <v>3.5</v>
      </c>
      <c r="H48" s="8">
        <f>VLOOKUP($D48,饮料价格!$B$3:$E$45,4,0)</f>
        <v>5</v>
      </c>
      <c r="I48" s="8">
        <f>E48*H48</f>
        <v>135</v>
      </c>
      <c r="J48" s="8">
        <f>(H48-G48)*E48</f>
        <v>40.5</v>
      </c>
    </row>
    <row r="49" spans="1:10" outlineLevel="2" x14ac:dyDescent="0.15">
      <c r="A49" s="7">
        <v>42736</v>
      </c>
      <c r="B49" s="8" t="s">
        <v>101</v>
      </c>
      <c r="C49" s="8" t="s">
        <v>114</v>
      </c>
      <c r="D49" s="8" t="s">
        <v>134</v>
      </c>
      <c r="E49" s="8">
        <v>123</v>
      </c>
      <c r="F49" s="8" t="str">
        <f>VLOOKUP($D49,饮料价格!$B$3:$E$45,2,0)</f>
        <v>瓶</v>
      </c>
      <c r="G49" s="8">
        <f>VLOOKUP($D49,饮料价格!$B$3:$E$45,3,0)</f>
        <v>3.5</v>
      </c>
      <c r="H49" s="8">
        <f>VLOOKUP($D49,饮料价格!$B$3:$E$45,4,0)</f>
        <v>5</v>
      </c>
      <c r="I49" s="8">
        <f>E49*H49</f>
        <v>615</v>
      </c>
      <c r="J49" s="8">
        <f>(H49-G49)*E49</f>
        <v>184.5</v>
      </c>
    </row>
    <row r="50" spans="1:10" outlineLevel="2" x14ac:dyDescent="0.15">
      <c r="A50" s="7">
        <v>42736</v>
      </c>
      <c r="B50" s="8" t="s">
        <v>101</v>
      </c>
      <c r="C50" s="8" t="s">
        <v>112</v>
      </c>
      <c r="D50" s="8" t="s">
        <v>134</v>
      </c>
      <c r="E50" s="8">
        <v>81</v>
      </c>
      <c r="F50" s="8" t="str">
        <f>VLOOKUP($D50,饮料价格!$B$3:$E$45,2,0)</f>
        <v>瓶</v>
      </c>
      <c r="G50" s="8">
        <f>VLOOKUP($D50,饮料价格!$B$3:$E$45,3,0)</f>
        <v>3.5</v>
      </c>
      <c r="H50" s="8">
        <f>VLOOKUP($D50,饮料价格!$B$3:$E$45,4,0)</f>
        <v>5</v>
      </c>
      <c r="I50" s="8">
        <f>E50*H50</f>
        <v>405</v>
      </c>
      <c r="J50" s="8">
        <f>(H50-G50)*E50</f>
        <v>121.5</v>
      </c>
    </row>
    <row r="51" spans="1:10" outlineLevel="2" x14ac:dyDescent="0.15">
      <c r="A51" s="7">
        <v>42736</v>
      </c>
      <c r="B51" s="8" t="s">
        <v>101</v>
      </c>
      <c r="C51" s="8" t="s">
        <v>110</v>
      </c>
      <c r="D51" s="8" t="s">
        <v>134</v>
      </c>
      <c r="E51" s="8">
        <v>81</v>
      </c>
      <c r="F51" s="8" t="str">
        <f>VLOOKUP($D51,饮料价格!$B$3:$E$45,2,0)</f>
        <v>瓶</v>
      </c>
      <c r="G51" s="8">
        <f>VLOOKUP($D51,饮料价格!$B$3:$E$45,3,0)</f>
        <v>3.5</v>
      </c>
      <c r="H51" s="8">
        <f>VLOOKUP($D51,饮料价格!$B$3:$E$45,4,0)</f>
        <v>5</v>
      </c>
      <c r="I51" s="8">
        <f>E51*H51</f>
        <v>405</v>
      </c>
      <c r="J51" s="8">
        <f>(H51-G51)*E51</f>
        <v>121.5</v>
      </c>
    </row>
    <row r="52" spans="1:10" outlineLevel="2" x14ac:dyDescent="0.15">
      <c r="A52" s="7">
        <v>42736</v>
      </c>
      <c r="B52" s="8" t="s">
        <v>103</v>
      </c>
      <c r="C52" s="8" t="s">
        <v>122</v>
      </c>
      <c r="D52" s="8" t="s">
        <v>134</v>
      </c>
      <c r="E52" s="8">
        <v>114</v>
      </c>
      <c r="F52" s="8" t="str">
        <f>VLOOKUP($D52,饮料价格!$B$3:$E$45,2,0)</f>
        <v>瓶</v>
      </c>
      <c r="G52" s="8">
        <f>VLOOKUP($D52,饮料价格!$B$3:$E$45,3,0)</f>
        <v>3.5</v>
      </c>
      <c r="H52" s="8">
        <f>VLOOKUP($D52,饮料价格!$B$3:$E$45,4,0)</f>
        <v>5</v>
      </c>
      <c r="I52" s="8">
        <f>E52*H52</f>
        <v>570</v>
      </c>
      <c r="J52" s="8">
        <f>(H52-G52)*E52</f>
        <v>171</v>
      </c>
    </row>
    <row r="53" spans="1:10" outlineLevel="2" x14ac:dyDescent="0.15">
      <c r="A53" s="7">
        <v>42736</v>
      </c>
      <c r="B53" s="8" t="s">
        <v>103</v>
      </c>
      <c r="C53" s="8" t="s">
        <v>121</v>
      </c>
      <c r="D53" s="8" t="s">
        <v>134</v>
      </c>
      <c r="E53" s="8">
        <v>81</v>
      </c>
      <c r="F53" s="8" t="str">
        <f>VLOOKUP($D53,饮料价格!$B$3:$E$45,2,0)</f>
        <v>瓶</v>
      </c>
      <c r="G53" s="8">
        <f>VLOOKUP($D53,饮料价格!$B$3:$E$45,3,0)</f>
        <v>3.5</v>
      </c>
      <c r="H53" s="8">
        <f>VLOOKUP($D53,饮料价格!$B$3:$E$45,4,0)</f>
        <v>5</v>
      </c>
      <c r="I53" s="8">
        <f>E53*H53</f>
        <v>405</v>
      </c>
      <c r="J53" s="8">
        <f>(H53-G53)*E53</f>
        <v>121.5</v>
      </c>
    </row>
    <row r="54" spans="1:10" outlineLevel="2" x14ac:dyDescent="0.15">
      <c r="A54" s="7">
        <v>42736</v>
      </c>
      <c r="B54" s="8" t="s">
        <v>103</v>
      </c>
      <c r="C54" s="8" t="s">
        <v>118</v>
      </c>
      <c r="D54" s="8" t="s">
        <v>134</v>
      </c>
      <c r="E54" s="8">
        <v>6</v>
      </c>
      <c r="F54" s="8" t="str">
        <f>VLOOKUP($D54,饮料价格!$B$3:$E$45,2,0)</f>
        <v>瓶</v>
      </c>
      <c r="G54" s="8">
        <f>VLOOKUP($D54,饮料价格!$B$3:$E$45,3,0)</f>
        <v>3.5</v>
      </c>
      <c r="H54" s="8">
        <f>VLOOKUP($D54,饮料价格!$B$3:$E$45,4,0)</f>
        <v>5</v>
      </c>
      <c r="I54" s="8">
        <f>E54*H54</f>
        <v>30</v>
      </c>
      <c r="J54" s="8">
        <f>(H54-G54)*E54</f>
        <v>9</v>
      </c>
    </row>
    <row r="55" spans="1:10" outlineLevel="2" x14ac:dyDescent="0.15">
      <c r="A55" s="7">
        <v>42736</v>
      </c>
      <c r="B55" s="8" t="s">
        <v>103</v>
      </c>
      <c r="C55" s="8" t="s">
        <v>119</v>
      </c>
      <c r="D55" s="8" t="s">
        <v>134</v>
      </c>
      <c r="E55" s="8">
        <v>11</v>
      </c>
      <c r="F55" s="8" t="str">
        <f>VLOOKUP($D55,饮料价格!$B$3:$E$45,2,0)</f>
        <v>瓶</v>
      </c>
      <c r="G55" s="8">
        <f>VLOOKUP($D55,饮料价格!$B$3:$E$45,3,0)</f>
        <v>3.5</v>
      </c>
      <c r="H55" s="8">
        <f>VLOOKUP($D55,饮料价格!$B$3:$E$45,4,0)</f>
        <v>5</v>
      </c>
      <c r="I55" s="8">
        <f>E55*H55</f>
        <v>55</v>
      </c>
      <c r="J55" s="8">
        <f>(H55-G55)*E55</f>
        <v>16.5</v>
      </c>
    </row>
    <row r="56" spans="1:10" outlineLevel="2" x14ac:dyDescent="0.15">
      <c r="A56" s="7">
        <v>42736</v>
      </c>
      <c r="B56" s="8" t="s">
        <v>103</v>
      </c>
      <c r="C56" s="8" t="s">
        <v>120</v>
      </c>
      <c r="D56" s="8" t="s">
        <v>134</v>
      </c>
      <c r="E56" s="8">
        <v>24</v>
      </c>
      <c r="F56" s="8" t="str">
        <f>VLOOKUP($D56,饮料价格!$B$3:$E$45,2,0)</f>
        <v>瓶</v>
      </c>
      <c r="G56" s="8">
        <f>VLOOKUP($D56,饮料价格!$B$3:$E$45,3,0)</f>
        <v>3.5</v>
      </c>
      <c r="H56" s="8">
        <f>VLOOKUP($D56,饮料价格!$B$3:$E$45,4,0)</f>
        <v>5</v>
      </c>
      <c r="I56" s="8">
        <f>E56*H56</f>
        <v>120</v>
      </c>
      <c r="J56" s="8">
        <f>(H56-G56)*E56</f>
        <v>36</v>
      </c>
    </row>
    <row r="57" spans="1:10" outlineLevel="2" x14ac:dyDescent="0.15">
      <c r="A57" s="7">
        <v>42736</v>
      </c>
      <c r="B57" s="8" t="s">
        <v>103</v>
      </c>
      <c r="C57" s="8" t="s">
        <v>123</v>
      </c>
      <c r="D57" s="8" t="s">
        <v>134</v>
      </c>
      <c r="E57" s="8">
        <v>77</v>
      </c>
      <c r="F57" s="8" t="str">
        <f>VLOOKUP($D57,饮料价格!$B$3:$E$45,2,0)</f>
        <v>瓶</v>
      </c>
      <c r="G57" s="8">
        <f>VLOOKUP($D57,饮料价格!$B$3:$E$45,3,0)</f>
        <v>3.5</v>
      </c>
      <c r="H57" s="8">
        <f>VLOOKUP($D57,饮料价格!$B$3:$E$45,4,0)</f>
        <v>5</v>
      </c>
      <c r="I57" s="8">
        <f>E57*H57</f>
        <v>385</v>
      </c>
      <c r="J57" s="8">
        <f>(H57-G57)*E57</f>
        <v>115.5</v>
      </c>
    </row>
    <row r="58" spans="1:10" outlineLevel="2" x14ac:dyDescent="0.15">
      <c r="A58" s="7">
        <v>42736</v>
      </c>
      <c r="B58" s="8" t="s">
        <v>104</v>
      </c>
      <c r="C58" s="8" t="s">
        <v>98</v>
      </c>
      <c r="D58" s="8" t="s">
        <v>134</v>
      </c>
      <c r="E58" s="8">
        <v>21</v>
      </c>
      <c r="F58" s="8" t="str">
        <f>VLOOKUP($D58,饮料价格!$B$3:$E$45,2,0)</f>
        <v>瓶</v>
      </c>
      <c r="G58" s="8">
        <f>VLOOKUP($D58,饮料价格!$B$3:$E$45,3,0)</f>
        <v>3.5</v>
      </c>
      <c r="H58" s="8">
        <f>VLOOKUP($D58,饮料价格!$B$3:$E$45,4,0)</f>
        <v>5</v>
      </c>
      <c r="I58" s="8">
        <f>E58*H58</f>
        <v>105</v>
      </c>
      <c r="J58" s="8">
        <f>(H58-G58)*E58</f>
        <v>31.5</v>
      </c>
    </row>
    <row r="59" spans="1:10" outlineLevel="2" x14ac:dyDescent="0.15">
      <c r="A59" s="7">
        <v>42736</v>
      </c>
      <c r="B59" s="8" t="s">
        <v>104</v>
      </c>
      <c r="C59" s="8" t="s">
        <v>127</v>
      </c>
      <c r="D59" s="8" t="s">
        <v>134</v>
      </c>
      <c r="E59" s="8">
        <v>28</v>
      </c>
      <c r="F59" s="8" t="str">
        <f>VLOOKUP($D59,饮料价格!$B$3:$E$45,2,0)</f>
        <v>瓶</v>
      </c>
      <c r="G59" s="8">
        <f>VLOOKUP($D59,饮料价格!$B$3:$E$45,3,0)</f>
        <v>3.5</v>
      </c>
      <c r="H59" s="8">
        <f>VLOOKUP($D59,饮料价格!$B$3:$E$45,4,0)</f>
        <v>5</v>
      </c>
      <c r="I59" s="8">
        <f>E59*H59</f>
        <v>140</v>
      </c>
      <c r="J59" s="8">
        <f>(H59-G59)*E59</f>
        <v>42</v>
      </c>
    </row>
    <row r="60" spans="1:10" outlineLevel="2" x14ac:dyDescent="0.15">
      <c r="A60" s="7">
        <v>42736</v>
      </c>
      <c r="B60" s="8" t="s">
        <v>104</v>
      </c>
      <c r="C60" s="8" t="s">
        <v>125</v>
      </c>
      <c r="D60" s="8" t="s">
        <v>134</v>
      </c>
      <c r="E60" s="8">
        <v>18</v>
      </c>
      <c r="F60" s="8" t="str">
        <f>VLOOKUP($D60,饮料价格!$B$3:$E$45,2,0)</f>
        <v>瓶</v>
      </c>
      <c r="G60" s="8">
        <f>VLOOKUP($D60,饮料价格!$B$3:$E$45,3,0)</f>
        <v>3.5</v>
      </c>
      <c r="H60" s="8">
        <f>VLOOKUP($D60,饮料价格!$B$3:$E$45,4,0)</f>
        <v>5</v>
      </c>
      <c r="I60" s="8">
        <f>E60*H60</f>
        <v>90</v>
      </c>
      <c r="J60" s="8">
        <f>(H60-G60)*E60</f>
        <v>27</v>
      </c>
    </row>
    <row r="61" spans="1:10" outlineLevel="2" x14ac:dyDescent="0.15">
      <c r="A61" s="7">
        <v>42736</v>
      </c>
      <c r="B61" s="8" t="s">
        <v>104</v>
      </c>
      <c r="C61" s="8" t="s">
        <v>124</v>
      </c>
      <c r="D61" s="8" t="s">
        <v>134</v>
      </c>
      <c r="E61" s="8">
        <v>30</v>
      </c>
      <c r="F61" s="8" t="str">
        <f>VLOOKUP($D61,饮料价格!$B$3:$E$45,2,0)</f>
        <v>瓶</v>
      </c>
      <c r="G61" s="8">
        <f>VLOOKUP($D61,饮料价格!$B$3:$E$45,3,0)</f>
        <v>3.5</v>
      </c>
      <c r="H61" s="8">
        <f>VLOOKUP($D61,饮料价格!$B$3:$E$45,4,0)</f>
        <v>5</v>
      </c>
      <c r="I61" s="8">
        <f>E61*H61</f>
        <v>150</v>
      </c>
      <c r="J61" s="8">
        <f>(H61-G61)*E61</f>
        <v>45</v>
      </c>
    </row>
    <row r="62" spans="1:10" outlineLevel="2" x14ac:dyDescent="0.15">
      <c r="A62" s="7">
        <v>42736</v>
      </c>
      <c r="B62" s="8" t="s">
        <v>104</v>
      </c>
      <c r="C62" s="8" t="s">
        <v>126</v>
      </c>
      <c r="D62" s="8" t="s">
        <v>134</v>
      </c>
      <c r="E62" s="8">
        <v>23</v>
      </c>
      <c r="F62" s="8" t="str">
        <f>VLOOKUP($D62,饮料价格!$B$3:$E$45,2,0)</f>
        <v>瓶</v>
      </c>
      <c r="G62" s="8">
        <f>VLOOKUP($D62,饮料价格!$B$3:$E$45,3,0)</f>
        <v>3.5</v>
      </c>
      <c r="H62" s="8">
        <f>VLOOKUP($D62,饮料价格!$B$3:$E$45,4,0)</f>
        <v>5</v>
      </c>
      <c r="I62" s="8">
        <f>E62*H62</f>
        <v>115</v>
      </c>
      <c r="J62" s="8">
        <f>(H62-G62)*E62</f>
        <v>34.5</v>
      </c>
    </row>
    <row r="63" spans="1:10" outlineLevel="2" x14ac:dyDescent="0.15">
      <c r="A63" s="7">
        <v>42736</v>
      </c>
      <c r="B63" s="8" t="s">
        <v>104</v>
      </c>
      <c r="C63" s="8" t="s">
        <v>99</v>
      </c>
      <c r="D63" s="8" t="s">
        <v>134</v>
      </c>
      <c r="E63" s="8">
        <v>51</v>
      </c>
      <c r="F63" s="8" t="str">
        <f>VLOOKUP($D63,饮料价格!$B$3:$E$45,2,0)</f>
        <v>瓶</v>
      </c>
      <c r="G63" s="8">
        <f>VLOOKUP($D63,饮料价格!$B$3:$E$45,3,0)</f>
        <v>3.5</v>
      </c>
      <c r="H63" s="8">
        <f>VLOOKUP($D63,饮料价格!$B$3:$E$45,4,0)</f>
        <v>5</v>
      </c>
      <c r="I63" s="8">
        <f>E63*H63</f>
        <v>255</v>
      </c>
      <c r="J63" s="8">
        <f>(H63-G63)*E63</f>
        <v>76.5</v>
      </c>
    </row>
    <row r="64" spans="1:10" outlineLevel="1" x14ac:dyDescent="0.15">
      <c r="A64" s="7"/>
      <c r="B64" s="8"/>
      <c r="C64" s="8"/>
      <c r="D64" s="23" t="s">
        <v>145</v>
      </c>
      <c r="E64" s="8"/>
      <c r="F64" s="8"/>
      <c r="G64" s="8"/>
      <c r="H64" s="8"/>
      <c r="I64" s="8">
        <f>SUBTOTAL(9,I34:I63)</f>
        <v>6800</v>
      </c>
      <c r="J64" s="8">
        <f>SUBTOTAL(9,J34:J63)</f>
        <v>2040</v>
      </c>
    </row>
    <row r="65" spans="1:10" outlineLevel="2" x14ac:dyDescent="0.15">
      <c r="A65" s="7">
        <v>42736</v>
      </c>
      <c r="B65" s="8" t="s">
        <v>102</v>
      </c>
      <c r="C65" s="8" t="s">
        <v>135</v>
      </c>
      <c r="D65" s="8" t="s">
        <v>79</v>
      </c>
      <c r="E65" s="8">
        <v>16</v>
      </c>
      <c r="F65" s="8" t="str">
        <f>VLOOKUP($D65,饮料价格!$B$3:$E$45,2,0)</f>
        <v>听</v>
      </c>
      <c r="G65" s="8">
        <f>VLOOKUP($D65,饮料价格!$B$3:$E$45,3,0)</f>
        <v>1.2</v>
      </c>
      <c r="H65" s="8">
        <f>VLOOKUP($D65,饮料价格!$B$3:$E$45,4,0)</f>
        <v>2.5</v>
      </c>
      <c r="I65" s="8">
        <f>E65*H65</f>
        <v>40</v>
      </c>
      <c r="J65" s="8">
        <f>(H65-G65)*E65</f>
        <v>20.8</v>
      </c>
    </row>
    <row r="66" spans="1:10" outlineLevel="2" x14ac:dyDescent="0.15">
      <c r="A66" s="7">
        <v>42736</v>
      </c>
      <c r="B66" s="8" t="s">
        <v>102</v>
      </c>
      <c r="C66" s="8" t="s">
        <v>96</v>
      </c>
      <c r="D66" s="8" t="s">
        <v>79</v>
      </c>
      <c r="E66" s="8">
        <v>9</v>
      </c>
      <c r="F66" s="8" t="str">
        <f>VLOOKUP($D66,饮料价格!$B$3:$E$45,2,0)</f>
        <v>听</v>
      </c>
      <c r="G66" s="8">
        <f>VLOOKUP($D66,饮料价格!$B$3:$E$45,3,0)</f>
        <v>1.2</v>
      </c>
      <c r="H66" s="8">
        <f>VLOOKUP($D66,饮料价格!$B$3:$E$45,4,0)</f>
        <v>2.5</v>
      </c>
      <c r="I66" s="8">
        <f>E66*H66</f>
        <v>22.5</v>
      </c>
      <c r="J66" s="8">
        <f>(H66-G66)*E66</f>
        <v>11.700000000000001</v>
      </c>
    </row>
    <row r="67" spans="1:10" outlineLevel="2" x14ac:dyDescent="0.15">
      <c r="A67" s="7">
        <v>42736</v>
      </c>
      <c r="B67" s="8" t="s">
        <v>102</v>
      </c>
      <c r="C67" s="8" t="s">
        <v>117</v>
      </c>
      <c r="D67" s="8" t="s">
        <v>79</v>
      </c>
      <c r="E67" s="8">
        <v>11</v>
      </c>
      <c r="F67" s="8" t="str">
        <f>VLOOKUP($D67,饮料价格!$B$3:$E$45,2,0)</f>
        <v>听</v>
      </c>
      <c r="G67" s="8">
        <f>VLOOKUP($D67,饮料价格!$B$3:$E$45,3,0)</f>
        <v>1.2</v>
      </c>
      <c r="H67" s="8">
        <f>VLOOKUP($D67,饮料价格!$B$3:$E$45,4,0)</f>
        <v>2.5</v>
      </c>
      <c r="I67" s="8">
        <f>E67*H67</f>
        <v>27.5</v>
      </c>
      <c r="J67" s="8">
        <f>(H67-G67)*E67</f>
        <v>14.3</v>
      </c>
    </row>
    <row r="68" spans="1:10" outlineLevel="2" x14ac:dyDescent="0.15">
      <c r="A68" s="7">
        <v>42736</v>
      </c>
      <c r="B68" s="8" t="s">
        <v>102</v>
      </c>
      <c r="C68" s="8" t="s">
        <v>115</v>
      </c>
      <c r="D68" s="8" t="s">
        <v>79</v>
      </c>
      <c r="E68" s="8">
        <v>23</v>
      </c>
      <c r="F68" s="8" t="str">
        <f>VLOOKUP($D68,饮料价格!$B$3:$E$45,2,0)</f>
        <v>听</v>
      </c>
      <c r="G68" s="8">
        <f>VLOOKUP($D68,饮料价格!$B$3:$E$45,3,0)</f>
        <v>1.2</v>
      </c>
      <c r="H68" s="8">
        <f>VLOOKUP($D68,饮料价格!$B$3:$E$45,4,0)</f>
        <v>2.5</v>
      </c>
      <c r="I68" s="8">
        <f>E68*H68</f>
        <v>57.5</v>
      </c>
      <c r="J68" s="8">
        <f>(H68-G68)*E68</f>
        <v>29.900000000000002</v>
      </c>
    </row>
    <row r="69" spans="1:10" outlineLevel="2" x14ac:dyDescent="0.15">
      <c r="A69" s="7">
        <v>42736</v>
      </c>
      <c r="B69" s="8" t="s">
        <v>102</v>
      </c>
      <c r="C69" s="8" t="s">
        <v>116</v>
      </c>
      <c r="D69" s="8" t="s">
        <v>79</v>
      </c>
      <c r="E69" s="8">
        <v>83</v>
      </c>
      <c r="F69" s="8" t="str">
        <f>VLOOKUP($D69,饮料价格!$B$3:$E$45,2,0)</f>
        <v>听</v>
      </c>
      <c r="G69" s="8">
        <f>VLOOKUP($D69,饮料价格!$B$3:$E$45,3,0)</f>
        <v>1.2</v>
      </c>
      <c r="H69" s="8">
        <f>VLOOKUP($D69,饮料价格!$B$3:$E$45,4,0)</f>
        <v>2.5</v>
      </c>
      <c r="I69" s="8">
        <f>E69*H69</f>
        <v>207.5</v>
      </c>
      <c r="J69" s="8">
        <f>(H69-G69)*E69</f>
        <v>107.9</v>
      </c>
    </row>
    <row r="70" spans="1:10" outlineLevel="2" x14ac:dyDescent="0.15">
      <c r="A70" s="7">
        <v>42736</v>
      </c>
      <c r="B70" s="8" t="s">
        <v>102</v>
      </c>
      <c r="C70" s="8" t="s">
        <v>97</v>
      </c>
      <c r="D70" s="8" t="s">
        <v>79</v>
      </c>
      <c r="E70" s="8">
        <v>19</v>
      </c>
      <c r="F70" s="8" t="str">
        <f>VLOOKUP($D70,饮料价格!$B$3:$E$45,2,0)</f>
        <v>听</v>
      </c>
      <c r="G70" s="8">
        <f>VLOOKUP($D70,饮料价格!$B$3:$E$45,3,0)</f>
        <v>1.2</v>
      </c>
      <c r="H70" s="8">
        <f>VLOOKUP($D70,饮料价格!$B$3:$E$45,4,0)</f>
        <v>2.5</v>
      </c>
      <c r="I70" s="8">
        <f>E70*H70</f>
        <v>47.5</v>
      </c>
      <c r="J70" s="8">
        <f>(H70-G70)*E70</f>
        <v>24.7</v>
      </c>
    </row>
    <row r="71" spans="1:10" outlineLevel="2" x14ac:dyDescent="0.15">
      <c r="A71" s="7">
        <v>42736</v>
      </c>
      <c r="B71" s="8" t="s">
        <v>100</v>
      </c>
      <c r="C71" s="8" t="s">
        <v>128</v>
      </c>
      <c r="D71" s="8" t="s">
        <v>79</v>
      </c>
      <c r="E71" s="8">
        <v>39</v>
      </c>
      <c r="F71" s="8" t="str">
        <f>VLOOKUP($D71,饮料价格!$B$3:$E$45,2,0)</f>
        <v>听</v>
      </c>
      <c r="G71" s="8">
        <f>VLOOKUP($D71,饮料价格!$B$3:$E$45,3,0)</f>
        <v>1.2</v>
      </c>
      <c r="H71" s="8">
        <f>VLOOKUP($D71,饮料价格!$B$3:$E$45,4,0)</f>
        <v>2.5</v>
      </c>
      <c r="I71" s="8">
        <f>E71*H71</f>
        <v>97.5</v>
      </c>
      <c r="J71" s="8">
        <f>(H71-G71)*E71</f>
        <v>50.7</v>
      </c>
    </row>
    <row r="72" spans="1:10" outlineLevel="2" x14ac:dyDescent="0.15">
      <c r="A72" s="7">
        <v>42736</v>
      </c>
      <c r="B72" s="8" t="s">
        <v>100</v>
      </c>
      <c r="C72" s="8" t="s">
        <v>130</v>
      </c>
      <c r="D72" s="8" t="s">
        <v>79</v>
      </c>
      <c r="E72" s="8">
        <v>84</v>
      </c>
      <c r="F72" s="8" t="str">
        <f>VLOOKUP($D72,饮料价格!$B$3:$E$45,2,0)</f>
        <v>听</v>
      </c>
      <c r="G72" s="8">
        <f>VLOOKUP($D72,饮料价格!$B$3:$E$45,3,0)</f>
        <v>1.2</v>
      </c>
      <c r="H72" s="8">
        <f>VLOOKUP($D72,饮料价格!$B$3:$E$45,4,0)</f>
        <v>2.5</v>
      </c>
      <c r="I72" s="8">
        <f>E72*H72</f>
        <v>210</v>
      </c>
      <c r="J72" s="8">
        <f>(H72-G72)*E72</f>
        <v>109.2</v>
      </c>
    </row>
    <row r="73" spans="1:10" outlineLevel="2" x14ac:dyDescent="0.15">
      <c r="A73" s="7">
        <v>42736</v>
      </c>
      <c r="B73" s="8" t="s">
        <v>100</v>
      </c>
      <c r="C73" s="8" t="s">
        <v>105</v>
      </c>
      <c r="D73" s="8" t="s">
        <v>79</v>
      </c>
      <c r="E73" s="8">
        <v>20</v>
      </c>
      <c r="F73" s="8" t="str">
        <f>VLOOKUP($D73,饮料价格!$B$3:$E$45,2,0)</f>
        <v>听</v>
      </c>
      <c r="G73" s="8">
        <f>VLOOKUP($D73,饮料价格!$B$3:$E$45,3,0)</f>
        <v>1.2</v>
      </c>
      <c r="H73" s="8">
        <f>VLOOKUP($D73,饮料价格!$B$3:$E$45,4,0)</f>
        <v>2.5</v>
      </c>
      <c r="I73" s="8">
        <f>E73*H73</f>
        <v>50</v>
      </c>
      <c r="J73" s="8">
        <f>(H73-G73)*E73</f>
        <v>26</v>
      </c>
    </row>
    <row r="74" spans="1:10" outlineLevel="2" x14ac:dyDescent="0.15">
      <c r="A74" s="7">
        <v>42736</v>
      </c>
      <c r="B74" s="8" t="s">
        <v>100</v>
      </c>
      <c r="C74" s="8" t="s">
        <v>107</v>
      </c>
      <c r="D74" s="8" t="s">
        <v>79</v>
      </c>
      <c r="E74" s="8">
        <v>11</v>
      </c>
      <c r="F74" s="8" t="str">
        <f>VLOOKUP($D74,饮料价格!$B$3:$E$45,2,0)</f>
        <v>听</v>
      </c>
      <c r="G74" s="8">
        <f>VLOOKUP($D74,饮料价格!$B$3:$E$45,3,0)</f>
        <v>1.2</v>
      </c>
      <c r="H74" s="8">
        <f>VLOOKUP($D74,饮料价格!$B$3:$E$45,4,0)</f>
        <v>2.5</v>
      </c>
      <c r="I74" s="8">
        <f>E74*H74</f>
        <v>27.5</v>
      </c>
      <c r="J74" s="8">
        <f>(H74-G74)*E74</f>
        <v>14.3</v>
      </c>
    </row>
    <row r="75" spans="1:10" outlineLevel="2" x14ac:dyDescent="0.15">
      <c r="A75" s="7">
        <v>42736</v>
      </c>
      <c r="B75" s="8" t="s">
        <v>100</v>
      </c>
      <c r="C75" s="8" t="s">
        <v>108</v>
      </c>
      <c r="D75" s="8" t="s">
        <v>79</v>
      </c>
      <c r="E75" s="8">
        <v>56</v>
      </c>
      <c r="F75" s="8" t="str">
        <f>VLOOKUP($D75,饮料价格!$B$3:$E$45,2,0)</f>
        <v>听</v>
      </c>
      <c r="G75" s="8">
        <f>VLOOKUP($D75,饮料价格!$B$3:$E$45,3,0)</f>
        <v>1.2</v>
      </c>
      <c r="H75" s="8">
        <f>VLOOKUP($D75,饮料价格!$B$3:$E$45,4,0)</f>
        <v>2.5</v>
      </c>
      <c r="I75" s="8">
        <f>E75*H75</f>
        <v>140</v>
      </c>
      <c r="J75" s="8">
        <f>(H75-G75)*E75</f>
        <v>72.8</v>
      </c>
    </row>
    <row r="76" spans="1:10" outlineLevel="2" x14ac:dyDescent="0.15">
      <c r="A76" s="7">
        <v>42736</v>
      </c>
      <c r="B76" s="8" t="s">
        <v>100</v>
      </c>
      <c r="C76" s="8" t="s">
        <v>106</v>
      </c>
      <c r="D76" s="8" t="s">
        <v>79</v>
      </c>
      <c r="E76" s="8">
        <v>15</v>
      </c>
      <c r="F76" s="8" t="str">
        <f>VLOOKUP($D76,饮料价格!$B$3:$E$45,2,0)</f>
        <v>听</v>
      </c>
      <c r="G76" s="8">
        <f>VLOOKUP($D76,饮料价格!$B$3:$E$45,3,0)</f>
        <v>1.2</v>
      </c>
      <c r="H76" s="8">
        <f>VLOOKUP($D76,饮料价格!$B$3:$E$45,4,0)</f>
        <v>2.5</v>
      </c>
      <c r="I76" s="8">
        <f>E76*H76</f>
        <v>37.5</v>
      </c>
      <c r="J76" s="8">
        <f>(H76-G76)*E76</f>
        <v>19.5</v>
      </c>
    </row>
    <row r="77" spans="1:10" outlineLevel="2" x14ac:dyDescent="0.15">
      <c r="A77" s="7">
        <v>42736</v>
      </c>
      <c r="B77" s="8" t="s">
        <v>101</v>
      </c>
      <c r="C77" s="8" t="s">
        <v>109</v>
      </c>
      <c r="D77" s="8" t="s">
        <v>79</v>
      </c>
      <c r="E77" s="8">
        <v>75</v>
      </c>
      <c r="F77" s="8" t="str">
        <f>VLOOKUP($D77,饮料价格!$B$3:$E$45,2,0)</f>
        <v>听</v>
      </c>
      <c r="G77" s="8">
        <f>VLOOKUP($D77,饮料价格!$B$3:$E$45,3,0)</f>
        <v>1.2</v>
      </c>
      <c r="H77" s="8">
        <f>VLOOKUP($D77,饮料价格!$B$3:$E$45,4,0)</f>
        <v>2.5</v>
      </c>
      <c r="I77" s="8">
        <f>E77*H77</f>
        <v>187.5</v>
      </c>
      <c r="J77" s="8">
        <f>(H77-G77)*E77</f>
        <v>97.5</v>
      </c>
    </row>
    <row r="78" spans="1:10" outlineLevel="2" x14ac:dyDescent="0.15">
      <c r="A78" s="7">
        <v>42736</v>
      </c>
      <c r="B78" s="8" t="s">
        <v>101</v>
      </c>
      <c r="C78" s="8" t="s">
        <v>113</v>
      </c>
      <c r="D78" s="8" t="s">
        <v>79</v>
      </c>
      <c r="E78" s="8">
        <v>118</v>
      </c>
      <c r="F78" s="8" t="str">
        <f>VLOOKUP($D78,饮料价格!$B$3:$E$45,2,0)</f>
        <v>听</v>
      </c>
      <c r="G78" s="8">
        <f>VLOOKUP($D78,饮料价格!$B$3:$E$45,3,0)</f>
        <v>1.2</v>
      </c>
      <c r="H78" s="8">
        <f>VLOOKUP($D78,饮料价格!$B$3:$E$45,4,0)</f>
        <v>2.5</v>
      </c>
      <c r="I78" s="8">
        <f>E78*H78</f>
        <v>295</v>
      </c>
      <c r="J78" s="8">
        <f>(H78-G78)*E78</f>
        <v>153.4</v>
      </c>
    </row>
    <row r="79" spans="1:10" outlineLevel="2" x14ac:dyDescent="0.15">
      <c r="A79" s="7">
        <v>42736</v>
      </c>
      <c r="B79" s="8" t="s">
        <v>101</v>
      </c>
      <c r="C79" s="8" t="s">
        <v>111</v>
      </c>
      <c r="D79" s="8" t="s">
        <v>79</v>
      </c>
      <c r="E79" s="8">
        <v>34</v>
      </c>
      <c r="F79" s="8" t="str">
        <f>VLOOKUP($D79,饮料价格!$B$3:$E$45,2,0)</f>
        <v>听</v>
      </c>
      <c r="G79" s="8">
        <f>VLOOKUP($D79,饮料价格!$B$3:$E$45,3,0)</f>
        <v>1.2</v>
      </c>
      <c r="H79" s="8">
        <f>VLOOKUP($D79,饮料价格!$B$3:$E$45,4,0)</f>
        <v>2.5</v>
      </c>
      <c r="I79" s="8">
        <f>E79*H79</f>
        <v>85</v>
      </c>
      <c r="J79" s="8">
        <f>(H79-G79)*E79</f>
        <v>44.2</v>
      </c>
    </row>
    <row r="80" spans="1:10" outlineLevel="2" x14ac:dyDescent="0.15">
      <c r="A80" s="7">
        <v>42736</v>
      </c>
      <c r="B80" s="8" t="s">
        <v>101</v>
      </c>
      <c r="C80" s="8" t="s">
        <v>114</v>
      </c>
      <c r="D80" s="8" t="s">
        <v>79</v>
      </c>
      <c r="E80" s="8">
        <v>17</v>
      </c>
      <c r="F80" s="8" t="str">
        <f>VLOOKUP($D80,饮料价格!$B$3:$E$45,2,0)</f>
        <v>听</v>
      </c>
      <c r="G80" s="8">
        <f>VLOOKUP($D80,饮料价格!$B$3:$E$45,3,0)</f>
        <v>1.2</v>
      </c>
      <c r="H80" s="8">
        <f>VLOOKUP($D80,饮料价格!$B$3:$E$45,4,0)</f>
        <v>2.5</v>
      </c>
      <c r="I80" s="8">
        <f>E80*H80</f>
        <v>42.5</v>
      </c>
      <c r="J80" s="8">
        <f>(H80-G80)*E80</f>
        <v>22.1</v>
      </c>
    </row>
    <row r="81" spans="1:10" outlineLevel="2" x14ac:dyDescent="0.15">
      <c r="A81" s="7">
        <v>42736</v>
      </c>
      <c r="B81" s="8" t="s">
        <v>101</v>
      </c>
      <c r="C81" s="8" t="s">
        <v>112</v>
      </c>
      <c r="D81" s="8" t="s">
        <v>79</v>
      </c>
      <c r="E81" s="8">
        <v>11</v>
      </c>
      <c r="F81" s="8" t="str">
        <f>VLOOKUP($D81,饮料价格!$B$3:$E$45,2,0)</f>
        <v>听</v>
      </c>
      <c r="G81" s="8">
        <f>VLOOKUP($D81,饮料价格!$B$3:$E$45,3,0)</f>
        <v>1.2</v>
      </c>
      <c r="H81" s="8">
        <f>VLOOKUP($D81,饮料价格!$B$3:$E$45,4,0)</f>
        <v>2.5</v>
      </c>
      <c r="I81" s="8">
        <f>E81*H81</f>
        <v>27.5</v>
      </c>
      <c r="J81" s="8">
        <f>(H81-G81)*E81</f>
        <v>14.3</v>
      </c>
    </row>
    <row r="82" spans="1:10" outlineLevel="2" x14ac:dyDescent="0.15">
      <c r="A82" s="7">
        <v>42736</v>
      </c>
      <c r="B82" s="8" t="s">
        <v>101</v>
      </c>
      <c r="C82" s="8" t="s">
        <v>110</v>
      </c>
      <c r="D82" s="8" t="s">
        <v>79</v>
      </c>
      <c r="E82" s="8">
        <v>63</v>
      </c>
      <c r="F82" s="8" t="str">
        <f>VLOOKUP($D82,饮料价格!$B$3:$E$45,2,0)</f>
        <v>听</v>
      </c>
      <c r="G82" s="8">
        <f>VLOOKUP($D82,饮料价格!$B$3:$E$45,3,0)</f>
        <v>1.2</v>
      </c>
      <c r="H82" s="8">
        <f>VLOOKUP($D82,饮料价格!$B$3:$E$45,4,0)</f>
        <v>2.5</v>
      </c>
      <c r="I82" s="8">
        <f>E82*H82</f>
        <v>157.5</v>
      </c>
      <c r="J82" s="8">
        <f>(H82-G82)*E82</f>
        <v>81.900000000000006</v>
      </c>
    </row>
    <row r="83" spans="1:10" outlineLevel="2" x14ac:dyDescent="0.15">
      <c r="A83" s="7">
        <v>42736</v>
      </c>
      <c r="B83" s="8" t="s">
        <v>103</v>
      </c>
      <c r="C83" s="8" t="s">
        <v>122</v>
      </c>
      <c r="D83" s="8" t="s">
        <v>79</v>
      </c>
      <c r="E83" s="8">
        <v>59</v>
      </c>
      <c r="F83" s="8" t="str">
        <f>VLOOKUP($D83,饮料价格!$B$3:$E$45,2,0)</f>
        <v>听</v>
      </c>
      <c r="G83" s="8">
        <f>VLOOKUP($D83,饮料价格!$B$3:$E$45,3,0)</f>
        <v>1.2</v>
      </c>
      <c r="H83" s="8">
        <f>VLOOKUP($D83,饮料价格!$B$3:$E$45,4,0)</f>
        <v>2.5</v>
      </c>
      <c r="I83" s="8">
        <f>E83*H83</f>
        <v>147.5</v>
      </c>
      <c r="J83" s="8">
        <f>(H83-G83)*E83</f>
        <v>76.7</v>
      </c>
    </row>
    <row r="84" spans="1:10" outlineLevel="2" x14ac:dyDescent="0.15">
      <c r="A84" s="7">
        <v>42736</v>
      </c>
      <c r="B84" s="8" t="s">
        <v>103</v>
      </c>
      <c r="C84" s="8" t="s">
        <v>121</v>
      </c>
      <c r="D84" s="8" t="s">
        <v>79</v>
      </c>
      <c r="E84" s="8">
        <v>10</v>
      </c>
      <c r="F84" s="8" t="str">
        <f>VLOOKUP($D84,饮料价格!$B$3:$E$45,2,0)</f>
        <v>听</v>
      </c>
      <c r="G84" s="8">
        <f>VLOOKUP($D84,饮料价格!$B$3:$E$45,3,0)</f>
        <v>1.2</v>
      </c>
      <c r="H84" s="8">
        <f>VLOOKUP($D84,饮料价格!$B$3:$E$45,4,0)</f>
        <v>2.5</v>
      </c>
      <c r="I84" s="8">
        <f>E84*H84</f>
        <v>25</v>
      </c>
      <c r="J84" s="8">
        <f>(H84-G84)*E84</f>
        <v>13</v>
      </c>
    </row>
    <row r="85" spans="1:10" outlineLevel="2" x14ac:dyDescent="0.15">
      <c r="A85" s="7">
        <v>42736</v>
      </c>
      <c r="B85" s="8" t="s">
        <v>103</v>
      </c>
      <c r="C85" s="8" t="s">
        <v>118</v>
      </c>
      <c r="D85" s="8" t="s">
        <v>79</v>
      </c>
      <c r="E85" s="8">
        <v>17</v>
      </c>
      <c r="F85" s="8" t="str">
        <f>VLOOKUP($D85,饮料价格!$B$3:$E$45,2,0)</f>
        <v>听</v>
      </c>
      <c r="G85" s="8">
        <f>VLOOKUP($D85,饮料价格!$B$3:$E$45,3,0)</f>
        <v>1.2</v>
      </c>
      <c r="H85" s="8">
        <f>VLOOKUP($D85,饮料价格!$B$3:$E$45,4,0)</f>
        <v>2.5</v>
      </c>
      <c r="I85" s="8">
        <f>E85*H85</f>
        <v>42.5</v>
      </c>
      <c r="J85" s="8">
        <f>(H85-G85)*E85</f>
        <v>22.1</v>
      </c>
    </row>
    <row r="86" spans="1:10" outlineLevel="2" x14ac:dyDescent="0.15">
      <c r="A86" s="7">
        <v>42736</v>
      </c>
      <c r="B86" s="8" t="s">
        <v>103</v>
      </c>
      <c r="C86" s="8" t="s">
        <v>119</v>
      </c>
      <c r="D86" s="8" t="s">
        <v>79</v>
      </c>
      <c r="E86" s="8">
        <v>11</v>
      </c>
      <c r="F86" s="8" t="str">
        <f>VLOOKUP($D86,饮料价格!$B$3:$E$45,2,0)</f>
        <v>听</v>
      </c>
      <c r="G86" s="8">
        <f>VLOOKUP($D86,饮料价格!$B$3:$E$45,3,0)</f>
        <v>1.2</v>
      </c>
      <c r="H86" s="8">
        <f>VLOOKUP($D86,饮料价格!$B$3:$E$45,4,0)</f>
        <v>2.5</v>
      </c>
      <c r="I86" s="8">
        <f>E86*H86</f>
        <v>27.5</v>
      </c>
      <c r="J86" s="8">
        <f>(H86-G86)*E86</f>
        <v>14.3</v>
      </c>
    </row>
    <row r="87" spans="1:10" outlineLevel="2" x14ac:dyDescent="0.15">
      <c r="A87" s="7">
        <v>42736</v>
      </c>
      <c r="B87" s="8" t="s">
        <v>103</v>
      </c>
      <c r="C87" s="8" t="s">
        <v>120</v>
      </c>
      <c r="D87" s="8" t="s">
        <v>79</v>
      </c>
      <c r="E87" s="8">
        <v>17</v>
      </c>
      <c r="F87" s="8" t="str">
        <f>VLOOKUP($D87,饮料价格!$B$3:$E$45,2,0)</f>
        <v>听</v>
      </c>
      <c r="G87" s="8">
        <f>VLOOKUP($D87,饮料价格!$B$3:$E$45,3,0)</f>
        <v>1.2</v>
      </c>
      <c r="H87" s="8">
        <f>VLOOKUP($D87,饮料价格!$B$3:$E$45,4,0)</f>
        <v>2.5</v>
      </c>
      <c r="I87" s="8">
        <f>E87*H87</f>
        <v>42.5</v>
      </c>
      <c r="J87" s="8">
        <f>(H87-G87)*E87</f>
        <v>22.1</v>
      </c>
    </row>
    <row r="88" spans="1:10" outlineLevel="2" x14ac:dyDescent="0.15">
      <c r="A88" s="7">
        <v>42736</v>
      </c>
      <c r="B88" s="8" t="s">
        <v>103</v>
      </c>
      <c r="C88" s="8" t="s">
        <v>123</v>
      </c>
      <c r="D88" s="8" t="s">
        <v>79</v>
      </c>
      <c r="E88" s="8">
        <v>46</v>
      </c>
      <c r="F88" s="8" t="str">
        <f>VLOOKUP($D88,饮料价格!$B$3:$E$45,2,0)</f>
        <v>听</v>
      </c>
      <c r="G88" s="8">
        <f>VLOOKUP($D88,饮料价格!$B$3:$E$45,3,0)</f>
        <v>1.2</v>
      </c>
      <c r="H88" s="8">
        <f>VLOOKUP($D88,饮料价格!$B$3:$E$45,4,0)</f>
        <v>2.5</v>
      </c>
      <c r="I88" s="8">
        <f>E88*H88</f>
        <v>115</v>
      </c>
      <c r="J88" s="8">
        <f>(H88-G88)*E88</f>
        <v>59.800000000000004</v>
      </c>
    </row>
    <row r="89" spans="1:10" outlineLevel="2" x14ac:dyDescent="0.15">
      <c r="A89" s="7">
        <v>42736</v>
      </c>
      <c r="B89" s="8" t="s">
        <v>104</v>
      </c>
      <c r="C89" s="8" t="s">
        <v>98</v>
      </c>
      <c r="D89" s="8" t="s">
        <v>79</v>
      </c>
      <c r="E89" s="8">
        <v>59</v>
      </c>
      <c r="F89" s="8" t="str">
        <f>VLOOKUP($D89,饮料价格!$B$3:$E$45,2,0)</f>
        <v>听</v>
      </c>
      <c r="G89" s="8">
        <f>VLOOKUP($D89,饮料价格!$B$3:$E$45,3,0)</f>
        <v>1.2</v>
      </c>
      <c r="H89" s="8">
        <f>VLOOKUP($D89,饮料价格!$B$3:$E$45,4,0)</f>
        <v>2.5</v>
      </c>
      <c r="I89" s="8">
        <f>E89*H89</f>
        <v>147.5</v>
      </c>
      <c r="J89" s="8">
        <f>(H89-G89)*E89</f>
        <v>76.7</v>
      </c>
    </row>
    <row r="90" spans="1:10" outlineLevel="2" x14ac:dyDescent="0.15">
      <c r="A90" s="7">
        <v>42736</v>
      </c>
      <c r="B90" s="8" t="s">
        <v>104</v>
      </c>
      <c r="C90" s="8" t="s">
        <v>127</v>
      </c>
      <c r="D90" s="8" t="s">
        <v>79</v>
      </c>
      <c r="E90" s="8">
        <v>44</v>
      </c>
      <c r="F90" s="8" t="str">
        <f>VLOOKUP($D90,饮料价格!$B$3:$E$45,2,0)</f>
        <v>听</v>
      </c>
      <c r="G90" s="8">
        <f>VLOOKUP($D90,饮料价格!$B$3:$E$45,3,0)</f>
        <v>1.2</v>
      </c>
      <c r="H90" s="8">
        <f>VLOOKUP($D90,饮料价格!$B$3:$E$45,4,0)</f>
        <v>2.5</v>
      </c>
      <c r="I90" s="8">
        <f>E90*H90</f>
        <v>110</v>
      </c>
      <c r="J90" s="8">
        <f>(H90-G90)*E90</f>
        <v>57.2</v>
      </c>
    </row>
    <row r="91" spans="1:10" outlineLevel="2" x14ac:dyDescent="0.15">
      <c r="A91" s="7">
        <v>42736</v>
      </c>
      <c r="B91" s="8" t="s">
        <v>104</v>
      </c>
      <c r="C91" s="8" t="s">
        <v>125</v>
      </c>
      <c r="D91" s="8" t="s">
        <v>79</v>
      </c>
      <c r="E91" s="8">
        <v>25</v>
      </c>
      <c r="F91" s="8" t="str">
        <f>VLOOKUP($D91,饮料价格!$B$3:$E$45,2,0)</f>
        <v>听</v>
      </c>
      <c r="G91" s="8">
        <f>VLOOKUP($D91,饮料价格!$B$3:$E$45,3,0)</f>
        <v>1.2</v>
      </c>
      <c r="H91" s="8">
        <f>VLOOKUP($D91,饮料价格!$B$3:$E$45,4,0)</f>
        <v>2.5</v>
      </c>
      <c r="I91" s="8">
        <f>E91*H91</f>
        <v>62.5</v>
      </c>
      <c r="J91" s="8">
        <f>(H91-G91)*E91</f>
        <v>32.5</v>
      </c>
    </row>
    <row r="92" spans="1:10" outlineLevel="2" x14ac:dyDescent="0.15">
      <c r="A92" s="7">
        <v>42736</v>
      </c>
      <c r="B92" s="8" t="s">
        <v>104</v>
      </c>
      <c r="C92" s="8" t="s">
        <v>124</v>
      </c>
      <c r="D92" s="8" t="s">
        <v>79</v>
      </c>
      <c r="E92" s="8">
        <v>78</v>
      </c>
      <c r="F92" s="8" t="str">
        <f>VLOOKUP($D92,饮料价格!$B$3:$E$45,2,0)</f>
        <v>听</v>
      </c>
      <c r="G92" s="8">
        <f>VLOOKUP($D92,饮料价格!$B$3:$E$45,3,0)</f>
        <v>1.2</v>
      </c>
      <c r="H92" s="8">
        <f>VLOOKUP($D92,饮料价格!$B$3:$E$45,4,0)</f>
        <v>2.5</v>
      </c>
      <c r="I92" s="8">
        <f>E92*H92</f>
        <v>195</v>
      </c>
      <c r="J92" s="8">
        <f>(H92-G92)*E92</f>
        <v>101.4</v>
      </c>
    </row>
    <row r="93" spans="1:10" outlineLevel="2" x14ac:dyDescent="0.15">
      <c r="A93" s="7">
        <v>42736</v>
      </c>
      <c r="B93" s="8" t="s">
        <v>104</v>
      </c>
      <c r="C93" s="8" t="s">
        <v>126</v>
      </c>
      <c r="D93" s="8" t="s">
        <v>79</v>
      </c>
      <c r="E93" s="8">
        <v>35</v>
      </c>
      <c r="F93" s="8" t="str">
        <f>VLOOKUP($D93,饮料价格!$B$3:$E$45,2,0)</f>
        <v>听</v>
      </c>
      <c r="G93" s="8">
        <f>VLOOKUP($D93,饮料价格!$B$3:$E$45,3,0)</f>
        <v>1.2</v>
      </c>
      <c r="H93" s="8">
        <f>VLOOKUP($D93,饮料价格!$B$3:$E$45,4,0)</f>
        <v>2.5</v>
      </c>
      <c r="I93" s="8">
        <f>E93*H93</f>
        <v>87.5</v>
      </c>
      <c r="J93" s="8">
        <f>(H93-G93)*E93</f>
        <v>45.5</v>
      </c>
    </row>
    <row r="94" spans="1:10" outlineLevel="2" x14ac:dyDescent="0.15">
      <c r="A94" s="7">
        <v>42736</v>
      </c>
      <c r="B94" s="8" t="s">
        <v>104</v>
      </c>
      <c r="C94" s="8" t="s">
        <v>99</v>
      </c>
      <c r="D94" s="8" t="s">
        <v>79</v>
      </c>
      <c r="E94" s="8">
        <v>47</v>
      </c>
      <c r="F94" s="8" t="str">
        <f>VLOOKUP($D94,饮料价格!$B$3:$E$45,2,0)</f>
        <v>听</v>
      </c>
      <c r="G94" s="8">
        <f>VLOOKUP($D94,饮料价格!$B$3:$E$45,3,0)</f>
        <v>1.2</v>
      </c>
      <c r="H94" s="8">
        <f>VLOOKUP($D94,饮料价格!$B$3:$E$45,4,0)</f>
        <v>2.5</v>
      </c>
      <c r="I94" s="8">
        <f>E94*H94</f>
        <v>117.5</v>
      </c>
      <c r="J94" s="8">
        <f>(H94-G94)*E94</f>
        <v>61.1</v>
      </c>
    </row>
    <row r="95" spans="1:10" outlineLevel="1" x14ac:dyDescent="0.15">
      <c r="A95" s="7"/>
      <c r="B95" s="8"/>
      <c r="C95" s="8"/>
      <c r="D95" s="23" t="s">
        <v>146</v>
      </c>
      <c r="E95" s="8"/>
      <c r="F95" s="8"/>
      <c r="G95" s="8"/>
      <c r="H95" s="8"/>
      <c r="I95" s="8">
        <f>SUBTOTAL(9,I65:I94)</f>
        <v>2880</v>
      </c>
      <c r="J95" s="8">
        <f>SUBTOTAL(9,J65:J94)</f>
        <v>1497.6</v>
      </c>
    </row>
    <row r="96" spans="1:10" outlineLevel="2" x14ac:dyDescent="0.15">
      <c r="A96" s="7">
        <v>42736</v>
      </c>
      <c r="B96" s="8" t="s">
        <v>102</v>
      </c>
      <c r="C96" s="8" t="s">
        <v>135</v>
      </c>
      <c r="D96" s="8" t="s">
        <v>2</v>
      </c>
      <c r="E96" s="8">
        <v>8</v>
      </c>
      <c r="F96" s="8" t="str">
        <f>VLOOKUP($D96,饮料价格!$B$3:$E$45,2,0)</f>
        <v>听</v>
      </c>
      <c r="G96" s="8">
        <f>VLOOKUP($D96,饮料价格!$B$3:$E$45,3,0)</f>
        <v>1.6</v>
      </c>
      <c r="H96" s="8">
        <f>VLOOKUP($D96,饮料价格!$B$3:$E$45,4,0)</f>
        <v>3.3</v>
      </c>
      <c r="I96" s="8">
        <f>E96*H96</f>
        <v>26.4</v>
      </c>
      <c r="J96" s="8">
        <f>(H96-G96)*E96</f>
        <v>13.599999999999998</v>
      </c>
    </row>
    <row r="97" spans="1:10" outlineLevel="2" x14ac:dyDescent="0.15">
      <c r="A97" s="7">
        <v>42736</v>
      </c>
      <c r="B97" s="8" t="s">
        <v>102</v>
      </c>
      <c r="C97" s="8" t="s">
        <v>96</v>
      </c>
      <c r="D97" s="8" t="s">
        <v>2</v>
      </c>
      <c r="E97" s="8">
        <v>16</v>
      </c>
      <c r="F97" s="8" t="str">
        <f>VLOOKUP($D97,饮料价格!$B$3:$E$45,2,0)</f>
        <v>听</v>
      </c>
      <c r="G97" s="8">
        <f>VLOOKUP($D97,饮料价格!$B$3:$E$45,3,0)</f>
        <v>1.6</v>
      </c>
      <c r="H97" s="8">
        <f>VLOOKUP($D97,饮料价格!$B$3:$E$45,4,0)</f>
        <v>3.3</v>
      </c>
      <c r="I97" s="8">
        <f>E97*H97</f>
        <v>52.8</v>
      </c>
      <c r="J97" s="8">
        <f>(H97-G97)*E97</f>
        <v>27.199999999999996</v>
      </c>
    </row>
    <row r="98" spans="1:10" outlineLevel="2" x14ac:dyDescent="0.15">
      <c r="A98" s="7">
        <v>42736</v>
      </c>
      <c r="B98" s="8" t="s">
        <v>102</v>
      </c>
      <c r="C98" s="8" t="s">
        <v>117</v>
      </c>
      <c r="D98" s="8" t="s">
        <v>2</v>
      </c>
      <c r="E98" s="8">
        <v>55</v>
      </c>
      <c r="F98" s="8" t="str">
        <f>VLOOKUP($D98,饮料价格!$B$3:$E$45,2,0)</f>
        <v>听</v>
      </c>
      <c r="G98" s="8">
        <f>VLOOKUP($D98,饮料价格!$B$3:$E$45,3,0)</f>
        <v>1.6</v>
      </c>
      <c r="H98" s="8">
        <f>VLOOKUP($D98,饮料价格!$B$3:$E$45,4,0)</f>
        <v>3.3</v>
      </c>
      <c r="I98" s="8">
        <f>E98*H98</f>
        <v>181.5</v>
      </c>
      <c r="J98" s="8">
        <f>(H98-G98)*E98</f>
        <v>93.499999999999986</v>
      </c>
    </row>
    <row r="99" spans="1:10" outlineLevel="2" x14ac:dyDescent="0.15">
      <c r="A99" s="7">
        <v>42736</v>
      </c>
      <c r="B99" s="8" t="s">
        <v>102</v>
      </c>
      <c r="C99" s="8" t="s">
        <v>115</v>
      </c>
      <c r="D99" s="8" t="s">
        <v>2</v>
      </c>
      <c r="E99" s="8">
        <v>35</v>
      </c>
      <c r="F99" s="8" t="str">
        <f>VLOOKUP($D99,饮料价格!$B$3:$E$45,2,0)</f>
        <v>听</v>
      </c>
      <c r="G99" s="8">
        <f>VLOOKUP($D99,饮料价格!$B$3:$E$45,3,0)</f>
        <v>1.6</v>
      </c>
      <c r="H99" s="8">
        <f>VLOOKUP($D99,饮料价格!$B$3:$E$45,4,0)</f>
        <v>3.3</v>
      </c>
      <c r="I99" s="8">
        <f>E99*H99</f>
        <v>115.5</v>
      </c>
      <c r="J99" s="8">
        <f>(H99-G99)*E99</f>
        <v>59.499999999999993</v>
      </c>
    </row>
    <row r="100" spans="1:10" outlineLevel="2" x14ac:dyDescent="0.15">
      <c r="A100" s="7">
        <v>42736</v>
      </c>
      <c r="B100" s="8" t="s">
        <v>102</v>
      </c>
      <c r="C100" s="8" t="s">
        <v>116</v>
      </c>
      <c r="D100" s="8" t="s">
        <v>2</v>
      </c>
      <c r="E100" s="8">
        <v>14</v>
      </c>
      <c r="F100" s="8" t="str">
        <f>VLOOKUP($D100,饮料价格!$B$3:$E$45,2,0)</f>
        <v>听</v>
      </c>
      <c r="G100" s="8">
        <f>VLOOKUP($D100,饮料价格!$B$3:$E$45,3,0)</f>
        <v>1.6</v>
      </c>
      <c r="H100" s="8">
        <f>VLOOKUP($D100,饮料价格!$B$3:$E$45,4,0)</f>
        <v>3.3</v>
      </c>
      <c r="I100" s="8">
        <f>E100*H100</f>
        <v>46.199999999999996</v>
      </c>
      <c r="J100" s="8">
        <f>(H100-G100)*E100</f>
        <v>23.799999999999997</v>
      </c>
    </row>
    <row r="101" spans="1:10" outlineLevel="2" x14ac:dyDescent="0.15">
      <c r="A101" s="7">
        <v>42736</v>
      </c>
      <c r="B101" s="8" t="s">
        <v>102</v>
      </c>
      <c r="C101" s="8" t="s">
        <v>97</v>
      </c>
      <c r="D101" s="8" t="s">
        <v>2</v>
      </c>
      <c r="E101" s="8">
        <v>20</v>
      </c>
      <c r="F101" s="8" t="str">
        <f>VLOOKUP($D101,饮料价格!$B$3:$E$45,2,0)</f>
        <v>听</v>
      </c>
      <c r="G101" s="8">
        <f>VLOOKUP($D101,饮料价格!$B$3:$E$45,3,0)</f>
        <v>1.6</v>
      </c>
      <c r="H101" s="8">
        <f>VLOOKUP($D101,饮料价格!$B$3:$E$45,4,0)</f>
        <v>3.3</v>
      </c>
      <c r="I101" s="8">
        <f>E101*H101</f>
        <v>66</v>
      </c>
      <c r="J101" s="8">
        <f>(H101-G101)*E101</f>
        <v>33.999999999999993</v>
      </c>
    </row>
    <row r="102" spans="1:10" outlineLevel="2" x14ac:dyDescent="0.15">
      <c r="A102" s="7">
        <v>42736</v>
      </c>
      <c r="B102" s="8" t="s">
        <v>100</v>
      </c>
      <c r="C102" s="8" t="s">
        <v>128</v>
      </c>
      <c r="D102" s="8" t="s">
        <v>2</v>
      </c>
      <c r="E102" s="8">
        <v>22</v>
      </c>
      <c r="F102" s="8" t="str">
        <f>VLOOKUP($D102,饮料价格!$B$3:$E$45,2,0)</f>
        <v>听</v>
      </c>
      <c r="G102" s="8">
        <f>VLOOKUP($D102,饮料价格!$B$3:$E$45,3,0)</f>
        <v>1.6</v>
      </c>
      <c r="H102" s="8">
        <f>VLOOKUP($D102,饮料价格!$B$3:$E$45,4,0)</f>
        <v>3.3</v>
      </c>
      <c r="I102" s="8">
        <f>E102*H102</f>
        <v>72.599999999999994</v>
      </c>
      <c r="J102" s="8">
        <f>(H102-G102)*E102</f>
        <v>37.399999999999991</v>
      </c>
    </row>
    <row r="103" spans="1:10" outlineLevel="2" x14ac:dyDescent="0.15">
      <c r="A103" s="7">
        <v>42736</v>
      </c>
      <c r="B103" s="8" t="s">
        <v>100</v>
      </c>
      <c r="C103" s="8" t="s">
        <v>130</v>
      </c>
      <c r="D103" s="8" t="s">
        <v>2</v>
      </c>
      <c r="E103" s="8">
        <v>80</v>
      </c>
      <c r="F103" s="8" t="str">
        <f>VLOOKUP($D103,饮料价格!$B$3:$E$45,2,0)</f>
        <v>听</v>
      </c>
      <c r="G103" s="8">
        <f>VLOOKUP($D103,饮料价格!$B$3:$E$45,3,0)</f>
        <v>1.6</v>
      </c>
      <c r="H103" s="8">
        <f>VLOOKUP($D103,饮料价格!$B$3:$E$45,4,0)</f>
        <v>3.3</v>
      </c>
      <c r="I103" s="8">
        <f>E103*H103</f>
        <v>264</v>
      </c>
      <c r="J103" s="8">
        <f>(H103-G103)*E103</f>
        <v>135.99999999999997</v>
      </c>
    </row>
    <row r="104" spans="1:10" outlineLevel="2" x14ac:dyDescent="0.15">
      <c r="A104" s="7">
        <v>42736</v>
      </c>
      <c r="B104" s="8" t="s">
        <v>100</v>
      </c>
      <c r="C104" s="8" t="s">
        <v>105</v>
      </c>
      <c r="D104" s="8" t="s">
        <v>2</v>
      </c>
      <c r="E104" s="8">
        <v>18</v>
      </c>
      <c r="F104" s="8" t="str">
        <f>VLOOKUP($D104,饮料价格!$B$3:$E$45,2,0)</f>
        <v>听</v>
      </c>
      <c r="G104" s="8">
        <f>VLOOKUP($D104,饮料价格!$B$3:$E$45,3,0)</f>
        <v>1.6</v>
      </c>
      <c r="H104" s="8">
        <f>VLOOKUP($D104,饮料价格!$B$3:$E$45,4,0)</f>
        <v>3.3</v>
      </c>
      <c r="I104" s="8">
        <f>E104*H104</f>
        <v>59.4</v>
      </c>
      <c r="J104" s="8">
        <f>(H104-G104)*E104</f>
        <v>30.599999999999994</v>
      </c>
    </row>
    <row r="105" spans="1:10" outlineLevel="2" x14ac:dyDescent="0.15">
      <c r="A105" s="7">
        <v>42736</v>
      </c>
      <c r="B105" s="8" t="s">
        <v>100</v>
      </c>
      <c r="C105" s="8" t="s">
        <v>107</v>
      </c>
      <c r="D105" s="8" t="s">
        <v>2</v>
      </c>
      <c r="E105" s="8">
        <v>14</v>
      </c>
      <c r="F105" s="8" t="str">
        <f>VLOOKUP($D105,饮料价格!$B$3:$E$45,2,0)</f>
        <v>听</v>
      </c>
      <c r="G105" s="8">
        <f>VLOOKUP($D105,饮料价格!$B$3:$E$45,3,0)</f>
        <v>1.6</v>
      </c>
      <c r="H105" s="8">
        <f>VLOOKUP($D105,饮料价格!$B$3:$E$45,4,0)</f>
        <v>3.3</v>
      </c>
      <c r="I105" s="8">
        <f>E105*H105</f>
        <v>46.199999999999996</v>
      </c>
      <c r="J105" s="8">
        <f>(H105-G105)*E105</f>
        <v>23.799999999999997</v>
      </c>
    </row>
    <row r="106" spans="1:10" outlineLevel="2" x14ac:dyDescent="0.15">
      <c r="A106" s="7">
        <v>42736</v>
      </c>
      <c r="B106" s="8" t="s">
        <v>100</v>
      </c>
      <c r="C106" s="8" t="s">
        <v>108</v>
      </c>
      <c r="D106" s="8" t="s">
        <v>2</v>
      </c>
      <c r="E106" s="8">
        <v>53</v>
      </c>
      <c r="F106" s="8" t="str">
        <f>VLOOKUP($D106,饮料价格!$B$3:$E$45,2,0)</f>
        <v>听</v>
      </c>
      <c r="G106" s="8">
        <f>VLOOKUP($D106,饮料价格!$B$3:$E$45,3,0)</f>
        <v>1.6</v>
      </c>
      <c r="H106" s="8">
        <f>VLOOKUP($D106,饮料价格!$B$3:$E$45,4,0)</f>
        <v>3.3</v>
      </c>
      <c r="I106" s="8">
        <f>E106*H106</f>
        <v>174.89999999999998</v>
      </c>
      <c r="J106" s="8">
        <f>(H106-G106)*E106</f>
        <v>90.09999999999998</v>
      </c>
    </row>
    <row r="107" spans="1:10" outlineLevel="2" x14ac:dyDescent="0.15">
      <c r="A107" s="7">
        <v>42736</v>
      </c>
      <c r="B107" s="8" t="s">
        <v>100</v>
      </c>
      <c r="C107" s="8" t="s">
        <v>106</v>
      </c>
      <c r="D107" s="8" t="s">
        <v>2</v>
      </c>
      <c r="E107" s="8">
        <v>16</v>
      </c>
      <c r="F107" s="8" t="str">
        <f>VLOOKUP($D107,饮料价格!$B$3:$E$45,2,0)</f>
        <v>听</v>
      </c>
      <c r="G107" s="8">
        <f>VLOOKUP($D107,饮料价格!$B$3:$E$45,3,0)</f>
        <v>1.6</v>
      </c>
      <c r="H107" s="8">
        <f>VLOOKUP($D107,饮料价格!$B$3:$E$45,4,0)</f>
        <v>3.3</v>
      </c>
      <c r="I107" s="8">
        <f>E107*H107</f>
        <v>52.8</v>
      </c>
      <c r="J107" s="8">
        <f>(H107-G107)*E107</f>
        <v>27.199999999999996</v>
      </c>
    </row>
    <row r="108" spans="1:10" outlineLevel="2" x14ac:dyDescent="0.15">
      <c r="A108" s="7">
        <v>42736</v>
      </c>
      <c r="B108" s="8" t="s">
        <v>101</v>
      </c>
      <c r="C108" s="8" t="s">
        <v>109</v>
      </c>
      <c r="D108" s="8" t="s">
        <v>2</v>
      </c>
      <c r="E108" s="8">
        <v>10</v>
      </c>
      <c r="F108" s="8" t="str">
        <f>VLOOKUP($D108,饮料价格!$B$3:$E$45,2,0)</f>
        <v>听</v>
      </c>
      <c r="G108" s="8">
        <f>VLOOKUP($D108,饮料价格!$B$3:$E$45,3,0)</f>
        <v>1.6</v>
      </c>
      <c r="H108" s="8">
        <f>VLOOKUP($D108,饮料价格!$B$3:$E$45,4,0)</f>
        <v>3.3</v>
      </c>
      <c r="I108" s="8">
        <f>E108*H108</f>
        <v>33</v>
      </c>
      <c r="J108" s="8">
        <f>(H108-G108)*E108</f>
        <v>16.999999999999996</v>
      </c>
    </row>
    <row r="109" spans="1:10" outlineLevel="2" x14ac:dyDescent="0.15">
      <c r="A109" s="7">
        <v>42736</v>
      </c>
      <c r="B109" s="8" t="s">
        <v>101</v>
      </c>
      <c r="C109" s="8" t="s">
        <v>113</v>
      </c>
      <c r="D109" s="8" t="s">
        <v>2</v>
      </c>
      <c r="E109" s="8">
        <v>12</v>
      </c>
      <c r="F109" s="8" t="str">
        <f>VLOOKUP($D109,饮料价格!$B$3:$E$45,2,0)</f>
        <v>听</v>
      </c>
      <c r="G109" s="8">
        <f>VLOOKUP($D109,饮料价格!$B$3:$E$45,3,0)</f>
        <v>1.6</v>
      </c>
      <c r="H109" s="8">
        <f>VLOOKUP($D109,饮料价格!$B$3:$E$45,4,0)</f>
        <v>3.3</v>
      </c>
      <c r="I109" s="8">
        <f>E109*H109</f>
        <v>39.599999999999994</v>
      </c>
      <c r="J109" s="8">
        <f>(H109-G109)*E109</f>
        <v>20.399999999999999</v>
      </c>
    </row>
    <row r="110" spans="1:10" outlineLevel="2" x14ac:dyDescent="0.15">
      <c r="A110" s="7">
        <v>42736</v>
      </c>
      <c r="B110" s="8" t="s">
        <v>101</v>
      </c>
      <c r="C110" s="8" t="s">
        <v>111</v>
      </c>
      <c r="D110" s="8" t="s">
        <v>2</v>
      </c>
      <c r="E110" s="8">
        <v>38</v>
      </c>
      <c r="F110" s="8" t="str">
        <f>VLOOKUP($D110,饮料价格!$B$3:$E$45,2,0)</f>
        <v>听</v>
      </c>
      <c r="G110" s="8">
        <f>VLOOKUP($D110,饮料价格!$B$3:$E$45,3,0)</f>
        <v>1.6</v>
      </c>
      <c r="H110" s="8">
        <f>VLOOKUP($D110,饮料价格!$B$3:$E$45,4,0)</f>
        <v>3.3</v>
      </c>
      <c r="I110" s="8">
        <f>E110*H110</f>
        <v>125.39999999999999</v>
      </c>
      <c r="J110" s="8">
        <f>(H110-G110)*E110</f>
        <v>64.599999999999994</v>
      </c>
    </row>
    <row r="111" spans="1:10" outlineLevel="2" x14ac:dyDescent="0.15">
      <c r="A111" s="7">
        <v>42736</v>
      </c>
      <c r="B111" s="8" t="s">
        <v>101</v>
      </c>
      <c r="C111" s="8" t="s">
        <v>114</v>
      </c>
      <c r="D111" s="8" t="s">
        <v>2</v>
      </c>
      <c r="E111" s="8">
        <v>21</v>
      </c>
      <c r="F111" s="8" t="str">
        <f>VLOOKUP($D111,饮料价格!$B$3:$E$45,2,0)</f>
        <v>听</v>
      </c>
      <c r="G111" s="8">
        <f>VLOOKUP($D111,饮料价格!$B$3:$E$45,3,0)</f>
        <v>1.6</v>
      </c>
      <c r="H111" s="8">
        <f>VLOOKUP($D111,饮料价格!$B$3:$E$45,4,0)</f>
        <v>3.3</v>
      </c>
      <c r="I111" s="8">
        <f>E111*H111</f>
        <v>69.3</v>
      </c>
      <c r="J111" s="8">
        <f>(H111-G111)*E111</f>
        <v>35.699999999999996</v>
      </c>
    </row>
    <row r="112" spans="1:10" outlineLevel="2" x14ac:dyDescent="0.15">
      <c r="A112" s="7">
        <v>42736</v>
      </c>
      <c r="B112" s="8" t="s">
        <v>101</v>
      </c>
      <c r="C112" s="8" t="s">
        <v>112</v>
      </c>
      <c r="D112" s="8" t="s">
        <v>2</v>
      </c>
      <c r="E112" s="8">
        <v>30</v>
      </c>
      <c r="F112" s="8" t="str">
        <f>VLOOKUP($D112,饮料价格!$B$3:$E$45,2,0)</f>
        <v>听</v>
      </c>
      <c r="G112" s="8">
        <f>VLOOKUP($D112,饮料价格!$B$3:$E$45,3,0)</f>
        <v>1.6</v>
      </c>
      <c r="H112" s="8">
        <f>VLOOKUP($D112,饮料价格!$B$3:$E$45,4,0)</f>
        <v>3.3</v>
      </c>
      <c r="I112" s="8">
        <f>E112*H112</f>
        <v>99</v>
      </c>
      <c r="J112" s="8">
        <f>(H112-G112)*E112</f>
        <v>50.999999999999993</v>
      </c>
    </row>
    <row r="113" spans="1:10" outlineLevel="2" x14ac:dyDescent="0.15">
      <c r="A113" s="7">
        <v>42736</v>
      </c>
      <c r="B113" s="8" t="s">
        <v>101</v>
      </c>
      <c r="C113" s="8" t="s">
        <v>110</v>
      </c>
      <c r="D113" s="8" t="s">
        <v>2</v>
      </c>
      <c r="E113" s="8">
        <v>42</v>
      </c>
      <c r="F113" s="8" t="str">
        <f>VLOOKUP($D113,饮料价格!$B$3:$E$45,2,0)</f>
        <v>听</v>
      </c>
      <c r="G113" s="8">
        <f>VLOOKUP($D113,饮料价格!$B$3:$E$45,3,0)</f>
        <v>1.6</v>
      </c>
      <c r="H113" s="8">
        <f>VLOOKUP($D113,饮料价格!$B$3:$E$45,4,0)</f>
        <v>3.3</v>
      </c>
      <c r="I113" s="8">
        <f>E113*H113</f>
        <v>138.6</v>
      </c>
      <c r="J113" s="8">
        <f>(H113-G113)*E113</f>
        <v>71.399999999999991</v>
      </c>
    </row>
    <row r="114" spans="1:10" outlineLevel="2" x14ac:dyDescent="0.15">
      <c r="A114" s="7">
        <v>42736</v>
      </c>
      <c r="B114" s="8" t="s">
        <v>103</v>
      </c>
      <c r="C114" s="8" t="s">
        <v>122</v>
      </c>
      <c r="D114" s="8" t="s">
        <v>2</v>
      </c>
      <c r="E114" s="8">
        <v>19</v>
      </c>
      <c r="F114" s="8" t="str">
        <f>VLOOKUP($D114,饮料价格!$B$3:$E$45,2,0)</f>
        <v>听</v>
      </c>
      <c r="G114" s="8">
        <f>VLOOKUP($D114,饮料价格!$B$3:$E$45,3,0)</f>
        <v>1.6</v>
      </c>
      <c r="H114" s="8">
        <f>VLOOKUP($D114,饮料价格!$B$3:$E$45,4,0)</f>
        <v>3.3</v>
      </c>
      <c r="I114" s="8">
        <f>E114*H114</f>
        <v>62.699999999999996</v>
      </c>
      <c r="J114" s="8">
        <f>(H114-G114)*E114</f>
        <v>32.299999999999997</v>
      </c>
    </row>
    <row r="115" spans="1:10" outlineLevel="2" x14ac:dyDescent="0.15">
      <c r="A115" s="7">
        <v>42736</v>
      </c>
      <c r="B115" s="8" t="s">
        <v>103</v>
      </c>
      <c r="C115" s="8" t="s">
        <v>121</v>
      </c>
      <c r="D115" s="8" t="s">
        <v>2</v>
      </c>
      <c r="E115" s="8">
        <v>78</v>
      </c>
      <c r="F115" s="8" t="str">
        <f>VLOOKUP($D115,饮料价格!$B$3:$E$45,2,0)</f>
        <v>听</v>
      </c>
      <c r="G115" s="8">
        <f>VLOOKUP($D115,饮料价格!$B$3:$E$45,3,0)</f>
        <v>1.6</v>
      </c>
      <c r="H115" s="8">
        <f>VLOOKUP($D115,饮料价格!$B$3:$E$45,4,0)</f>
        <v>3.3</v>
      </c>
      <c r="I115" s="8">
        <f>E115*H115</f>
        <v>257.39999999999998</v>
      </c>
      <c r="J115" s="8">
        <f>(H115-G115)*E115</f>
        <v>132.59999999999997</v>
      </c>
    </row>
    <row r="116" spans="1:10" outlineLevel="2" x14ac:dyDescent="0.15">
      <c r="A116" s="7">
        <v>42736</v>
      </c>
      <c r="B116" s="8" t="s">
        <v>103</v>
      </c>
      <c r="C116" s="8" t="s">
        <v>118</v>
      </c>
      <c r="D116" s="8" t="s">
        <v>2</v>
      </c>
      <c r="E116" s="8">
        <v>10</v>
      </c>
      <c r="F116" s="8" t="str">
        <f>VLOOKUP($D116,饮料价格!$B$3:$E$45,2,0)</f>
        <v>听</v>
      </c>
      <c r="G116" s="8">
        <f>VLOOKUP($D116,饮料价格!$B$3:$E$45,3,0)</f>
        <v>1.6</v>
      </c>
      <c r="H116" s="8">
        <f>VLOOKUP($D116,饮料价格!$B$3:$E$45,4,0)</f>
        <v>3.3</v>
      </c>
      <c r="I116" s="8">
        <f>E116*H116</f>
        <v>33</v>
      </c>
      <c r="J116" s="8">
        <f>(H116-G116)*E116</f>
        <v>16.999999999999996</v>
      </c>
    </row>
    <row r="117" spans="1:10" outlineLevel="2" x14ac:dyDescent="0.15">
      <c r="A117" s="7">
        <v>42736</v>
      </c>
      <c r="B117" s="8" t="s">
        <v>103</v>
      </c>
      <c r="C117" s="8" t="s">
        <v>119</v>
      </c>
      <c r="D117" s="8" t="s">
        <v>2</v>
      </c>
      <c r="E117" s="8">
        <v>19</v>
      </c>
      <c r="F117" s="8" t="str">
        <f>VLOOKUP($D117,饮料价格!$B$3:$E$45,2,0)</f>
        <v>听</v>
      </c>
      <c r="G117" s="8">
        <f>VLOOKUP($D117,饮料价格!$B$3:$E$45,3,0)</f>
        <v>1.6</v>
      </c>
      <c r="H117" s="8">
        <f>VLOOKUP($D117,饮料价格!$B$3:$E$45,4,0)</f>
        <v>3.3</v>
      </c>
      <c r="I117" s="8">
        <f>E117*H117</f>
        <v>62.699999999999996</v>
      </c>
      <c r="J117" s="8">
        <f>(H117-G117)*E117</f>
        <v>32.299999999999997</v>
      </c>
    </row>
    <row r="118" spans="1:10" outlineLevel="2" x14ac:dyDescent="0.15">
      <c r="A118" s="7">
        <v>42736</v>
      </c>
      <c r="B118" s="8" t="s">
        <v>103</v>
      </c>
      <c r="C118" s="8" t="s">
        <v>120</v>
      </c>
      <c r="D118" s="8" t="s">
        <v>2</v>
      </c>
      <c r="E118" s="8">
        <v>45</v>
      </c>
      <c r="F118" s="8" t="str">
        <f>VLOOKUP($D118,饮料价格!$B$3:$E$45,2,0)</f>
        <v>听</v>
      </c>
      <c r="G118" s="8">
        <f>VLOOKUP($D118,饮料价格!$B$3:$E$45,3,0)</f>
        <v>1.6</v>
      </c>
      <c r="H118" s="8">
        <f>VLOOKUP($D118,饮料价格!$B$3:$E$45,4,0)</f>
        <v>3.3</v>
      </c>
      <c r="I118" s="8">
        <f>E118*H118</f>
        <v>148.5</v>
      </c>
      <c r="J118" s="8">
        <f>(H118-G118)*E118</f>
        <v>76.499999999999986</v>
      </c>
    </row>
    <row r="119" spans="1:10" outlineLevel="2" x14ac:dyDescent="0.15">
      <c r="A119" s="7">
        <v>42736</v>
      </c>
      <c r="B119" s="8" t="s">
        <v>103</v>
      </c>
      <c r="C119" s="8" t="s">
        <v>123</v>
      </c>
      <c r="D119" s="8" t="s">
        <v>2</v>
      </c>
      <c r="E119" s="8">
        <v>49</v>
      </c>
      <c r="F119" s="8" t="str">
        <f>VLOOKUP($D119,饮料价格!$B$3:$E$45,2,0)</f>
        <v>听</v>
      </c>
      <c r="G119" s="8">
        <f>VLOOKUP($D119,饮料价格!$B$3:$E$45,3,0)</f>
        <v>1.6</v>
      </c>
      <c r="H119" s="8">
        <f>VLOOKUP($D119,饮料价格!$B$3:$E$45,4,0)</f>
        <v>3.3</v>
      </c>
      <c r="I119" s="8">
        <f>E119*H119</f>
        <v>161.69999999999999</v>
      </c>
      <c r="J119" s="8">
        <f>(H119-G119)*E119</f>
        <v>83.299999999999983</v>
      </c>
    </row>
    <row r="120" spans="1:10" outlineLevel="2" x14ac:dyDescent="0.15">
      <c r="A120" s="7">
        <v>42736</v>
      </c>
      <c r="B120" s="8" t="s">
        <v>104</v>
      </c>
      <c r="C120" s="8" t="s">
        <v>98</v>
      </c>
      <c r="D120" s="8" t="s">
        <v>2</v>
      </c>
      <c r="E120" s="8">
        <v>20</v>
      </c>
      <c r="F120" s="8" t="str">
        <f>VLOOKUP($D120,饮料价格!$B$3:$E$45,2,0)</f>
        <v>听</v>
      </c>
      <c r="G120" s="8">
        <f>VLOOKUP($D120,饮料价格!$B$3:$E$45,3,0)</f>
        <v>1.6</v>
      </c>
      <c r="H120" s="8">
        <f>VLOOKUP($D120,饮料价格!$B$3:$E$45,4,0)</f>
        <v>3.3</v>
      </c>
      <c r="I120" s="8">
        <f>E120*H120</f>
        <v>66</v>
      </c>
      <c r="J120" s="8">
        <f>(H120-G120)*E120</f>
        <v>33.999999999999993</v>
      </c>
    </row>
    <row r="121" spans="1:10" outlineLevel="2" x14ac:dyDescent="0.15">
      <c r="A121" s="7">
        <v>42736</v>
      </c>
      <c r="B121" s="8" t="s">
        <v>104</v>
      </c>
      <c r="C121" s="8" t="s">
        <v>127</v>
      </c>
      <c r="D121" s="8" t="s">
        <v>2</v>
      </c>
      <c r="E121" s="8">
        <v>19</v>
      </c>
      <c r="F121" s="8" t="str">
        <f>VLOOKUP($D121,饮料价格!$B$3:$E$45,2,0)</f>
        <v>听</v>
      </c>
      <c r="G121" s="8">
        <f>VLOOKUP($D121,饮料价格!$B$3:$E$45,3,0)</f>
        <v>1.6</v>
      </c>
      <c r="H121" s="8">
        <f>VLOOKUP($D121,饮料价格!$B$3:$E$45,4,0)</f>
        <v>3.3</v>
      </c>
      <c r="I121" s="8">
        <f>E121*H121</f>
        <v>62.699999999999996</v>
      </c>
      <c r="J121" s="8">
        <f>(H121-G121)*E121</f>
        <v>32.299999999999997</v>
      </c>
    </row>
    <row r="122" spans="1:10" outlineLevel="2" x14ac:dyDescent="0.15">
      <c r="A122" s="7">
        <v>42736</v>
      </c>
      <c r="B122" s="8" t="s">
        <v>104</v>
      </c>
      <c r="C122" s="8" t="s">
        <v>125</v>
      </c>
      <c r="D122" s="8" t="s">
        <v>2</v>
      </c>
      <c r="E122" s="8">
        <v>20</v>
      </c>
      <c r="F122" s="8" t="str">
        <f>VLOOKUP($D122,饮料价格!$B$3:$E$45,2,0)</f>
        <v>听</v>
      </c>
      <c r="G122" s="8">
        <f>VLOOKUP($D122,饮料价格!$B$3:$E$45,3,0)</f>
        <v>1.6</v>
      </c>
      <c r="H122" s="8">
        <f>VLOOKUP($D122,饮料价格!$B$3:$E$45,4,0)</f>
        <v>3.3</v>
      </c>
      <c r="I122" s="8">
        <f>E122*H122</f>
        <v>66</v>
      </c>
      <c r="J122" s="8">
        <f>(H122-G122)*E122</f>
        <v>33.999999999999993</v>
      </c>
    </row>
    <row r="123" spans="1:10" outlineLevel="2" x14ac:dyDescent="0.15">
      <c r="A123" s="7">
        <v>42736</v>
      </c>
      <c r="B123" s="8" t="s">
        <v>104</v>
      </c>
      <c r="C123" s="8" t="s">
        <v>124</v>
      </c>
      <c r="D123" s="8" t="s">
        <v>2</v>
      </c>
      <c r="E123" s="8">
        <v>14</v>
      </c>
      <c r="F123" s="8" t="str">
        <f>VLOOKUP($D123,饮料价格!$B$3:$E$45,2,0)</f>
        <v>听</v>
      </c>
      <c r="G123" s="8">
        <f>VLOOKUP($D123,饮料价格!$B$3:$E$45,3,0)</f>
        <v>1.6</v>
      </c>
      <c r="H123" s="8">
        <f>VLOOKUP($D123,饮料价格!$B$3:$E$45,4,0)</f>
        <v>3.3</v>
      </c>
      <c r="I123" s="8">
        <f>E123*H123</f>
        <v>46.199999999999996</v>
      </c>
      <c r="J123" s="8">
        <f>(H123-G123)*E123</f>
        <v>23.799999999999997</v>
      </c>
    </row>
    <row r="124" spans="1:10" outlineLevel="2" x14ac:dyDescent="0.15">
      <c r="A124" s="7">
        <v>42736</v>
      </c>
      <c r="B124" s="8" t="s">
        <v>104</v>
      </c>
      <c r="C124" s="8" t="s">
        <v>126</v>
      </c>
      <c r="D124" s="8" t="s">
        <v>2</v>
      </c>
      <c r="E124" s="8">
        <v>18</v>
      </c>
      <c r="F124" s="8" t="str">
        <f>VLOOKUP($D124,饮料价格!$B$3:$E$45,2,0)</f>
        <v>听</v>
      </c>
      <c r="G124" s="8">
        <f>VLOOKUP($D124,饮料价格!$B$3:$E$45,3,0)</f>
        <v>1.6</v>
      </c>
      <c r="H124" s="8">
        <f>VLOOKUP($D124,饮料价格!$B$3:$E$45,4,0)</f>
        <v>3.3</v>
      </c>
      <c r="I124" s="8">
        <f>E124*H124</f>
        <v>59.4</v>
      </c>
      <c r="J124" s="8">
        <f>(H124-G124)*E124</f>
        <v>30.599999999999994</v>
      </c>
    </row>
    <row r="125" spans="1:10" outlineLevel="2" x14ac:dyDescent="0.15">
      <c r="A125" s="7">
        <v>42736</v>
      </c>
      <c r="B125" s="8" t="s">
        <v>104</v>
      </c>
      <c r="C125" s="8" t="s">
        <v>99</v>
      </c>
      <c r="D125" s="8" t="s">
        <v>2</v>
      </c>
      <c r="E125" s="8">
        <v>23</v>
      </c>
      <c r="F125" s="8" t="str">
        <f>VLOOKUP($D125,饮料价格!$B$3:$E$45,2,0)</f>
        <v>听</v>
      </c>
      <c r="G125" s="8">
        <f>VLOOKUP($D125,饮料价格!$B$3:$E$45,3,0)</f>
        <v>1.6</v>
      </c>
      <c r="H125" s="8">
        <f>VLOOKUP($D125,饮料价格!$B$3:$E$45,4,0)</f>
        <v>3.3</v>
      </c>
      <c r="I125" s="8">
        <f>E125*H125</f>
        <v>75.899999999999991</v>
      </c>
      <c r="J125" s="8">
        <f>(H125-G125)*E125</f>
        <v>39.099999999999994</v>
      </c>
    </row>
    <row r="126" spans="1:10" outlineLevel="1" x14ac:dyDescent="0.15">
      <c r="A126" s="7"/>
      <c r="B126" s="8"/>
      <c r="C126" s="8"/>
      <c r="D126" s="23" t="s">
        <v>147</v>
      </c>
      <c r="E126" s="8"/>
      <c r="F126" s="8"/>
      <c r="G126" s="8"/>
      <c r="H126" s="8"/>
      <c r="I126" s="8">
        <f>SUBTOTAL(9,I96:I125)</f>
        <v>2765.3999999999992</v>
      </c>
      <c r="J126" s="8">
        <f>SUBTOTAL(9,J96:J125)</f>
        <v>1424.5999999999995</v>
      </c>
    </row>
    <row r="127" spans="1:10" outlineLevel="2" x14ac:dyDescent="0.15">
      <c r="A127" s="7">
        <v>42736</v>
      </c>
      <c r="B127" s="8" t="s">
        <v>102</v>
      </c>
      <c r="C127" s="8" t="s">
        <v>135</v>
      </c>
      <c r="D127" s="8" t="s">
        <v>3</v>
      </c>
      <c r="E127" s="8">
        <v>22</v>
      </c>
      <c r="F127" s="8" t="str">
        <f>VLOOKUP($D127,饮料价格!$B$3:$E$45,2,0)</f>
        <v>听</v>
      </c>
      <c r="G127" s="8">
        <f>VLOOKUP($D127,饮料价格!$B$3:$E$45,3,0)</f>
        <v>2.5</v>
      </c>
      <c r="H127" s="8">
        <f>VLOOKUP($D127,饮料价格!$B$3:$E$45,4,0)</f>
        <v>3.5</v>
      </c>
      <c r="I127" s="8">
        <f>E127*H127</f>
        <v>77</v>
      </c>
      <c r="J127" s="8">
        <f>(H127-G127)*E127</f>
        <v>22</v>
      </c>
    </row>
    <row r="128" spans="1:10" outlineLevel="2" x14ac:dyDescent="0.15">
      <c r="A128" s="7">
        <v>42736</v>
      </c>
      <c r="B128" s="8" t="s">
        <v>102</v>
      </c>
      <c r="C128" s="8" t="s">
        <v>96</v>
      </c>
      <c r="D128" s="8" t="s">
        <v>3</v>
      </c>
      <c r="E128" s="8">
        <v>25</v>
      </c>
      <c r="F128" s="8" t="str">
        <f>VLOOKUP($D128,饮料价格!$B$3:$E$45,2,0)</f>
        <v>听</v>
      </c>
      <c r="G128" s="8">
        <f>VLOOKUP($D128,饮料价格!$B$3:$E$45,3,0)</f>
        <v>2.5</v>
      </c>
      <c r="H128" s="8">
        <f>VLOOKUP($D128,饮料价格!$B$3:$E$45,4,0)</f>
        <v>3.5</v>
      </c>
      <c r="I128" s="8">
        <f>E128*H128</f>
        <v>87.5</v>
      </c>
      <c r="J128" s="8">
        <f>(H128-G128)*E128</f>
        <v>25</v>
      </c>
    </row>
    <row r="129" spans="1:10" outlineLevel="2" x14ac:dyDescent="0.15">
      <c r="A129" s="7">
        <v>42736</v>
      </c>
      <c r="B129" s="8" t="s">
        <v>102</v>
      </c>
      <c r="C129" s="8" t="s">
        <v>117</v>
      </c>
      <c r="D129" s="8" t="s">
        <v>3</v>
      </c>
      <c r="E129" s="8">
        <v>40</v>
      </c>
      <c r="F129" s="8" t="str">
        <f>VLOOKUP($D129,饮料价格!$B$3:$E$45,2,0)</f>
        <v>听</v>
      </c>
      <c r="G129" s="8">
        <f>VLOOKUP($D129,饮料价格!$B$3:$E$45,3,0)</f>
        <v>2.5</v>
      </c>
      <c r="H129" s="8">
        <f>VLOOKUP($D129,饮料价格!$B$3:$E$45,4,0)</f>
        <v>3.5</v>
      </c>
      <c r="I129" s="8">
        <f>E129*H129</f>
        <v>140</v>
      </c>
      <c r="J129" s="8">
        <f>(H129-G129)*E129</f>
        <v>40</v>
      </c>
    </row>
    <row r="130" spans="1:10" outlineLevel="2" x14ac:dyDescent="0.15">
      <c r="A130" s="7">
        <v>42736</v>
      </c>
      <c r="B130" s="8" t="s">
        <v>102</v>
      </c>
      <c r="C130" s="8" t="s">
        <v>115</v>
      </c>
      <c r="D130" s="8" t="s">
        <v>3</v>
      </c>
      <c r="E130" s="8">
        <v>10</v>
      </c>
      <c r="F130" s="8" t="str">
        <f>VLOOKUP($D130,饮料价格!$B$3:$E$45,2,0)</f>
        <v>听</v>
      </c>
      <c r="G130" s="8">
        <f>VLOOKUP($D130,饮料价格!$B$3:$E$45,3,0)</f>
        <v>2.5</v>
      </c>
      <c r="H130" s="8">
        <f>VLOOKUP($D130,饮料价格!$B$3:$E$45,4,0)</f>
        <v>3.5</v>
      </c>
      <c r="I130" s="8">
        <f>E130*H130</f>
        <v>35</v>
      </c>
      <c r="J130" s="8">
        <f>(H130-G130)*E130</f>
        <v>10</v>
      </c>
    </row>
    <row r="131" spans="1:10" outlineLevel="2" x14ac:dyDescent="0.15">
      <c r="A131" s="7">
        <v>42736</v>
      </c>
      <c r="B131" s="8" t="s">
        <v>102</v>
      </c>
      <c r="C131" s="8" t="s">
        <v>116</v>
      </c>
      <c r="D131" s="8" t="s">
        <v>3</v>
      </c>
      <c r="E131" s="8">
        <v>27</v>
      </c>
      <c r="F131" s="8" t="str">
        <f>VLOOKUP($D131,饮料价格!$B$3:$E$45,2,0)</f>
        <v>听</v>
      </c>
      <c r="G131" s="8">
        <f>VLOOKUP($D131,饮料价格!$B$3:$E$45,3,0)</f>
        <v>2.5</v>
      </c>
      <c r="H131" s="8">
        <f>VLOOKUP($D131,饮料价格!$B$3:$E$45,4,0)</f>
        <v>3.5</v>
      </c>
      <c r="I131" s="8">
        <f>E131*H131</f>
        <v>94.5</v>
      </c>
      <c r="J131" s="8">
        <f>(H131-G131)*E131</f>
        <v>27</v>
      </c>
    </row>
    <row r="132" spans="1:10" outlineLevel="2" x14ac:dyDescent="0.15">
      <c r="A132" s="7">
        <v>42736</v>
      </c>
      <c r="B132" s="8" t="s">
        <v>102</v>
      </c>
      <c r="C132" s="8" t="s">
        <v>97</v>
      </c>
      <c r="D132" s="8" t="s">
        <v>3</v>
      </c>
      <c r="E132" s="8">
        <v>36</v>
      </c>
      <c r="F132" s="8" t="str">
        <f>VLOOKUP($D132,饮料价格!$B$3:$E$45,2,0)</f>
        <v>听</v>
      </c>
      <c r="G132" s="8">
        <f>VLOOKUP($D132,饮料价格!$B$3:$E$45,3,0)</f>
        <v>2.5</v>
      </c>
      <c r="H132" s="8">
        <f>VLOOKUP($D132,饮料价格!$B$3:$E$45,4,0)</f>
        <v>3.5</v>
      </c>
      <c r="I132" s="8">
        <f>E132*H132</f>
        <v>126</v>
      </c>
      <c r="J132" s="8">
        <f>(H132-G132)*E132</f>
        <v>36</v>
      </c>
    </row>
    <row r="133" spans="1:10" outlineLevel="2" x14ac:dyDescent="0.15">
      <c r="A133" s="7">
        <v>42736</v>
      </c>
      <c r="B133" s="8" t="s">
        <v>100</v>
      </c>
      <c r="C133" s="8" t="s">
        <v>128</v>
      </c>
      <c r="D133" s="8" t="s">
        <v>3</v>
      </c>
      <c r="E133" s="8">
        <v>16</v>
      </c>
      <c r="F133" s="8" t="str">
        <f>VLOOKUP($D133,饮料价格!$B$3:$E$45,2,0)</f>
        <v>听</v>
      </c>
      <c r="G133" s="8">
        <f>VLOOKUP($D133,饮料价格!$B$3:$E$45,3,0)</f>
        <v>2.5</v>
      </c>
      <c r="H133" s="8">
        <f>VLOOKUP($D133,饮料价格!$B$3:$E$45,4,0)</f>
        <v>3.5</v>
      </c>
      <c r="I133" s="8">
        <f>E133*H133</f>
        <v>56</v>
      </c>
      <c r="J133" s="8">
        <f>(H133-G133)*E133</f>
        <v>16</v>
      </c>
    </row>
    <row r="134" spans="1:10" outlineLevel="2" x14ac:dyDescent="0.15">
      <c r="A134" s="7">
        <v>42736</v>
      </c>
      <c r="B134" s="8" t="s">
        <v>100</v>
      </c>
      <c r="C134" s="8" t="s">
        <v>130</v>
      </c>
      <c r="D134" s="8" t="s">
        <v>3</v>
      </c>
      <c r="E134" s="8">
        <v>8</v>
      </c>
      <c r="F134" s="8" t="str">
        <f>VLOOKUP($D134,饮料价格!$B$3:$E$45,2,0)</f>
        <v>听</v>
      </c>
      <c r="G134" s="8">
        <f>VLOOKUP($D134,饮料价格!$B$3:$E$45,3,0)</f>
        <v>2.5</v>
      </c>
      <c r="H134" s="8">
        <f>VLOOKUP($D134,饮料价格!$B$3:$E$45,4,0)</f>
        <v>3.5</v>
      </c>
      <c r="I134" s="8">
        <f>E134*H134</f>
        <v>28</v>
      </c>
      <c r="J134" s="8">
        <f>(H134-G134)*E134</f>
        <v>8</v>
      </c>
    </row>
    <row r="135" spans="1:10" outlineLevel="2" x14ac:dyDescent="0.15">
      <c r="A135" s="7">
        <v>42736</v>
      </c>
      <c r="B135" s="8" t="s">
        <v>100</v>
      </c>
      <c r="C135" s="8" t="s">
        <v>105</v>
      </c>
      <c r="D135" s="8" t="s">
        <v>3</v>
      </c>
      <c r="E135" s="8">
        <v>83</v>
      </c>
      <c r="F135" s="8" t="str">
        <f>VLOOKUP($D135,饮料价格!$B$3:$E$45,2,0)</f>
        <v>听</v>
      </c>
      <c r="G135" s="8">
        <f>VLOOKUP($D135,饮料价格!$B$3:$E$45,3,0)</f>
        <v>2.5</v>
      </c>
      <c r="H135" s="8">
        <f>VLOOKUP($D135,饮料价格!$B$3:$E$45,4,0)</f>
        <v>3.5</v>
      </c>
      <c r="I135" s="8">
        <f>E135*H135</f>
        <v>290.5</v>
      </c>
      <c r="J135" s="8">
        <f>(H135-G135)*E135</f>
        <v>83</v>
      </c>
    </row>
    <row r="136" spans="1:10" outlineLevel="2" x14ac:dyDescent="0.15">
      <c r="A136" s="7">
        <v>42736</v>
      </c>
      <c r="B136" s="8" t="s">
        <v>100</v>
      </c>
      <c r="C136" s="8" t="s">
        <v>107</v>
      </c>
      <c r="D136" s="8" t="s">
        <v>3</v>
      </c>
      <c r="E136" s="8">
        <v>75</v>
      </c>
      <c r="F136" s="8" t="str">
        <f>VLOOKUP($D136,饮料价格!$B$3:$E$45,2,0)</f>
        <v>听</v>
      </c>
      <c r="G136" s="8">
        <f>VLOOKUP($D136,饮料价格!$B$3:$E$45,3,0)</f>
        <v>2.5</v>
      </c>
      <c r="H136" s="8">
        <f>VLOOKUP($D136,饮料价格!$B$3:$E$45,4,0)</f>
        <v>3.5</v>
      </c>
      <c r="I136" s="8">
        <f>E136*H136</f>
        <v>262.5</v>
      </c>
      <c r="J136" s="8">
        <f>(H136-G136)*E136</f>
        <v>75</v>
      </c>
    </row>
    <row r="137" spans="1:10" outlineLevel="2" x14ac:dyDescent="0.15">
      <c r="A137" s="7">
        <v>42736</v>
      </c>
      <c r="B137" s="8" t="s">
        <v>100</v>
      </c>
      <c r="C137" s="8" t="s">
        <v>108</v>
      </c>
      <c r="D137" s="8" t="s">
        <v>3</v>
      </c>
      <c r="E137" s="8">
        <v>14</v>
      </c>
      <c r="F137" s="8" t="str">
        <f>VLOOKUP($D137,饮料价格!$B$3:$E$45,2,0)</f>
        <v>听</v>
      </c>
      <c r="G137" s="8">
        <f>VLOOKUP($D137,饮料价格!$B$3:$E$45,3,0)</f>
        <v>2.5</v>
      </c>
      <c r="H137" s="8">
        <f>VLOOKUP($D137,饮料价格!$B$3:$E$45,4,0)</f>
        <v>3.5</v>
      </c>
      <c r="I137" s="8">
        <f>E137*H137</f>
        <v>49</v>
      </c>
      <c r="J137" s="8">
        <f>(H137-G137)*E137</f>
        <v>14</v>
      </c>
    </row>
    <row r="138" spans="1:10" outlineLevel="2" x14ac:dyDescent="0.15">
      <c r="A138" s="7">
        <v>42736</v>
      </c>
      <c r="B138" s="8" t="s">
        <v>100</v>
      </c>
      <c r="C138" s="8" t="s">
        <v>106</v>
      </c>
      <c r="D138" s="8" t="s">
        <v>3</v>
      </c>
      <c r="E138" s="8">
        <v>73</v>
      </c>
      <c r="F138" s="8" t="str">
        <f>VLOOKUP($D138,饮料价格!$B$3:$E$45,2,0)</f>
        <v>听</v>
      </c>
      <c r="G138" s="8">
        <f>VLOOKUP($D138,饮料价格!$B$3:$E$45,3,0)</f>
        <v>2.5</v>
      </c>
      <c r="H138" s="8">
        <f>VLOOKUP($D138,饮料价格!$B$3:$E$45,4,0)</f>
        <v>3.5</v>
      </c>
      <c r="I138" s="8">
        <f>E138*H138</f>
        <v>255.5</v>
      </c>
      <c r="J138" s="8">
        <f>(H138-G138)*E138</f>
        <v>73</v>
      </c>
    </row>
    <row r="139" spans="1:10" outlineLevel="2" x14ac:dyDescent="0.15">
      <c r="A139" s="7">
        <v>42736</v>
      </c>
      <c r="B139" s="8" t="s">
        <v>101</v>
      </c>
      <c r="C139" s="8" t="s">
        <v>109</v>
      </c>
      <c r="D139" s="8" t="s">
        <v>3</v>
      </c>
      <c r="E139" s="8">
        <v>32</v>
      </c>
      <c r="F139" s="8" t="str">
        <f>VLOOKUP($D139,饮料价格!$B$3:$E$45,2,0)</f>
        <v>听</v>
      </c>
      <c r="G139" s="8">
        <f>VLOOKUP($D139,饮料价格!$B$3:$E$45,3,0)</f>
        <v>2.5</v>
      </c>
      <c r="H139" s="8">
        <f>VLOOKUP($D139,饮料价格!$B$3:$E$45,4,0)</f>
        <v>3.5</v>
      </c>
      <c r="I139" s="8">
        <f>E139*H139</f>
        <v>112</v>
      </c>
      <c r="J139" s="8">
        <f>(H139-G139)*E139</f>
        <v>32</v>
      </c>
    </row>
    <row r="140" spans="1:10" outlineLevel="2" x14ac:dyDescent="0.15">
      <c r="A140" s="7">
        <v>42736</v>
      </c>
      <c r="B140" s="8" t="s">
        <v>101</v>
      </c>
      <c r="C140" s="8" t="s">
        <v>113</v>
      </c>
      <c r="D140" s="8" t="s">
        <v>3</v>
      </c>
      <c r="E140" s="8">
        <v>78</v>
      </c>
      <c r="F140" s="8" t="str">
        <f>VLOOKUP($D140,饮料价格!$B$3:$E$45,2,0)</f>
        <v>听</v>
      </c>
      <c r="G140" s="8">
        <f>VLOOKUP($D140,饮料价格!$B$3:$E$45,3,0)</f>
        <v>2.5</v>
      </c>
      <c r="H140" s="8">
        <f>VLOOKUP($D140,饮料价格!$B$3:$E$45,4,0)</f>
        <v>3.5</v>
      </c>
      <c r="I140" s="8">
        <f>E140*H140</f>
        <v>273</v>
      </c>
      <c r="J140" s="8">
        <f>(H140-G140)*E140</f>
        <v>78</v>
      </c>
    </row>
    <row r="141" spans="1:10" outlineLevel="2" x14ac:dyDescent="0.15">
      <c r="A141" s="7">
        <v>42736</v>
      </c>
      <c r="B141" s="8" t="s">
        <v>101</v>
      </c>
      <c r="C141" s="8" t="s">
        <v>111</v>
      </c>
      <c r="D141" s="8" t="s">
        <v>3</v>
      </c>
      <c r="E141" s="8">
        <v>12</v>
      </c>
      <c r="F141" s="8" t="str">
        <f>VLOOKUP($D141,饮料价格!$B$3:$E$45,2,0)</f>
        <v>听</v>
      </c>
      <c r="G141" s="8">
        <f>VLOOKUP($D141,饮料价格!$B$3:$E$45,3,0)</f>
        <v>2.5</v>
      </c>
      <c r="H141" s="8">
        <f>VLOOKUP($D141,饮料价格!$B$3:$E$45,4,0)</f>
        <v>3.5</v>
      </c>
      <c r="I141" s="8">
        <f>E141*H141</f>
        <v>42</v>
      </c>
      <c r="J141" s="8">
        <f>(H141-G141)*E141</f>
        <v>12</v>
      </c>
    </row>
    <row r="142" spans="1:10" outlineLevel="2" x14ac:dyDescent="0.15">
      <c r="A142" s="7">
        <v>42736</v>
      </c>
      <c r="B142" s="8" t="s">
        <v>101</v>
      </c>
      <c r="C142" s="8" t="s">
        <v>114</v>
      </c>
      <c r="D142" s="8" t="s">
        <v>3</v>
      </c>
      <c r="E142" s="8">
        <v>27</v>
      </c>
      <c r="F142" s="8" t="str">
        <f>VLOOKUP($D142,饮料价格!$B$3:$E$45,2,0)</f>
        <v>听</v>
      </c>
      <c r="G142" s="8">
        <f>VLOOKUP($D142,饮料价格!$B$3:$E$45,3,0)</f>
        <v>2.5</v>
      </c>
      <c r="H142" s="8">
        <f>VLOOKUP($D142,饮料价格!$B$3:$E$45,4,0)</f>
        <v>3.5</v>
      </c>
      <c r="I142" s="8">
        <f>E142*H142</f>
        <v>94.5</v>
      </c>
      <c r="J142" s="8">
        <f>(H142-G142)*E142</f>
        <v>27</v>
      </c>
    </row>
    <row r="143" spans="1:10" outlineLevel="2" x14ac:dyDescent="0.15">
      <c r="A143" s="7">
        <v>42736</v>
      </c>
      <c r="B143" s="8" t="s">
        <v>101</v>
      </c>
      <c r="C143" s="8" t="s">
        <v>112</v>
      </c>
      <c r="D143" s="8" t="s">
        <v>3</v>
      </c>
      <c r="E143" s="8">
        <v>35</v>
      </c>
      <c r="F143" s="8" t="str">
        <f>VLOOKUP($D143,饮料价格!$B$3:$E$45,2,0)</f>
        <v>听</v>
      </c>
      <c r="G143" s="8">
        <f>VLOOKUP($D143,饮料价格!$B$3:$E$45,3,0)</f>
        <v>2.5</v>
      </c>
      <c r="H143" s="8">
        <f>VLOOKUP($D143,饮料价格!$B$3:$E$45,4,0)</f>
        <v>3.5</v>
      </c>
      <c r="I143" s="8">
        <f>E143*H143</f>
        <v>122.5</v>
      </c>
      <c r="J143" s="8">
        <f>(H143-G143)*E143</f>
        <v>35</v>
      </c>
    </row>
    <row r="144" spans="1:10" outlineLevel="2" x14ac:dyDescent="0.15">
      <c r="A144" s="7">
        <v>42736</v>
      </c>
      <c r="B144" s="8" t="s">
        <v>101</v>
      </c>
      <c r="C144" s="8" t="s">
        <v>110</v>
      </c>
      <c r="D144" s="8" t="s">
        <v>3</v>
      </c>
      <c r="E144" s="8">
        <v>26</v>
      </c>
      <c r="F144" s="8" t="str">
        <f>VLOOKUP($D144,饮料价格!$B$3:$E$45,2,0)</f>
        <v>听</v>
      </c>
      <c r="G144" s="8">
        <f>VLOOKUP($D144,饮料价格!$B$3:$E$45,3,0)</f>
        <v>2.5</v>
      </c>
      <c r="H144" s="8">
        <f>VLOOKUP($D144,饮料价格!$B$3:$E$45,4,0)</f>
        <v>3.5</v>
      </c>
      <c r="I144" s="8">
        <f>E144*H144</f>
        <v>91</v>
      </c>
      <c r="J144" s="8">
        <f>(H144-G144)*E144</f>
        <v>26</v>
      </c>
    </row>
    <row r="145" spans="1:10" outlineLevel="2" x14ac:dyDescent="0.15">
      <c r="A145" s="7">
        <v>42736</v>
      </c>
      <c r="B145" s="8" t="s">
        <v>103</v>
      </c>
      <c r="C145" s="8" t="s">
        <v>122</v>
      </c>
      <c r="D145" s="8" t="s">
        <v>3</v>
      </c>
      <c r="E145" s="8">
        <v>10</v>
      </c>
      <c r="F145" s="8" t="str">
        <f>VLOOKUP($D145,饮料价格!$B$3:$E$45,2,0)</f>
        <v>听</v>
      </c>
      <c r="G145" s="8">
        <f>VLOOKUP($D145,饮料价格!$B$3:$E$45,3,0)</f>
        <v>2.5</v>
      </c>
      <c r="H145" s="8">
        <f>VLOOKUP($D145,饮料价格!$B$3:$E$45,4,0)</f>
        <v>3.5</v>
      </c>
      <c r="I145" s="8">
        <f>E145*H145</f>
        <v>35</v>
      </c>
      <c r="J145" s="8">
        <f>(H145-G145)*E145</f>
        <v>10</v>
      </c>
    </row>
    <row r="146" spans="1:10" outlineLevel="2" x14ac:dyDescent="0.15">
      <c r="A146" s="7">
        <v>42736</v>
      </c>
      <c r="B146" s="8" t="s">
        <v>103</v>
      </c>
      <c r="C146" s="8" t="s">
        <v>121</v>
      </c>
      <c r="D146" s="8" t="s">
        <v>3</v>
      </c>
      <c r="E146" s="8">
        <v>40</v>
      </c>
      <c r="F146" s="8" t="str">
        <f>VLOOKUP($D146,饮料价格!$B$3:$E$45,2,0)</f>
        <v>听</v>
      </c>
      <c r="G146" s="8">
        <f>VLOOKUP($D146,饮料价格!$B$3:$E$45,3,0)</f>
        <v>2.5</v>
      </c>
      <c r="H146" s="8">
        <f>VLOOKUP($D146,饮料价格!$B$3:$E$45,4,0)</f>
        <v>3.5</v>
      </c>
      <c r="I146" s="8">
        <f>E146*H146</f>
        <v>140</v>
      </c>
      <c r="J146" s="8">
        <f>(H146-G146)*E146</f>
        <v>40</v>
      </c>
    </row>
    <row r="147" spans="1:10" outlineLevel="2" x14ac:dyDescent="0.15">
      <c r="A147" s="7">
        <v>42736</v>
      </c>
      <c r="B147" s="8" t="s">
        <v>103</v>
      </c>
      <c r="C147" s="8" t="s">
        <v>118</v>
      </c>
      <c r="D147" s="8" t="s">
        <v>3</v>
      </c>
      <c r="E147" s="8">
        <v>97</v>
      </c>
      <c r="F147" s="8" t="str">
        <f>VLOOKUP($D147,饮料价格!$B$3:$E$45,2,0)</f>
        <v>听</v>
      </c>
      <c r="G147" s="8">
        <f>VLOOKUP($D147,饮料价格!$B$3:$E$45,3,0)</f>
        <v>2.5</v>
      </c>
      <c r="H147" s="8">
        <f>VLOOKUP($D147,饮料价格!$B$3:$E$45,4,0)</f>
        <v>3.5</v>
      </c>
      <c r="I147" s="8">
        <f>E147*H147</f>
        <v>339.5</v>
      </c>
      <c r="J147" s="8">
        <f>(H147-G147)*E147</f>
        <v>97</v>
      </c>
    </row>
    <row r="148" spans="1:10" outlineLevel="2" x14ac:dyDescent="0.15">
      <c r="A148" s="7">
        <v>42736</v>
      </c>
      <c r="B148" s="8" t="s">
        <v>103</v>
      </c>
      <c r="C148" s="8" t="s">
        <v>119</v>
      </c>
      <c r="D148" s="8" t="s">
        <v>3</v>
      </c>
      <c r="E148" s="8">
        <v>14</v>
      </c>
      <c r="F148" s="8" t="str">
        <f>VLOOKUP($D148,饮料价格!$B$3:$E$45,2,0)</f>
        <v>听</v>
      </c>
      <c r="G148" s="8">
        <f>VLOOKUP($D148,饮料价格!$B$3:$E$45,3,0)</f>
        <v>2.5</v>
      </c>
      <c r="H148" s="8">
        <f>VLOOKUP($D148,饮料价格!$B$3:$E$45,4,0)</f>
        <v>3.5</v>
      </c>
      <c r="I148" s="8">
        <f>E148*H148</f>
        <v>49</v>
      </c>
      <c r="J148" s="8">
        <f>(H148-G148)*E148</f>
        <v>14</v>
      </c>
    </row>
    <row r="149" spans="1:10" outlineLevel="2" x14ac:dyDescent="0.15">
      <c r="A149" s="7">
        <v>42736</v>
      </c>
      <c r="B149" s="8" t="s">
        <v>103</v>
      </c>
      <c r="C149" s="8" t="s">
        <v>120</v>
      </c>
      <c r="D149" s="8" t="s">
        <v>3</v>
      </c>
      <c r="E149" s="8">
        <v>126</v>
      </c>
      <c r="F149" s="8" t="str">
        <f>VLOOKUP($D149,饮料价格!$B$3:$E$45,2,0)</f>
        <v>听</v>
      </c>
      <c r="G149" s="8">
        <f>VLOOKUP($D149,饮料价格!$B$3:$E$45,3,0)</f>
        <v>2.5</v>
      </c>
      <c r="H149" s="8">
        <f>VLOOKUP($D149,饮料价格!$B$3:$E$45,4,0)</f>
        <v>3.5</v>
      </c>
      <c r="I149" s="8">
        <f>E149*H149</f>
        <v>441</v>
      </c>
      <c r="J149" s="8">
        <f>(H149-G149)*E149</f>
        <v>126</v>
      </c>
    </row>
    <row r="150" spans="1:10" outlineLevel="2" x14ac:dyDescent="0.15">
      <c r="A150" s="7">
        <v>42736</v>
      </c>
      <c r="B150" s="8" t="s">
        <v>103</v>
      </c>
      <c r="C150" s="8" t="s">
        <v>123</v>
      </c>
      <c r="D150" s="8" t="s">
        <v>3</v>
      </c>
      <c r="E150" s="8">
        <v>34</v>
      </c>
      <c r="F150" s="8" t="str">
        <f>VLOOKUP($D150,饮料价格!$B$3:$E$45,2,0)</f>
        <v>听</v>
      </c>
      <c r="G150" s="8">
        <f>VLOOKUP($D150,饮料价格!$B$3:$E$45,3,0)</f>
        <v>2.5</v>
      </c>
      <c r="H150" s="8">
        <f>VLOOKUP($D150,饮料价格!$B$3:$E$45,4,0)</f>
        <v>3.5</v>
      </c>
      <c r="I150" s="8">
        <f>E150*H150</f>
        <v>119</v>
      </c>
      <c r="J150" s="8">
        <f>(H150-G150)*E150</f>
        <v>34</v>
      </c>
    </row>
    <row r="151" spans="1:10" outlineLevel="2" x14ac:dyDescent="0.15">
      <c r="A151" s="7">
        <v>42736</v>
      </c>
      <c r="B151" s="8" t="s">
        <v>104</v>
      </c>
      <c r="C151" s="8" t="s">
        <v>98</v>
      </c>
      <c r="D151" s="8" t="s">
        <v>3</v>
      </c>
      <c r="E151" s="8">
        <v>16</v>
      </c>
      <c r="F151" s="8" t="str">
        <f>VLOOKUP($D151,饮料价格!$B$3:$E$45,2,0)</f>
        <v>听</v>
      </c>
      <c r="G151" s="8">
        <f>VLOOKUP($D151,饮料价格!$B$3:$E$45,3,0)</f>
        <v>2.5</v>
      </c>
      <c r="H151" s="8">
        <f>VLOOKUP($D151,饮料价格!$B$3:$E$45,4,0)</f>
        <v>3.5</v>
      </c>
      <c r="I151" s="8">
        <f>E151*H151</f>
        <v>56</v>
      </c>
      <c r="J151" s="8">
        <f>(H151-G151)*E151</f>
        <v>16</v>
      </c>
    </row>
    <row r="152" spans="1:10" outlineLevel="2" x14ac:dyDescent="0.15">
      <c r="A152" s="7">
        <v>42736</v>
      </c>
      <c r="B152" s="8" t="s">
        <v>104</v>
      </c>
      <c r="C152" s="8" t="s">
        <v>127</v>
      </c>
      <c r="D152" s="8" t="s">
        <v>3</v>
      </c>
      <c r="E152" s="8">
        <v>10</v>
      </c>
      <c r="F152" s="8" t="str">
        <f>VLOOKUP($D152,饮料价格!$B$3:$E$45,2,0)</f>
        <v>听</v>
      </c>
      <c r="G152" s="8">
        <f>VLOOKUP($D152,饮料价格!$B$3:$E$45,3,0)</f>
        <v>2.5</v>
      </c>
      <c r="H152" s="8">
        <f>VLOOKUP($D152,饮料价格!$B$3:$E$45,4,0)</f>
        <v>3.5</v>
      </c>
      <c r="I152" s="8">
        <f>E152*H152</f>
        <v>35</v>
      </c>
      <c r="J152" s="8">
        <f>(H152-G152)*E152</f>
        <v>10</v>
      </c>
    </row>
    <row r="153" spans="1:10" outlineLevel="2" x14ac:dyDescent="0.15">
      <c r="A153" s="7">
        <v>42736</v>
      </c>
      <c r="B153" s="8" t="s">
        <v>104</v>
      </c>
      <c r="C153" s="8" t="s">
        <v>125</v>
      </c>
      <c r="D153" s="8" t="s">
        <v>3</v>
      </c>
      <c r="E153" s="8">
        <v>10</v>
      </c>
      <c r="F153" s="8" t="str">
        <f>VLOOKUP($D153,饮料价格!$B$3:$E$45,2,0)</f>
        <v>听</v>
      </c>
      <c r="G153" s="8">
        <f>VLOOKUP($D153,饮料价格!$B$3:$E$45,3,0)</f>
        <v>2.5</v>
      </c>
      <c r="H153" s="8">
        <f>VLOOKUP($D153,饮料价格!$B$3:$E$45,4,0)</f>
        <v>3.5</v>
      </c>
      <c r="I153" s="8">
        <f>E153*H153</f>
        <v>35</v>
      </c>
      <c r="J153" s="8">
        <f>(H153-G153)*E153</f>
        <v>10</v>
      </c>
    </row>
    <row r="154" spans="1:10" outlineLevel="2" x14ac:dyDescent="0.15">
      <c r="A154" s="7">
        <v>42736</v>
      </c>
      <c r="B154" s="8" t="s">
        <v>104</v>
      </c>
      <c r="C154" s="8" t="s">
        <v>124</v>
      </c>
      <c r="D154" s="8" t="s">
        <v>3</v>
      </c>
      <c r="E154" s="8">
        <v>91</v>
      </c>
      <c r="F154" s="8" t="str">
        <f>VLOOKUP($D154,饮料价格!$B$3:$E$45,2,0)</f>
        <v>听</v>
      </c>
      <c r="G154" s="8">
        <f>VLOOKUP($D154,饮料价格!$B$3:$E$45,3,0)</f>
        <v>2.5</v>
      </c>
      <c r="H154" s="8">
        <f>VLOOKUP($D154,饮料价格!$B$3:$E$45,4,0)</f>
        <v>3.5</v>
      </c>
      <c r="I154" s="8">
        <f>E154*H154</f>
        <v>318.5</v>
      </c>
      <c r="J154" s="8">
        <f>(H154-G154)*E154</f>
        <v>91</v>
      </c>
    </row>
    <row r="155" spans="1:10" outlineLevel="2" x14ac:dyDescent="0.15">
      <c r="A155" s="7">
        <v>42736</v>
      </c>
      <c r="B155" s="8" t="s">
        <v>104</v>
      </c>
      <c r="C155" s="8" t="s">
        <v>126</v>
      </c>
      <c r="D155" s="8" t="s">
        <v>3</v>
      </c>
      <c r="E155" s="8">
        <v>24</v>
      </c>
      <c r="F155" s="8" t="str">
        <f>VLOOKUP($D155,饮料价格!$B$3:$E$45,2,0)</f>
        <v>听</v>
      </c>
      <c r="G155" s="8">
        <f>VLOOKUP($D155,饮料价格!$B$3:$E$45,3,0)</f>
        <v>2.5</v>
      </c>
      <c r="H155" s="8">
        <f>VLOOKUP($D155,饮料价格!$B$3:$E$45,4,0)</f>
        <v>3.5</v>
      </c>
      <c r="I155" s="8">
        <f>E155*H155</f>
        <v>84</v>
      </c>
      <c r="J155" s="8">
        <f>(H155-G155)*E155</f>
        <v>24</v>
      </c>
    </row>
    <row r="156" spans="1:10" outlineLevel="2" x14ac:dyDescent="0.15">
      <c r="A156" s="7">
        <v>42736</v>
      </c>
      <c r="B156" s="8" t="s">
        <v>104</v>
      </c>
      <c r="C156" s="8" t="s">
        <v>99</v>
      </c>
      <c r="D156" s="8" t="s">
        <v>3</v>
      </c>
      <c r="E156" s="8">
        <v>89</v>
      </c>
      <c r="F156" s="8" t="str">
        <f>VLOOKUP($D156,饮料价格!$B$3:$E$45,2,0)</f>
        <v>听</v>
      </c>
      <c r="G156" s="8">
        <f>VLOOKUP($D156,饮料价格!$B$3:$E$45,3,0)</f>
        <v>2.5</v>
      </c>
      <c r="H156" s="8">
        <f>VLOOKUP($D156,饮料价格!$B$3:$E$45,4,0)</f>
        <v>3.5</v>
      </c>
      <c r="I156" s="8">
        <f>E156*H156</f>
        <v>311.5</v>
      </c>
      <c r="J156" s="8">
        <f>(H156-G156)*E156</f>
        <v>89</v>
      </c>
    </row>
    <row r="157" spans="1:10" outlineLevel="1" x14ac:dyDescent="0.15">
      <c r="A157" s="7"/>
      <c r="B157" s="8"/>
      <c r="C157" s="8"/>
      <c r="D157" s="23" t="s">
        <v>148</v>
      </c>
      <c r="E157" s="8"/>
      <c r="F157" s="8"/>
      <c r="G157" s="8"/>
      <c r="H157" s="8"/>
      <c r="I157" s="8">
        <f>SUBTOTAL(9,I127:I156)</f>
        <v>4200</v>
      </c>
      <c r="J157" s="8">
        <f>SUBTOTAL(9,J127:J156)</f>
        <v>1200</v>
      </c>
    </row>
    <row r="158" spans="1:10" outlineLevel="2" x14ac:dyDescent="0.15">
      <c r="A158" s="7">
        <v>42736</v>
      </c>
      <c r="B158" s="8" t="s">
        <v>102</v>
      </c>
      <c r="C158" s="8" t="s">
        <v>135</v>
      </c>
      <c r="D158" s="8" t="s">
        <v>4</v>
      </c>
      <c r="E158" s="8">
        <v>61</v>
      </c>
      <c r="F158" s="8" t="str">
        <f>VLOOKUP($D158,饮料价格!$B$3:$E$45,2,0)</f>
        <v>合</v>
      </c>
      <c r="G158" s="8">
        <f>VLOOKUP($D158,饮料价格!$B$3:$E$45,3,0)</f>
        <v>1.3</v>
      </c>
      <c r="H158" s="8">
        <f>VLOOKUP($D158,饮料价格!$B$3:$E$45,4,0)</f>
        <v>1.9</v>
      </c>
      <c r="I158" s="8">
        <f>E158*H158</f>
        <v>115.89999999999999</v>
      </c>
      <c r="J158" s="8">
        <f>(H158-G158)*E158</f>
        <v>36.599999999999994</v>
      </c>
    </row>
    <row r="159" spans="1:10" outlineLevel="2" x14ac:dyDescent="0.15">
      <c r="A159" s="7">
        <v>42736</v>
      </c>
      <c r="B159" s="8" t="s">
        <v>102</v>
      </c>
      <c r="C159" s="8" t="s">
        <v>96</v>
      </c>
      <c r="D159" s="8" t="s">
        <v>4</v>
      </c>
      <c r="E159" s="8">
        <v>13</v>
      </c>
      <c r="F159" s="8" t="str">
        <f>VLOOKUP($D159,饮料价格!$B$3:$E$45,2,0)</f>
        <v>合</v>
      </c>
      <c r="G159" s="8">
        <f>VLOOKUP($D159,饮料价格!$B$3:$E$45,3,0)</f>
        <v>1.3</v>
      </c>
      <c r="H159" s="8">
        <f>VLOOKUP($D159,饮料价格!$B$3:$E$45,4,0)</f>
        <v>1.9</v>
      </c>
      <c r="I159" s="8">
        <f>E159*H159</f>
        <v>24.7</v>
      </c>
      <c r="J159" s="8">
        <f>(H159-G159)*E159</f>
        <v>7.799999999999998</v>
      </c>
    </row>
    <row r="160" spans="1:10" outlineLevel="2" x14ac:dyDescent="0.15">
      <c r="A160" s="7">
        <v>42736</v>
      </c>
      <c r="B160" s="8" t="s">
        <v>102</v>
      </c>
      <c r="C160" s="8" t="s">
        <v>117</v>
      </c>
      <c r="D160" s="8" t="s">
        <v>4</v>
      </c>
      <c r="E160" s="8">
        <v>34</v>
      </c>
      <c r="F160" s="8" t="str">
        <f>VLOOKUP($D160,饮料价格!$B$3:$E$45,2,0)</f>
        <v>合</v>
      </c>
      <c r="G160" s="8">
        <f>VLOOKUP($D160,饮料价格!$B$3:$E$45,3,0)</f>
        <v>1.3</v>
      </c>
      <c r="H160" s="8">
        <f>VLOOKUP($D160,饮料价格!$B$3:$E$45,4,0)</f>
        <v>1.9</v>
      </c>
      <c r="I160" s="8">
        <f>E160*H160</f>
        <v>64.599999999999994</v>
      </c>
      <c r="J160" s="8">
        <f>(H160-G160)*E160</f>
        <v>20.399999999999995</v>
      </c>
    </row>
    <row r="161" spans="1:10" outlineLevel="2" x14ac:dyDescent="0.15">
      <c r="A161" s="7">
        <v>42736</v>
      </c>
      <c r="B161" s="8" t="s">
        <v>102</v>
      </c>
      <c r="C161" s="8" t="s">
        <v>115</v>
      </c>
      <c r="D161" s="8" t="s">
        <v>4</v>
      </c>
      <c r="E161" s="8">
        <v>124</v>
      </c>
      <c r="F161" s="8" t="str">
        <f>VLOOKUP($D161,饮料价格!$B$3:$E$45,2,0)</f>
        <v>合</v>
      </c>
      <c r="G161" s="8">
        <f>VLOOKUP($D161,饮料价格!$B$3:$E$45,3,0)</f>
        <v>1.3</v>
      </c>
      <c r="H161" s="8">
        <f>VLOOKUP($D161,饮料价格!$B$3:$E$45,4,0)</f>
        <v>1.9</v>
      </c>
      <c r="I161" s="8">
        <f>E161*H161</f>
        <v>235.6</v>
      </c>
      <c r="J161" s="8">
        <f>(H161-G161)*E161</f>
        <v>74.399999999999977</v>
      </c>
    </row>
    <row r="162" spans="1:10" outlineLevel="2" x14ac:dyDescent="0.15">
      <c r="A162" s="7">
        <v>42736</v>
      </c>
      <c r="B162" s="8" t="s">
        <v>102</v>
      </c>
      <c r="C162" s="8" t="s">
        <v>116</v>
      </c>
      <c r="D162" s="8" t="s">
        <v>4</v>
      </c>
      <c r="E162" s="8">
        <v>124</v>
      </c>
      <c r="F162" s="8" t="str">
        <f>VLOOKUP($D162,饮料价格!$B$3:$E$45,2,0)</f>
        <v>合</v>
      </c>
      <c r="G162" s="8">
        <f>VLOOKUP($D162,饮料价格!$B$3:$E$45,3,0)</f>
        <v>1.3</v>
      </c>
      <c r="H162" s="8">
        <f>VLOOKUP($D162,饮料价格!$B$3:$E$45,4,0)</f>
        <v>1.9</v>
      </c>
      <c r="I162" s="8">
        <f>E162*H162</f>
        <v>235.6</v>
      </c>
      <c r="J162" s="8">
        <f>(H162-G162)*E162</f>
        <v>74.399999999999977</v>
      </c>
    </row>
    <row r="163" spans="1:10" outlineLevel="2" x14ac:dyDescent="0.15">
      <c r="A163" s="7">
        <v>42736</v>
      </c>
      <c r="B163" s="8" t="s">
        <v>102</v>
      </c>
      <c r="C163" s="8" t="s">
        <v>97</v>
      </c>
      <c r="D163" s="8" t="s">
        <v>4</v>
      </c>
      <c r="E163" s="8">
        <v>46</v>
      </c>
      <c r="F163" s="8" t="str">
        <f>VLOOKUP($D163,饮料价格!$B$3:$E$45,2,0)</f>
        <v>合</v>
      </c>
      <c r="G163" s="8">
        <f>VLOOKUP($D163,饮料价格!$B$3:$E$45,3,0)</f>
        <v>1.3</v>
      </c>
      <c r="H163" s="8">
        <f>VLOOKUP($D163,饮料价格!$B$3:$E$45,4,0)</f>
        <v>1.9</v>
      </c>
      <c r="I163" s="8">
        <f>E163*H163</f>
        <v>87.399999999999991</v>
      </c>
      <c r="J163" s="8">
        <f>(H163-G163)*E163</f>
        <v>27.599999999999994</v>
      </c>
    </row>
    <row r="164" spans="1:10" outlineLevel="2" x14ac:dyDescent="0.15">
      <c r="A164" s="7">
        <v>42736</v>
      </c>
      <c r="B164" s="8" t="s">
        <v>100</v>
      </c>
      <c r="C164" s="8" t="s">
        <v>128</v>
      </c>
      <c r="D164" s="8" t="s">
        <v>4</v>
      </c>
      <c r="E164" s="8">
        <v>18</v>
      </c>
      <c r="F164" s="8" t="str">
        <f>VLOOKUP($D164,饮料价格!$B$3:$E$45,2,0)</f>
        <v>合</v>
      </c>
      <c r="G164" s="8">
        <f>VLOOKUP($D164,饮料价格!$B$3:$E$45,3,0)</f>
        <v>1.3</v>
      </c>
      <c r="H164" s="8">
        <f>VLOOKUP($D164,饮料价格!$B$3:$E$45,4,0)</f>
        <v>1.9</v>
      </c>
      <c r="I164" s="8">
        <f>E164*H164</f>
        <v>34.199999999999996</v>
      </c>
      <c r="J164" s="8">
        <f>(H164-G164)*E164</f>
        <v>10.799999999999997</v>
      </c>
    </row>
    <row r="165" spans="1:10" outlineLevel="2" x14ac:dyDescent="0.15">
      <c r="A165" s="7">
        <v>42736</v>
      </c>
      <c r="B165" s="8" t="s">
        <v>100</v>
      </c>
      <c r="C165" s="8" t="s">
        <v>130</v>
      </c>
      <c r="D165" s="8" t="s">
        <v>4</v>
      </c>
      <c r="E165" s="8">
        <v>17</v>
      </c>
      <c r="F165" s="8" t="str">
        <f>VLOOKUP($D165,饮料价格!$B$3:$E$45,2,0)</f>
        <v>合</v>
      </c>
      <c r="G165" s="8">
        <f>VLOOKUP($D165,饮料价格!$B$3:$E$45,3,0)</f>
        <v>1.3</v>
      </c>
      <c r="H165" s="8">
        <f>VLOOKUP($D165,饮料价格!$B$3:$E$45,4,0)</f>
        <v>1.9</v>
      </c>
      <c r="I165" s="8">
        <f>E165*H165</f>
        <v>32.299999999999997</v>
      </c>
      <c r="J165" s="8">
        <f>(H165-G165)*E165</f>
        <v>10.199999999999998</v>
      </c>
    </row>
    <row r="166" spans="1:10" outlineLevel="2" x14ac:dyDescent="0.15">
      <c r="A166" s="7">
        <v>42736</v>
      </c>
      <c r="B166" s="8" t="s">
        <v>100</v>
      </c>
      <c r="C166" s="8" t="s">
        <v>105</v>
      </c>
      <c r="D166" s="8" t="s">
        <v>4</v>
      </c>
      <c r="E166" s="8">
        <v>16</v>
      </c>
      <c r="F166" s="8" t="str">
        <f>VLOOKUP($D166,饮料价格!$B$3:$E$45,2,0)</f>
        <v>合</v>
      </c>
      <c r="G166" s="8">
        <f>VLOOKUP($D166,饮料价格!$B$3:$E$45,3,0)</f>
        <v>1.3</v>
      </c>
      <c r="H166" s="8">
        <f>VLOOKUP($D166,饮料价格!$B$3:$E$45,4,0)</f>
        <v>1.9</v>
      </c>
      <c r="I166" s="8">
        <f>E166*H166</f>
        <v>30.4</v>
      </c>
      <c r="J166" s="8">
        <f>(H166-G166)*E166</f>
        <v>9.5999999999999979</v>
      </c>
    </row>
    <row r="167" spans="1:10" outlineLevel="2" x14ac:dyDescent="0.15">
      <c r="A167" s="7">
        <v>42736</v>
      </c>
      <c r="B167" s="8" t="s">
        <v>100</v>
      </c>
      <c r="C167" s="8" t="s">
        <v>107</v>
      </c>
      <c r="D167" s="8" t="s">
        <v>4</v>
      </c>
      <c r="E167" s="8">
        <v>15</v>
      </c>
      <c r="F167" s="8" t="str">
        <f>VLOOKUP($D167,饮料价格!$B$3:$E$45,2,0)</f>
        <v>合</v>
      </c>
      <c r="G167" s="8">
        <f>VLOOKUP($D167,饮料价格!$B$3:$E$45,3,0)</f>
        <v>1.3</v>
      </c>
      <c r="H167" s="8">
        <f>VLOOKUP($D167,饮料价格!$B$3:$E$45,4,0)</f>
        <v>1.9</v>
      </c>
      <c r="I167" s="8">
        <f>E167*H167</f>
        <v>28.5</v>
      </c>
      <c r="J167" s="8">
        <f>(H167-G167)*E167</f>
        <v>8.9999999999999982</v>
      </c>
    </row>
    <row r="168" spans="1:10" outlineLevel="2" x14ac:dyDescent="0.15">
      <c r="A168" s="7">
        <v>42736</v>
      </c>
      <c r="B168" s="8" t="s">
        <v>100</v>
      </c>
      <c r="C168" s="8" t="s">
        <v>108</v>
      </c>
      <c r="D168" s="8" t="s">
        <v>4</v>
      </c>
      <c r="E168" s="8">
        <v>15</v>
      </c>
      <c r="F168" s="8" t="str">
        <f>VLOOKUP($D168,饮料价格!$B$3:$E$45,2,0)</f>
        <v>合</v>
      </c>
      <c r="G168" s="8">
        <f>VLOOKUP($D168,饮料价格!$B$3:$E$45,3,0)</f>
        <v>1.3</v>
      </c>
      <c r="H168" s="8">
        <f>VLOOKUP($D168,饮料价格!$B$3:$E$45,4,0)</f>
        <v>1.9</v>
      </c>
      <c r="I168" s="8">
        <f>E168*H168</f>
        <v>28.5</v>
      </c>
      <c r="J168" s="8">
        <f>(H168-G168)*E168</f>
        <v>8.9999999999999982</v>
      </c>
    </row>
    <row r="169" spans="1:10" outlineLevel="2" x14ac:dyDescent="0.15">
      <c r="A169" s="7">
        <v>42736</v>
      </c>
      <c r="B169" s="8" t="s">
        <v>100</v>
      </c>
      <c r="C169" s="8" t="s">
        <v>106</v>
      </c>
      <c r="D169" s="8" t="s">
        <v>4</v>
      </c>
      <c r="E169" s="8">
        <v>11</v>
      </c>
      <c r="F169" s="8" t="str">
        <f>VLOOKUP($D169,饮料价格!$B$3:$E$45,2,0)</f>
        <v>合</v>
      </c>
      <c r="G169" s="8">
        <f>VLOOKUP($D169,饮料价格!$B$3:$E$45,3,0)</f>
        <v>1.3</v>
      </c>
      <c r="H169" s="8">
        <f>VLOOKUP($D169,饮料价格!$B$3:$E$45,4,0)</f>
        <v>1.9</v>
      </c>
      <c r="I169" s="8">
        <f>E169*H169</f>
        <v>20.9</v>
      </c>
      <c r="J169" s="8">
        <f>(H169-G169)*E169</f>
        <v>6.5999999999999988</v>
      </c>
    </row>
    <row r="170" spans="1:10" outlineLevel="2" x14ac:dyDescent="0.15">
      <c r="A170" s="7">
        <v>42736</v>
      </c>
      <c r="B170" s="8" t="s">
        <v>101</v>
      </c>
      <c r="C170" s="8" t="s">
        <v>109</v>
      </c>
      <c r="D170" s="8" t="s">
        <v>4</v>
      </c>
      <c r="E170" s="8">
        <v>123</v>
      </c>
      <c r="F170" s="8" t="str">
        <f>VLOOKUP($D170,饮料价格!$B$3:$E$45,2,0)</f>
        <v>合</v>
      </c>
      <c r="G170" s="8">
        <f>VLOOKUP($D170,饮料价格!$B$3:$E$45,3,0)</f>
        <v>1.3</v>
      </c>
      <c r="H170" s="8">
        <f>VLOOKUP($D170,饮料价格!$B$3:$E$45,4,0)</f>
        <v>1.9</v>
      </c>
      <c r="I170" s="8">
        <f>E170*H170</f>
        <v>233.7</v>
      </c>
      <c r="J170" s="8">
        <f>(H170-G170)*E170</f>
        <v>73.799999999999983</v>
      </c>
    </row>
    <row r="171" spans="1:10" outlineLevel="2" x14ac:dyDescent="0.15">
      <c r="A171" s="7">
        <v>42736</v>
      </c>
      <c r="B171" s="8" t="s">
        <v>101</v>
      </c>
      <c r="C171" s="8" t="s">
        <v>113</v>
      </c>
      <c r="D171" s="8" t="s">
        <v>4</v>
      </c>
      <c r="E171" s="8">
        <v>39</v>
      </c>
      <c r="F171" s="8" t="str">
        <f>VLOOKUP($D171,饮料价格!$B$3:$E$45,2,0)</f>
        <v>合</v>
      </c>
      <c r="G171" s="8">
        <f>VLOOKUP($D171,饮料价格!$B$3:$E$45,3,0)</f>
        <v>1.3</v>
      </c>
      <c r="H171" s="8">
        <f>VLOOKUP($D171,饮料价格!$B$3:$E$45,4,0)</f>
        <v>1.9</v>
      </c>
      <c r="I171" s="8">
        <f>E171*H171</f>
        <v>74.099999999999994</v>
      </c>
      <c r="J171" s="8">
        <f>(H171-G171)*E171</f>
        <v>23.399999999999995</v>
      </c>
    </row>
    <row r="172" spans="1:10" outlineLevel="2" x14ac:dyDescent="0.15">
      <c r="A172" s="7">
        <v>42736</v>
      </c>
      <c r="B172" s="8" t="s">
        <v>101</v>
      </c>
      <c r="C172" s="8" t="s">
        <v>111</v>
      </c>
      <c r="D172" s="8" t="s">
        <v>4</v>
      </c>
      <c r="E172" s="8">
        <v>81</v>
      </c>
      <c r="F172" s="8" t="str">
        <f>VLOOKUP($D172,饮料价格!$B$3:$E$45,2,0)</f>
        <v>合</v>
      </c>
      <c r="G172" s="8">
        <f>VLOOKUP($D172,饮料价格!$B$3:$E$45,3,0)</f>
        <v>1.3</v>
      </c>
      <c r="H172" s="8">
        <f>VLOOKUP($D172,饮料价格!$B$3:$E$45,4,0)</f>
        <v>1.9</v>
      </c>
      <c r="I172" s="8">
        <f>E172*H172</f>
        <v>153.9</v>
      </c>
      <c r="J172" s="8">
        <f>(H172-G172)*E172</f>
        <v>48.599999999999987</v>
      </c>
    </row>
    <row r="173" spans="1:10" outlineLevel="2" x14ac:dyDescent="0.15">
      <c r="A173" s="7">
        <v>42736</v>
      </c>
      <c r="B173" s="8" t="s">
        <v>101</v>
      </c>
      <c r="C173" s="8" t="s">
        <v>114</v>
      </c>
      <c r="D173" s="8" t="s">
        <v>4</v>
      </c>
      <c r="E173" s="8">
        <v>118</v>
      </c>
      <c r="F173" s="8" t="str">
        <f>VLOOKUP($D173,饮料价格!$B$3:$E$45,2,0)</f>
        <v>合</v>
      </c>
      <c r="G173" s="8">
        <f>VLOOKUP($D173,饮料价格!$B$3:$E$45,3,0)</f>
        <v>1.3</v>
      </c>
      <c r="H173" s="8">
        <f>VLOOKUP($D173,饮料价格!$B$3:$E$45,4,0)</f>
        <v>1.9</v>
      </c>
      <c r="I173" s="8">
        <f>E173*H173</f>
        <v>224.2</v>
      </c>
      <c r="J173" s="8">
        <f>(H173-G173)*E173</f>
        <v>70.799999999999983</v>
      </c>
    </row>
    <row r="174" spans="1:10" outlineLevel="2" x14ac:dyDescent="0.15">
      <c r="A174" s="7">
        <v>42736</v>
      </c>
      <c r="B174" s="8" t="s">
        <v>101</v>
      </c>
      <c r="C174" s="8" t="s">
        <v>112</v>
      </c>
      <c r="D174" s="8" t="s">
        <v>4</v>
      </c>
      <c r="E174" s="8">
        <v>10</v>
      </c>
      <c r="F174" s="8" t="str">
        <f>VLOOKUP($D174,饮料价格!$B$3:$E$45,2,0)</f>
        <v>合</v>
      </c>
      <c r="G174" s="8">
        <f>VLOOKUP($D174,饮料价格!$B$3:$E$45,3,0)</f>
        <v>1.3</v>
      </c>
      <c r="H174" s="8">
        <f>VLOOKUP($D174,饮料价格!$B$3:$E$45,4,0)</f>
        <v>1.9</v>
      </c>
      <c r="I174" s="8">
        <f>E174*H174</f>
        <v>19</v>
      </c>
      <c r="J174" s="8">
        <f>(H174-G174)*E174</f>
        <v>5.9999999999999982</v>
      </c>
    </row>
    <row r="175" spans="1:10" outlineLevel="2" x14ac:dyDescent="0.15">
      <c r="A175" s="7">
        <v>42736</v>
      </c>
      <c r="B175" s="8" t="s">
        <v>101</v>
      </c>
      <c r="C175" s="8" t="s">
        <v>110</v>
      </c>
      <c r="D175" s="8" t="s">
        <v>4</v>
      </c>
      <c r="E175" s="8">
        <v>10</v>
      </c>
      <c r="F175" s="8" t="str">
        <f>VLOOKUP($D175,饮料价格!$B$3:$E$45,2,0)</f>
        <v>合</v>
      </c>
      <c r="G175" s="8">
        <f>VLOOKUP($D175,饮料价格!$B$3:$E$45,3,0)</f>
        <v>1.3</v>
      </c>
      <c r="H175" s="8">
        <f>VLOOKUP($D175,饮料价格!$B$3:$E$45,4,0)</f>
        <v>1.9</v>
      </c>
      <c r="I175" s="8">
        <f>E175*H175</f>
        <v>19</v>
      </c>
      <c r="J175" s="8">
        <f>(H175-G175)*E175</f>
        <v>5.9999999999999982</v>
      </c>
    </row>
    <row r="176" spans="1:10" outlineLevel="2" x14ac:dyDescent="0.15">
      <c r="A176" s="7">
        <v>42736</v>
      </c>
      <c r="B176" s="8" t="s">
        <v>103</v>
      </c>
      <c r="C176" s="8" t="s">
        <v>122</v>
      </c>
      <c r="D176" s="8" t="s">
        <v>4</v>
      </c>
      <c r="E176" s="8">
        <v>68</v>
      </c>
      <c r="F176" s="8" t="str">
        <f>VLOOKUP($D176,饮料价格!$B$3:$E$45,2,0)</f>
        <v>合</v>
      </c>
      <c r="G176" s="8">
        <f>VLOOKUP($D176,饮料价格!$B$3:$E$45,3,0)</f>
        <v>1.3</v>
      </c>
      <c r="H176" s="8">
        <f>VLOOKUP($D176,饮料价格!$B$3:$E$45,4,0)</f>
        <v>1.9</v>
      </c>
      <c r="I176" s="8">
        <f>E176*H176</f>
        <v>129.19999999999999</v>
      </c>
      <c r="J176" s="8">
        <f>(H176-G176)*E176</f>
        <v>40.79999999999999</v>
      </c>
    </row>
    <row r="177" spans="1:10" outlineLevel="2" x14ac:dyDescent="0.15">
      <c r="A177" s="7">
        <v>42736</v>
      </c>
      <c r="B177" s="8" t="s">
        <v>103</v>
      </c>
      <c r="C177" s="8" t="s">
        <v>121</v>
      </c>
      <c r="D177" s="8" t="s">
        <v>4</v>
      </c>
      <c r="E177" s="8">
        <v>90</v>
      </c>
      <c r="F177" s="8" t="str">
        <f>VLOOKUP($D177,饮料价格!$B$3:$E$45,2,0)</f>
        <v>合</v>
      </c>
      <c r="G177" s="8">
        <f>VLOOKUP($D177,饮料价格!$B$3:$E$45,3,0)</f>
        <v>1.3</v>
      </c>
      <c r="H177" s="8">
        <f>VLOOKUP($D177,饮料价格!$B$3:$E$45,4,0)</f>
        <v>1.9</v>
      </c>
      <c r="I177" s="8">
        <f>E177*H177</f>
        <v>171</v>
      </c>
      <c r="J177" s="8">
        <f>(H177-G177)*E177</f>
        <v>53.999999999999986</v>
      </c>
    </row>
    <row r="178" spans="1:10" outlineLevel="2" x14ac:dyDescent="0.15">
      <c r="A178" s="7">
        <v>42736</v>
      </c>
      <c r="B178" s="8" t="s">
        <v>103</v>
      </c>
      <c r="C178" s="8" t="s">
        <v>118</v>
      </c>
      <c r="D178" s="8" t="s">
        <v>4</v>
      </c>
      <c r="E178" s="8">
        <v>14</v>
      </c>
      <c r="F178" s="8" t="str">
        <f>VLOOKUP($D178,饮料价格!$B$3:$E$45,2,0)</f>
        <v>合</v>
      </c>
      <c r="G178" s="8">
        <f>VLOOKUP($D178,饮料价格!$B$3:$E$45,3,0)</f>
        <v>1.3</v>
      </c>
      <c r="H178" s="8">
        <f>VLOOKUP($D178,饮料价格!$B$3:$E$45,4,0)</f>
        <v>1.9</v>
      </c>
      <c r="I178" s="8">
        <f>E178*H178</f>
        <v>26.599999999999998</v>
      </c>
      <c r="J178" s="8">
        <f>(H178-G178)*E178</f>
        <v>8.3999999999999986</v>
      </c>
    </row>
    <row r="179" spans="1:10" outlineLevel="2" x14ac:dyDescent="0.15">
      <c r="A179" s="7">
        <v>42736</v>
      </c>
      <c r="B179" s="8" t="s">
        <v>103</v>
      </c>
      <c r="C179" s="8" t="s">
        <v>119</v>
      </c>
      <c r="D179" s="8" t="s">
        <v>4</v>
      </c>
      <c r="E179" s="8">
        <v>14</v>
      </c>
      <c r="F179" s="8" t="str">
        <f>VLOOKUP($D179,饮料价格!$B$3:$E$45,2,0)</f>
        <v>合</v>
      </c>
      <c r="G179" s="8">
        <f>VLOOKUP($D179,饮料价格!$B$3:$E$45,3,0)</f>
        <v>1.3</v>
      </c>
      <c r="H179" s="8">
        <f>VLOOKUP($D179,饮料价格!$B$3:$E$45,4,0)</f>
        <v>1.9</v>
      </c>
      <c r="I179" s="8">
        <f>E179*H179</f>
        <v>26.599999999999998</v>
      </c>
      <c r="J179" s="8">
        <f>(H179-G179)*E179</f>
        <v>8.3999999999999986</v>
      </c>
    </row>
    <row r="180" spans="1:10" outlineLevel="2" x14ac:dyDescent="0.15">
      <c r="A180" s="7">
        <v>42736</v>
      </c>
      <c r="B180" s="8" t="s">
        <v>103</v>
      </c>
      <c r="C180" s="8" t="s">
        <v>120</v>
      </c>
      <c r="D180" s="8" t="s">
        <v>4</v>
      </c>
      <c r="E180" s="8">
        <v>98</v>
      </c>
      <c r="F180" s="8" t="str">
        <f>VLOOKUP($D180,饮料价格!$B$3:$E$45,2,0)</f>
        <v>合</v>
      </c>
      <c r="G180" s="8">
        <f>VLOOKUP($D180,饮料价格!$B$3:$E$45,3,0)</f>
        <v>1.3</v>
      </c>
      <c r="H180" s="8">
        <f>VLOOKUP($D180,饮料价格!$B$3:$E$45,4,0)</f>
        <v>1.9</v>
      </c>
      <c r="I180" s="8">
        <f>E180*H180</f>
        <v>186.2</v>
      </c>
      <c r="J180" s="8">
        <f>(H180-G180)*E180</f>
        <v>58.79999999999999</v>
      </c>
    </row>
    <row r="181" spans="1:10" outlineLevel="2" x14ac:dyDescent="0.15">
      <c r="A181" s="7">
        <v>42736</v>
      </c>
      <c r="B181" s="8" t="s">
        <v>103</v>
      </c>
      <c r="C181" s="8" t="s">
        <v>123</v>
      </c>
      <c r="D181" s="8" t="s">
        <v>4</v>
      </c>
      <c r="E181" s="8">
        <v>12</v>
      </c>
      <c r="F181" s="8" t="str">
        <f>VLOOKUP($D181,饮料价格!$B$3:$E$45,2,0)</f>
        <v>合</v>
      </c>
      <c r="G181" s="8">
        <f>VLOOKUP($D181,饮料价格!$B$3:$E$45,3,0)</f>
        <v>1.3</v>
      </c>
      <c r="H181" s="8">
        <f>VLOOKUP($D181,饮料价格!$B$3:$E$45,4,0)</f>
        <v>1.9</v>
      </c>
      <c r="I181" s="8">
        <f>E181*H181</f>
        <v>22.799999999999997</v>
      </c>
      <c r="J181" s="8">
        <f>(H181-G181)*E181</f>
        <v>7.1999999999999984</v>
      </c>
    </row>
    <row r="182" spans="1:10" outlineLevel="2" x14ac:dyDescent="0.15">
      <c r="A182" s="7">
        <v>42736</v>
      </c>
      <c r="B182" s="8" t="s">
        <v>104</v>
      </c>
      <c r="C182" s="8" t="s">
        <v>98</v>
      </c>
      <c r="D182" s="8" t="s">
        <v>4</v>
      </c>
      <c r="E182" s="8">
        <v>58</v>
      </c>
      <c r="F182" s="8" t="str">
        <f>VLOOKUP($D182,饮料价格!$B$3:$E$45,2,0)</f>
        <v>合</v>
      </c>
      <c r="G182" s="8">
        <f>VLOOKUP($D182,饮料价格!$B$3:$E$45,3,0)</f>
        <v>1.3</v>
      </c>
      <c r="H182" s="8">
        <f>VLOOKUP($D182,饮料价格!$B$3:$E$45,4,0)</f>
        <v>1.9</v>
      </c>
      <c r="I182" s="8">
        <f>E182*H182</f>
        <v>110.19999999999999</v>
      </c>
      <c r="J182" s="8">
        <f>(H182-G182)*E182</f>
        <v>34.79999999999999</v>
      </c>
    </row>
    <row r="183" spans="1:10" outlineLevel="2" x14ac:dyDescent="0.15">
      <c r="A183" s="7">
        <v>42736</v>
      </c>
      <c r="B183" s="8" t="s">
        <v>104</v>
      </c>
      <c r="C183" s="8" t="s">
        <v>127</v>
      </c>
      <c r="D183" s="8" t="s">
        <v>4</v>
      </c>
      <c r="E183" s="8">
        <v>18</v>
      </c>
      <c r="F183" s="8" t="str">
        <f>VLOOKUP($D183,饮料价格!$B$3:$E$45,2,0)</f>
        <v>合</v>
      </c>
      <c r="G183" s="8">
        <f>VLOOKUP($D183,饮料价格!$B$3:$E$45,3,0)</f>
        <v>1.3</v>
      </c>
      <c r="H183" s="8">
        <f>VLOOKUP($D183,饮料价格!$B$3:$E$45,4,0)</f>
        <v>1.9</v>
      </c>
      <c r="I183" s="8">
        <f>E183*H183</f>
        <v>34.199999999999996</v>
      </c>
      <c r="J183" s="8">
        <f>(H183-G183)*E183</f>
        <v>10.799999999999997</v>
      </c>
    </row>
    <row r="184" spans="1:10" outlineLevel="2" x14ac:dyDescent="0.15">
      <c r="A184" s="7">
        <v>42736</v>
      </c>
      <c r="B184" s="8" t="s">
        <v>104</v>
      </c>
      <c r="C184" s="8" t="s">
        <v>125</v>
      </c>
      <c r="D184" s="8" t="s">
        <v>4</v>
      </c>
      <c r="E184" s="8">
        <v>60</v>
      </c>
      <c r="F184" s="8" t="str">
        <f>VLOOKUP($D184,饮料价格!$B$3:$E$45,2,0)</f>
        <v>合</v>
      </c>
      <c r="G184" s="8">
        <f>VLOOKUP($D184,饮料价格!$B$3:$E$45,3,0)</f>
        <v>1.3</v>
      </c>
      <c r="H184" s="8">
        <f>VLOOKUP($D184,饮料价格!$B$3:$E$45,4,0)</f>
        <v>1.9</v>
      </c>
      <c r="I184" s="8">
        <f>E184*H184</f>
        <v>114</v>
      </c>
      <c r="J184" s="8">
        <f>(H184-G184)*E184</f>
        <v>35.999999999999993</v>
      </c>
    </row>
    <row r="185" spans="1:10" outlineLevel="2" x14ac:dyDescent="0.15">
      <c r="A185" s="7">
        <v>42736</v>
      </c>
      <c r="B185" s="8" t="s">
        <v>104</v>
      </c>
      <c r="C185" s="8" t="s">
        <v>124</v>
      </c>
      <c r="D185" s="8" t="s">
        <v>4</v>
      </c>
      <c r="E185" s="8">
        <v>115</v>
      </c>
      <c r="F185" s="8" t="str">
        <f>VLOOKUP($D185,饮料价格!$B$3:$E$45,2,0)</f>
        <v>合</v>
      </c>
      <c r="G185" s="8">
        <f>VLOOKUP($D185,饮料价格!$B$3:$E$45,3,0)</f>
        <v>1.3</v>
      </c>
      <c r="H185" s="8">
        <f>VLOOKUP($D185,饮料价格!$B$3:$E$45,4,0)</f>
        <v>1.9</v>
      </c>
      <c r="I185" s="8">
        <f>E185*H185</f>
        <v>218.5</v>
      </c>
      <c r="J185" s="8">
        <f>(H185-G185)*E185</f>
        <v>68.999999999999986</v>
      </c>
    </row>
    <row r="186" spans="1:10" outlineLevel="2" x14ac:dyDescent="0.15">
      <c r="A186" s="7">
        <v>42736</v>
      </c>
      <c r="B186" s="8" t="s">
        <v>104</v>
      </c>
      <c r="C186" s="8" t="s">
        <v>126</v>
      </c>
      <c r="D186" s="8" t="s">
        <v>4</v>
      </c>
      <c r="E186" s="8">
        <v>52</v>
      </c>
      <c r="F186" s="8" t="str">
        <f>VLOOKUP($D186,饮料价格!$B$3:$E$45,2,0)</f>
        <v>合</v>
      </c>
      <c r="G186" s="8">
        <f>VLOOKUP($D186,饮料价格!$B$3:$E$45,3,0)</f>
        <v>1.3</v>
      </c>
      <c r="H186" s="8">
        <f>VLOOKUP($D186,饮料价格!$B$3:$E$45,4,0)</f>
        <v>1.9</v>
      </c>
      <c r="I186" s="8">
        <f>E186*H186</f>
        <v>98.8</v>
      </c>
      <c r="J186" s="8">
        <f>(H186-G186)*E186</f>
        <v>31.199999999999992</v>
      </c>
    </row>
    <row r="187" spans="1:10" outlineLevel="2" x14ac:dyDescent="0.15">
      <c r="A187" s="7">
        <v>42736</v>
      </c>
      <c r="B187" s="8" t="s">
        <v>104</v>
      </c>
      <c r="C187" s="8" t="s">
        <v>99</v>
      </c>
      <c r="D187" s="8" t="s">
        <v>4</v>
      </c>
      <c r="E187" s="8">
        <v>96</v>
      </c>
      <c r="F187" s="8" t="str">
        <f>VLOOKUP($D187,饮料价格!$B$3:$E$45,2,0)</f>
        <v>合</v>
      </c>
      <c r="G187" s="8">
        <f>VLOOKUP($D187,饮料价格!$B$3:$E$45,3,0)</f>
        <v>1.3</v>
      </c>
      <c r="H187" s="8">
        <f>VLOOKUP($D187,饮料价格!$B$3:$E$45,4,0)</f>
        <v>1.9</v>
      </c>
      <c r="I187" s="8">
        <f>E187*H187</f>
        <v>182.39999999999998</v>
      </c>
      <c r="J187" s="8">
        <f>(H187-G187)*E187</f>
        <v>57.599999999999987</v>
      </c>
    </row>
    <row r="188" spans="1:10" outlineLevel="1" x14ac:dyDescent="0.15">
      <c r="A188" s="7"/>
      <c r="B188" s="8"/>
      <c r="C188" s="8"/>
      <c r="D188" s="23" t="s">
        <v>149</v>
      </c>
      <c r="E188" s="8"/>
      <c r="F188" s="8"/>
      <c r="G188" s="8"/>
      <c r="H188" s="8"/>
      <c r="I188" s="8">
        <f>SUBTOTAL(9,I158:I187)</f>
        <v>2983</v>
      </c>
      <c r="J188" s="8">
        <f>SUBTOTAL(9,J158:J187)</f>
        <v>941.99999999999977</v>
      </c>
    </row>
    <row r="189" spans="1:10" outlineLevel="2" x14ac:dyDescent="0.15">
      <c r="A189" s="7">
        <v>42736</v>
      </c>
      <c r="B189" s="8" t="s">
        <v>102</v>
      </c>
      <c r="C189" s="8" t="s">
        <v>135</v>
      </c>
      <c r="D189" s="8" t="s">
        <v>5</v>
      </c>
      <c r="E189" s="8">
        <v>10</v>
      </c>
      <c r="F189" s="8" t="str">
        <f>VLOOKUP($D189,饮料价格!$B$3:$E$45,2,0)</f>
        <v>合</v>
      </c>
      <c r="G189" s="8">
        <f>VLOOKUP($D189,饮料价格!$B$3:$E$45,3,0)</f>
        <v>1.5</v>
      </c>
      <c r="H189" s="8">
        <f>VLOOKUP($D189,饮料价格!$B$3:$E$45,4,0)</f>
        <v>2.2000000000000002</v>
      </c>
      <c r="I189" s="8">
        <f>E189*H189</f>
        <v>22</v>
      </c>
      <c r="J189" s="8">
        <f>(H189-G189)*E189</f>
        <v>7.0000000000000018</v>
      </c>
    </row>
    <row r="190" spans="1:10" outlineLevel="2" x14ac:dyDescent="0.15">
      <c r="A190" s="7">
        <v>42736</v>
      </c>
      <c r="B190" s="8" t="s">
        <v>102</v>
      </c>
      <c r="C190" s="8" t="s">
        <v>96</v>
      </c>
      <c r="D190" s="8" t="s">
        <v>5</v>
      </c>
      <c r="E190" s="8">
        <v>14</v>
      </c>
      <c r="F190" s="8" t="str">
        <f>VLOOKUP($D190,饮料价格!$B$3:$E$45,2,0)</f>
        <v>合</v>
      </c>
      <c r="G190" s="8">
        <f>VLOOKUP($D190,饮料价格!$B$3:$E$45,3,0)</f>
        <v>1.5</v>
      </c>
      <c r="H190" s="8">
        <f>VLOOKUP($D190,饮料价格!$B$3:$E$45,4,0)</f>
        <v>2.2000000000000002</v>
      </c>
      <c r="I190" s="8">
        <f>E190*H190</f>
        <v>30.800000000000004</v>
      </c>
      <c r="J190" s="8">
        <f>(H190-G190)*E190</f>
        <v>9.8000000000000025</v>
      </c>
    </row>
    <row r="191" spans="1:10" outlineLevel="2" x14ac:dyDescent="0.15">
      <c r="A191" s="7">
        <v>42736</v>
      </c>
      <c r="B191" s="8" t="s">
        <v>102</v>
      </c>
      <c r="C191" s="8" t="s">
        <v>117</v>
      </c>
      <c r="D191" s="8" t="s">
        <v>5</v>
      </c>
      <c r="E191" s="8">
        <v>81</v>
      </c>
      <c r="F191" s="8" t="str">
        <f>VLOOKUP($D191,饮料价格!$B$3:$E$45,2,0)</f>
        <v>合</v>
      </c>
      <c r="G191" s="8">
        <f>VLOOKUP($D191,饮料价格!$B$3:$E$45,3,0)</f>
        <v>1.5</v>
      </c>
      <c r="H191" s="8">
        <f>VLOOKUP($D191,饮料价格!$B$3:$E$45,4,0)</f>
        <v>2.2000000000000002</v>
      </c>
      <c r="I191" s="8">
        <f>E191*H191</f>
        <v>178.20000000000002</v>
      </c>
      <c r="J191" s="8">
        <f>(H191-G191)*E191</f>
        <v>56.700000000000017</v>
      </c>
    </row>
    <row r="192" spans="1:10" outlineLevel="2" x14ac:dyDescent="0.15">
      <c r="A192" s="7">
        <v>42736</v>
      </c>
      <c r="B192" s="8" t="s">
        <v>102</v>
      </c>
      <c r="C192" s="8" t="s">
        <v>115</v>
      </c>
      <c r="D192" s="8" t="s">
        <v>5</v>
      </c>
      <c r="E192" s="8">
        <v>22</v>
      </c>
      <c r="F192" s="8" t="str">
        <f>VLOOKUP($D192,饮料价格!$B$3:$E$45,2,0)</f>
        <v>合</v>
      </c>
      <c r="G192" s="8">
        <f>VLOOKUP($D192,饮料价格!$B$3:$E$45,3,0)</f>
        <v>1.5</v>
      </c>
      <c r="H192" s="8">
        <f>VLOOKUP($D192,饮料价格!$B$3:$E$45,4,0)</f>
        <v>2.2000000000000002</v>
      </c>
      <c r="I192" s="8">
        <f>E192*H192</f>
        <v>48.400000000000006</v>
      </c>
      <c r="J192" s="8">
        <f>(H192-G192)*E192</f>
        <v>15.400000000000004</v>
      </c>
    </row>
    <row r="193" spans="1:10" outlineLevel="2" x14ac:dyDescent="0.15">
      <c r="A193" s="7">
        <v>42736</v>
      </c>
      <c r="B193" s="8" t="s">
        <v>102</v>
      </c>
      <c r="C193" s="8" t="s">
        <v>116</v>
      </c>
      <c r="D193" s="8" t="s">
        <v>5</v>
      </c>
      <c r="E193" s="8">
        <v>19</v>
      </c>
      <c r="F193" s="8" t="str">
        <f>VLOOKUP($D193,饮料价格!$B$3:$E$45,2,0)</f>
        <v>合</v>
      </c>
      <c r="G193" s="8">
        <f>VLOOKUP($D193,饮料价格!$B$3:$E$45,3,0)</f>
        <v>1.5</v>
      </c>
      <c r="H193" s="8">
        <f>VLOOKUP($D193,饮料价格!$B$3:$E$45,4,0)</f>
        <v>2.2000000000000002</v>
      </c>
      <c r="I193" s="8">
        <f>E193*H193</f>
        <v>41.800000000000004</v>
      </c>
      <c r="J193" s="8">
        <f>(H193-G193)*E193</f>
        <v>13.300000000000004</v>
      </c>
    </row>
    <row r="194" spans="1:10" outlineLevel="2" x14ac:dyDescent="0.15">
      <c r="A194" s="7">
        <v>42736</v>
      </c>
      <c r="B194" s="8" t="s">
        <v>102</v>
      </c>
      <c r="C194" s="8" t="s">
        <v>97</v>
      </c>
      <c r="D194" s="8" t="s">
        <v>5</v>
      </c>
      <c r="E194" s="8">
        <v>21</v>
      </c>
      <c r="F194" s="8" t="str">
        <f>VLOOKUP($D194,饮料价格!$B$3:$E$45,2,0)</f>
        <v>合</v>
      </c>
      <c r="G194" s="8">
        <f>VLOOKUP($D194,饮料价格!$B$3:$E$45,3,0)</f>
        <v>1.5</v>
      </c>
      <c r="H194" s="8">
        <f>VLOOKUP($D194,饮料价格!$B$3:$E$45,4,0)</f>
        <v>2.2000000000000002</v>
      </c>
      <c r="I194" s="8">
        <f>E194*H194</f>
        <v>46.2</v>
      </c>
      <c r="J194" s="8">
        <f>(H194-G194)*E194</f>
        <v>14.700000000000003</v>
      </c>
    </row>
    <row r="195" spans="1:10" outlineLevel="2" x14ac:dyDescent="0.15">
      <c r="A195" s="7">
        <v>42736</v>
      </c>
      <c r="B195" s="8" t="s">
        <v>100</v>
      </c>
      <c r="C195" s="8" t="s">
        <v>128</v>
      </c>
      <c r="D195" s="8" t="s">
        <v>5</v>
      </c>
      <c r="E195" s="8">
        <v>78</v>
      </c>
      <c r="F195" s="8" t="str">
        <f>VLOOKUP($D195,饮料价格!$B$3:$E$45,2,0)</f>
        <v>合</v>
      </c>
      <c r="G195" s="8">
        <f>VLOOKUP($D195,饮料价格!$B$3:$E$45,3,0)</f>
        <v>1.5</v>
      </c>
      <c r="H195" s="8">
        <f>VLOOKUP($D195,饮料价格!$B$3:$E$45,4,0)</f>
        <v>2.2000000000000002</v>
      </c>
      <c r="I195" s="8">
        <f>E195*H195</f>
        <v>171.60000000000002</v>
      </c>
      <c r="J195" s="8">
        <f>(H195-G195)*E195</f>
        <v>54.600000000000016</v>
      </c>
    </row>
    <row r="196" spans="1:10" outlineLevel="2" x14ac:dyDescent="0.15">
      <c r="A196" s="7">
        <v>42736</v>
      </c>
      <c r="B196" s="8" t="s">
        <v>100</v>
      </c>
      <c r="C196" s="8" t="s">
        <v>130</v>
      </c>
      <c r="D196" s="8" t="s">
        <v>5</v>
      </c>
      <c r="E196" s="8">
        <v>92</v>
      </c>
      <c r="F196" s="8" t="str">
        <f>VLOOKUP($D196,饮料价格!$B$3:$E$45,2,0)</f>
        <v>合</v>
      </c>
      <c r="G196" s="8">
        <f>VLOOKUP($D196,饮料价格!$B$3:$E$45,3,0)</f>
        <v>1.5</v>
      </c>
      <c r="H196" s="8">
        <f>VLOOKUP($D196,饮料价格!$B$3:$E$45,4,0)</f>
        <v>2.2000000000000002</v>
      </c>
      <c r="I196" s="8">
        <f>E196*H196</f>
        <v>202.4</v>
      </c>
      <c r="J196" s="8">
        <f>(H196-G196)*E196</f>
        <v>64.40000000000002</v>
      </c>
    </row>
    <row r="197" spans="1:10" outlineLevel="2" x14ac:dyDescent="0.15">
      <c r="A197" s="7">
        <v>42736</v>
      </c>
      <c r="B197" s="8" t="s">
        <v>100</v>
      </c>
      <c r="C197" s="8" t="s">
        <v>105</v>
      </c>
      <c r="D197" s="8" t="s">
        <v>5</v>
      </c>
      <c r="E197" s="8">
        <v>87</v>
      </c>
      <c r="F197" s="8" t="str">
        <f>VLOOKUP($D197,饮料价格!$B$3:$E$45,2,0)</f>
        <v>合</v>
      </c>
      <c r="G197" s="8">
        <f>VLOOKUP($D197,饮料价格!$B$3:$E$45,3,0)</f>
        <v>1.5</v>
      </c>
      <c r="H197" s="8">
        <f>VLOOKUP($D197,饮料价格!$B$3:$E$45,4,0)</f>
        <v>2.2000000000000002</v>
      </c>
      <c r="I197" s="8">
        <f>E197*H197</f>
        <v>191.4</v>
      </c>
      <c r="J197" s="8">
        <f>(H197-G197)*E197</f>
        <v>60.900000000000013</v>
      </c>
    </row>
    <row r="198" spans="1:10" outlineLevel="2" x14ac:dyDescent="0.15">
      <c r="A198" s="7">
        <v>42736</v>
      </c>
      <c r="B198" s="8" t="s">
        <v>100</v>
      </c>
      <c r="C198" s="8" t="s">
        <v>107</v>
      </c>
      <c r="D198" s="8" t="s">
        <v>5</v>
      </c>
      <c r="E198" s="8">
        <v>50</v>
      </c>
      <c r="F198" s="8" t="str">
        <f>VLOOKUP($D198,饮料价格!$B$3:$E$45,2,0)</f>
        <v>合</v>
      </c>
      <c r="G198" s="8">
        <f>VLOOKUP($D198,饮料价格!$B$3:$E$45,3,0)</f>
        <v>1.5</v>
      </c>
      <c r="H198" s="8">
        <f>VLOOKUP($D198,饮料价格!$B$3:$E$45,4,0)</f>
        <v>2.2000000000000002</v>
      </c>
      <c r="I198" s="8">
        <f>E198*H198</f>
        <v>110.00000000000001</v>
      </c>
      <c r="J198" s="8">
        <f>(H198-G198)*E198</f>
        <v>35.000000000000007</v>
      </c>
    </row>
    <row r="199" spans="1:10" outlineLevel="2" x14ac:dyDescent="0.15">
      <c r="A199" s="7">
        <v>42736</v>
      </c>
      <c r="B199" s="8" t="s">
        <v>100</v>
      </c>
      <c r="C199" s="8" t="s">
        <v>108</v>
      </c>
      <c r="D199" s="8" t="s">
        <v>5</v>
      </c>
      <c r="E199" s="8">
        <v>55</v>
      </c>
      <c r="F199" s="8" t="str">
        <f>VLOOKUP($D199,饮料价格!$B$3:$E$45,2,0)</f>
        <v>合</v>
      </c>
      <c r="G199" s="8">
        <f>VLOOKUP($D199,饮料价格!$B$3:$E$45,3,0)</f>
        <v>1.5</v>
      </c>
      <c r="H199" s="8">
        <f>VLOOKUP($D199,饮料价格!$B$3:$E$45,4,0)</f>
        <v>2.2000000000000002</v>
      </c>
      <c r="I199" s="8">
        <f>E199*H199</f>
        <v>121.00000000000001</v>
      </c>
      <c r="J199" s="8">
        <f>(H199-G199)*E199</f>
        <v>38.500000000000007</v>
      </c>
    </row>
    <row r="200" spans="1:10" outlineLevel="2" x14ac:dyDescent="0.15">
      <c r="A200" s="7">
        <v>42736</v>
      </c>
      <c r="B200" s="8" t="s">
        <v>100</v>
      </c>
      <c r="C200" s="8" t="s">
        <v>106</v>
      </c>
      <c r="D200" s="8" t="s">
        <v>5</v>
      </c>
      <c r="E200" s="8">
        <v>30</v>
      </c>
      <c r="F200" s="8" t="str">
        <f>VLOOKUP($D200,饮料价格!$B$3:$E$45,2,0)</f>
        <v>合</v>
      </c>
      <c r="G200" s="8">
        <f>VLOOKUP($D200,饮料价格!$B$3:$E$45,3,0)</f>
        <v>1.5</v>
      </c>
      <c r="H200" s="8">
        <f>VLOOKUP($D200,饮料价格!$B$3:$E$45,4,0)</f>
        <v>2.2000000000000002</v>
      </c>
      <c r="I200" s="8">
        <f>E200*H200</f>
        <v>66</v>
      </c>
      <c r="J200" s="8">
        <f>(H200-G200)*E200</f>
        <v>21.000000000000007</v>
      </c>
    </row>
    <row r="201" spans="1:10" outlineLevel="2" x14ac:dyDescent="0.15">
      <c r="A201" s="7">
        <v>42736</v>
      </c>
      <c r="B201" s="8" t="s">
        <v>101</v>
      </c>
      <c r="C201" s="8" t="s">
        <v>109</v>
      </c>
      <c r="D201" s="8" t="s">
        <v>5</v>
      </c>
      <c r="E201" s="8">
        <v>57</v>
      </c>
      <c r="F201" s="8" t="str">
        <f>VLOOKUP($D201,饮料价格!$B$3:$E$45,2,0)</f>
        <v>合</v>
      </c>
      <c r="G201" s="8">
        <f>VLOOKUP($D201,饮料价格!$B$3:$E$45,3,0)</f>
        <v>1.5</v>
      </c>
      <c r="H201" s="8">
        <f>VLOOKUP($D201,饮料价格!$B$3:$E$45,4,0)</f>
        <v>2.2000000000000002</v>
      </c>
      <c r="I201" s="8">
        <f>E201*H201</f>
        <v>125.4</v>
      </c>
      <c r="J201" s="8">
        <f>(H201-G201)*E201</f>
        <v>39.900000000000013</v>
      </c>
    </row>
    <row r="202" spans="1:10" outlineLevel="2" x14ac:dyDescent="0.15">
      <c r="A202" s="7">
        <v>42736</v>
      </c>
      <c r="B202" s="8" t="s">
        <v>101</v>
      </c>
      <c r="C202" s="8" t="s">
        <v>113</v>
      </c>
      <c r="D202" s="8" t="s">
        <v>5</v>
      </c>
      <c r="E202" s="8">
        <v>29</v>
      </c>
      <c r="F202" s="8" t="str">
        <f>VLOOKUP($D202,饮料价格!$B$3:$E$45,2,0)</f>
        <v>合</v>
      </c>
      <c r="G202" s="8">
        <f>VLOOKUP($D202,饮料价格!$B$3:$E$45,3,0)</f>
        <v>1.5</v>
      </c>
      <c r="H202" s="8">
        <f>VLOOKUP($D202,饮料价格!$B$3:$E$45,4,0)</f>
        <v>2.2000000000000002</v>
      </c>
      <c r="I202" s="8">
        <f>E202*H202</f>
        <v>63.800000000000004</v>
      </c>
      <c r="J202" s="8">
        <f>(H202-G202)*E202</f>
        <v>20.300000000000004</v>
      </c>
    </row>
    <row r="203" spans="1:10" outlineLevel="2" x14ac:dyDescent="0.15">
      <c r="A203" s="7">
        <v>42736</v>
      </c>
      <c r="B203" s="8" t="s">
        <v>101</v>
      </c>
      <c r="C203" s="8" t="s">
        <v>111</v>
      </c>
      <c r="D203" s="8" t="s">
        <v>5</v>
      </c>
      <c r="E203" s="8">
        <v>24</v>
      </c>
      <c r="F203" s="8" t="str">
        <f>VLOOKUP($D203,饮料价格!$B$3:$E$45,2,0)</f>
        <v>合</v>
      </c>
      <c r="G203" s="8">
        <f>VLOOKUP($D203,饮料价格!$B$3:$E$45,3,0)</f>
        <v>1.5</v>
      </c>
      <c r="H203" s="8">
        <f>VLOOKUP($D203,饮料价格!$B$3:$E$45,4,0)</f>
        <v>2.2000000000000002</v>
      </c>
      <c r="I203" s="8">
        <f>E203*H203</f>
        <v>52.800000000000004</v>
      </c>
      <c r="J203" s="8">
        <f>(H203-G203)*E203</f>
        <v>16.800000000000004</v>
      </c>
    </row>
    <row r="204" spans="1:10" outlineLevel="2" x14ac:dyDescent="0.15">
      <c r="A204" s="7">
        <v>42736</v>
      </c>
      <c r="B204" s="8" t="s">
        <v>101</v>
      </c>
      <c r="C204" s="8" t="s">
        <v>114</v>
      </c>
      <c r="D204" s="8" t="s">
        <v>5</v>
      </c>
      <c r="E204" s="8">
        <v>7</v>
      </c>
      <c r="F204" s="8" t="str">
        <f>VLOOKUP($D204,饮料价格!$B$3:$E$45,2,0)</f>
        <v>合</v>
      </c>
      <c r="G204" s="8">
        <f>VLOOKUP($D204,饮料价格!$B$3:$E$45,3,0)</f>
        <v>1.5</v>
      </c>
      <c r="H204" s="8">
        <f>VLOOKUP($D204,饮料价格!$B$3:$E$45,4,0)</f>
        <v>2.2000000000000002</v>
      </c>
      <c r="I204" s="8">
        <f>E204*H204</f>
        <v>15.400000000000002</v>
      </c>
      <c r="J204" s="8">
        <f>(H204-G204)*E204</f>
        <v>4.9000000000000012</v>
      </c>
    </row>
    <row r="205" spans="1:10" outlineLevel="2" x14ac:dyDescent="0.15">
      <c r="A205" s="7">
        <v>42736</v>
      </c>
      <c r="B205" s="8" t="s">
        <v>101</v>
      </c>
      <c r="C205" s="8" t="s">
        <v>112</v>
      </c>
      <c r="D205" s="8" t="s">
        <v>5</v>
      </c>
      <c r="E205" s="8">
        <v>62</v>
      </c>
      <c r="F205" s="8" t="str">
        <f>VLOOKUP($D205,饮料价格!$B$3:$E$45,2,0)</f>
        <v>合</v>
      </c>
      <c r="G205" s="8">
        <f>VLOOKUP($D205,饮料价格!$B$3:$E$45,3,0)</f>
        <v>1.5</v>
      </c>
      <c r="H205" s="8">
        <f>VLOOKUP($D205,饮料价格!$B$3:$E$45,4,0)</f>
        <v>2.2000000000000002</v>
      </c>
      <c r="I205" s="8">
        <f>E205*H205</f>
        <v>136.4</v>
      </c>
      <c r="J205" s="8">
        <f>(H205-G205)*E205</f>
        <v>43.400000000000013</v>
      </c>
    </row>
    <row r="206" spans="1:10" outlineLevel="2" x14ac:dyDescent="0.15">
      <c r="A206" s="7">
        <v>42736</v>
      </c>
      <c r="B206" s="8" t="s">
        <v>101</v>
      </c>
      <c r="C206" s="8" t="s">
        <v>110</v>
      </c>
      <c r="D206" s="8" t="s">
        <v>5</v>
      </c>
      <c r="E206" s="8">
        <v>19</v>
      </c>
      <c r="F206" s="8" t="str">
        <f>VLOOKUP($D206,饮料价格!$B$3:$E$45,2,0)</f>
        <v>合</v>
      </c>
      <c r="G206" s="8">
        <f>VLOOKUP($D206,饮料价格!$B$3:$E$45,3,0)</f>
        <v>1.5</v>
      </c>
      <c r="H206" s="8">
        <f>VLOOKUP($D206,饮料价格!$B$3:$E$45,4,0)</f>
        <v>2.2000000000000002</v>
      </c>
      <c r="I206" s="8">
        <f>E206*H206</f>
        <v>41.800000000000004</v>
      </c>
      <c r="J206" s="8">
        <f>(H206-G206)*E206</f>
        <v>13.300000000000004</v>
      </c>
    </row>
    <row r="207" spans="1:10" outlineLevel="2" x14ac:dyDescent="0.15">
      <c r="A207" s="7">
        <v>42736</v>
      </c>
      <c r="B207" s="8" t="s">
        <v>103</v>
      </c>
      <c r="C207" s="8" t="s">
        <v>122</v>
      </c>
      <c r="D207" s="8" t="s">
        <v>5</v>
      </c>
      <c r="E207" s="8">
        <v>18</v>
      </c>
      <c r="F207" s="8" t="str">
        <f>VLOOKUP($D207,饮料价格!$B$3:$E$45,2,0)</f>
        <v>合</v>
      </c>
      <c r="G207" s="8">
        <f>VLOOKUP($D207,饮料价格!$B$3:$E$45,3,0)</f>
        <v>1.5</v>
      </c>
      <c r="H207" s="8">
        <f>VLOOKUP($D207,饮料价格!$B$3:$E$45,4,0)</f>
        <v>2.2000000000000002</v>
      </c>
      <c r="I207" s="8">
        <f>E207*H207</f>
        <v>39.6</v>
      </c>
      <c r="J207" s="8">
        <f>(H207-G207)*E207</f>
        <v>12.600000000000003</v>
      </c>
    </row>
    <row r="208" spans="1:10" outlineLevel="2" x14ac:dyDescent="0.15">
      <c r="A208" s="7">
        <v>42736</v>
      </c>
      <c r="B208" s="8" t="s">
        <v>103</v>
      </c>
      <c r="C208" s="8" t="s">
        <v>121</v>
      </c>
      <c r="D208" s="8" t="s">
        <v>5</v>
      </c>
      <c r="E208" s="8">
        <v>10</v>
      </c>
      <c r="F208" s="8" t="str">
        <f>VLOOKUP($D208,饮料价格!$B$3:$E$45,2,0)</f>
        <v>合</v>
      </c>
      <c r="G208" s="8">
        <f>VLOOKUP($D208,饮料价格!$B$3:$E$45,3,0)</f>
        <v>1.5</v>
      </c>
      <c r="H208" s="8">
        <f>VLOOKUP($D208,饮料价格!$B$3:$E$45,4,0)</f>
        <v>2.2000000000000002</v>
      </c>
      <c r="I208" s="8">
        <f>E208*H208</f>
        <v>22</v>
      </c>
      <c r="J208" s="8">
        <f>(H208-G208)*E208</f>
        <v>7.0000000000000018</v>
      </c>
    </row>
    <row r="209" spans="1:10" outlineLevel="2" x14ac:dyDescent="0.15">
      <c r="A209" s="7">
        <v>42736</v>
      </c>
      <c r="B209" s="8" t="s">
        <v>103</v>
      </c>
      <c r="C209" s="8" t="s">
        <v>118</v>
      </c>
      <c r="D209" s="8" t="s">
        <v>5</v>
      </c>
      <c r="E209" s="8">
        <v>21</v>
      </c>
      <c r="F209" s="8" t="str">
        <f>VLOOKUP($D209,饮料价格!$B$3:$E$45,2,0)</f>
        <v>合</v>
      </c>
      <c r="G209" s="8">
        <f>VLOOKUP($D209,饮料价格!$B$3:$E$45,3,0)</f>
        <v>1.5</v>
      </c>
      <c r="H209" s="8">
        <f>VLOOKUP($D209,饮料价格!$B$3:$E$45,4,0)</f>
        <v>2.2000000000000002</v>
      </c>
      <c r="I209" s="8">
        <f>E209*H209</f>
        <v>46.2</v>
      </c>
      <c r="J209" s="8">
        <f>(H209-G209)*E209</f>
        <v>14.700000000000003</v>
      </c>
    </row>
    <row r="210" spans="1:10" outlineLevel="2" x14ac:dyDescent="0.15">
      <c r="A210" s="7">
        <v>42736</v>
      </c>
      <c r="B210" s="8" t="s">
        <v>103</v>
      </c>
      <c r="C210" s="8" t="s">
        <v>119</v>
      </c>
      <c r="D210" s="8" t="s">
        <v>5</v>
      </c>
      <c r="E210" s="8">
        <v>85</v>
      </c>
      <c r="F210" s="8" t="str">
        <f>VLOOKUP($D210,饮料价格!$B$3:$E$45,2,0)</f>
        <v>合</v>
      </c>
      <c r="G210" s="8">
        <f>VLOOKUP($D210,饮料价格!$B$3:$E$45,3,0)</f>
        <v>1.5</v>
      </c>
      <c r="H210" s="8">
        <f>VLOOKUP($D210,饮料价格!$B$3:$E$45,4,0)</f>
        <v>2.2000000000000002</v>
      </c>
      <c r="I210" s="8">
        <f>E210*H210</f>
        <v>187.00000000000003</v>
      </c>
      <c r="J210" s="8">
        <f>(H210-G210)*E210</f>
        <v>59.500000000000014</v>
      </c>
    </row>
    <row r="211" spans="1:10" outlineLevel="2" x14ac:dyDescent="0.15">
      <c r="A211" s="7">
        <v>42736</v>
      </c>
      <c r="B211" s="8" t="s">
        <v>103</v>
      </c>
      <c r="C211" s="8" t="s">
        <v>120</v>
      </c>
      <c r="D211" s="8" t="s">
        <v>5</v>
      </c>
      <c r="E211" s="8">
        <v>27</v>
      </c>
      <c r="F211" s="8" t="str">
        <f>VLOOKUP($D211,饮料价格!$B$3:$E$45,2,0)</f>
        <v>合</v>
      </c>
      <c r="G211" s="8">
        <f>VLOOKUP($D211,饮料价格!$B$3:$E$45,3,0)</f>
        <v>1.5</v>
      </c>
      <c r="H211" s="8">
        <f>VLOOKUP($D211,饮料价格!$B$3:$E$45,4,0)</f>
        <v>2.2000000000000002</v>
      </c>
      <c r="I211" s="8">
        <f>E211*H211</f>
        <v>59.400000000000006</v>
      </c>
      <c r="J211" s="8">
        <f>(H211-G211)*E211</f>
        <v>18.900000000000006</v>
      </c>
    </row>
    <row r="212" spans="1:10" outlineLevel="2" x14ac:dyDescent="0.15">
      <c r="A212" s="7">
        <v>42736</v>
      </c>
      <c r="B212" s="8" t="s">
        <v>103</v>
      </c>
      <c r="C212" s="8" t="s">
        <v>123</v>
      </c>
      <c r="D212" s="8" t="s">
        <v>5</v>
      </c>
      <c r="E212" s="8">
        <v>90</v>
      </c>
      <c r="F212" s="8" t="str">
        <f>VLOOKUP($D212,饮料价格!$B$3:$E$45,2,0)</f>
        <v>合</v>
      </c>
      <c r="G212" s="8">
        <f>VLOOKUP($D212,饮料价格!$B$3:$E$45,3,0)</f>
        <v>1.5</v>
      </c>
      <c r="H212" s="8">
        <f>VLOOKUP($D212,饮料价格!$B$3:$E$45,4,0)</f>
        <v>2.2000000000000002</v>
      </c>
      <c r="I212" s="8">
        <f>E212*H212</f>
        <v>198.00000000000003</v>
      </c>
      <c r="J212" s="8">
        <f>(H212-G212)*E212</f>
        <v>63.000000000000014</v>
      </c>
    </row>
    <row r="213" spans="1:10" outlineLevel="2" x14ac:dyDescent="0.15">
      <c r="A213" s="7">
        <v>42736</v>
      </c>
      <c r="B213" s="8" t="s">
        <v>104</v>
      </c>
      <c r="C213" s="8" t="s">
        <v>98</v>
      </c>
      <c r="D213" s="8" t="s">
        <v>5</v>
      </c>
      <c r="E213" s="8">
        <v>89</v>
      </c>
      <c r="F213" s="8" t="str">
        <f>VLOOKUP($D213,饮料价格!$B$3:$E$45,2,0)</f>
        <v>合</v>
      </c>
      <c r="G213" s="8">
        <f>VLOOKUP($D213,饮料价格!$B$3:$E$45,3,0)</f>
        <v>1.5</v>
      </c>
      <c r="H213" s="8">
        <f>VLOOKUP($D213,饮料价格!$B$3:$E$45,4,0)</f>
        <v>2.2000000000000002</v>
      </c>
      <c r="I213" s="8">
        <f>E213*H213</f>
        <v>195.8</v>
      </c>
      <c r="J213" s="8">
        <f>(H213-G213)*E213</f>
        <v>62.300000000000018</v>
      </c>
    </row>
    <row r="214" spans="1:10" outlineLevel="2" x14ac:dyDescent="0.15">
      <c r="A214" s="7">
        <v>42736</v>
      </c>
      <c r="B214" s="8" t="s">
        <v>104</v>
      </c>
      <c r="C214" s="8" t="s">
        <v>127</v>
      </c>
      <c r="D214" s="8" t="s">
        <v>5</v>
      </c>
      <c r="E214" s="8">
        <v>45</v>
      </c>
      <c r="F214" s="8" t="str">
        <f>VLOOKUP($D214,饮料价格!$B$3:$E$45,2,0)</f>
        <v>合</v>
      </c>
      <c r="G214" s="8">
        <f>VLOOKUP($D214,饮料价格!$B$3:$E$45,3,0)</f>
        <v>1.5</v>
      </c>
      <c r="H214" s="8">
        <f>VLOOKUP($D214,饮料价格!$B$3:$E$45,4,0)</f>
        <v>2.2000000000000002</v>
      </c>
      <c r="I214" s="8">
        <f>E214*H214</f>
        <v>99.000000000000014</v>
      </c>
      <c r="J214" s="8">
        <f>(H214-G214)*E214</f>
        <v>31.500000000000007</v>
      </c>
    </row>
    <row r="215" spans="1:10" outlineLevel="2" x14ac:dyDescent="0.15">
      <c r="A215" s="7">
        <v>42736</v>
      </c>
      <c r="B215" s="8" t="s">
        <v>104</v>
      </c>
      <c r="C215" s="8" t="s">
        <v>125</v>
      </c>
      <c r="D215" s="8" t="s">
        <v>5</v>
      </c>
      <c r="E215" s="8">
        <v>22</v>
      </c>
      <c r="F215" s="8" t="str">
        <f>VLOOKUP($D215,饮料价格!$B$3:$E$45,2,0)</f>
        <v>合</v>
      </c>
      <c r="G215" s="8">
        <f>VLOOKUP($D215,饮料价格!$B$3:$E$45,3,0)</f>
        <v>1.5</v>
      </c>
      <c r="H215" s="8">
        <f>VLOOKUP($D215,饮料价格!$B$3:$E$45,4,0)</f>
        <v>2.2000000000000002</v>
      </c>
      <c r="I215" s="8">
        <f>E215*H215</f>
        <v>48.400000000000006</v>
      </c>
      <c r="J215" s="8">
        <f>(H215-G215)*E215</f>
        <v>15.400000000000004</v>
      </c>
    </row>
    <row r="216" spans="1:10" outlineLevel="2" x14ac:dyDescent="0.15">
      <c r="A216" s="7">
        <v>42736</v>
      </c>
      <c r="B216" s="8" t="s">
        <v>104</v>
      </c>
      <c r="C216" s="8" t="s">
        <v>124</v>
      </c>
      <c r="D216" s="8" t="s">
        <v>5</v>
      </c>
      <c r="E216" s="8">
        <v>79</v>
      </c>
      <c r="F216" s="8" t="str">
        <f>VLOOKUP($D216,饮料价格!$B$3:$E$45,2,0)</f>
        <v>合</v>
      </c>
      <c r="G216" s="8">
        <f>VLOOKUP($D216,饮料价格!$B$3:$E$45,3,0)</f>
        <v>1.5</v>
      </c>
      <c r="H216" s="8">
        <f>VLOOKUP($D216,饮料价格!$B$3:$E$45,4,0)</f>
        <v>2.2000000000000002</v>
      </c>
      <c r="I216" s="8">
        <f>E216*H216</f>
        <v>173.8</v>
      </c>
      <c r="J216" s="8">
        <f>(H216-G216)*E216</f>
        <v>55.300000000000011</v>
      </c>
    </row>
    <row r="217" spans="1:10" outlineLevel="2" x14ac:dyDescent="0.15">
      <c r="A217" s="7">
        <v>42736</v>
      </c>
      <c r="B217" s="8" t="s">
        <v>104</v>
      </c>
      <c r="C217" s="8" t="s">
        <v>126</v>
      </c>
      <c r="D217" s="8" t="s">
        <v>5</v>
      </c>
      <c r="E217" s="8">
        <v>39</v>
      </c>
      <c r="F217" s="8" t="str">
        <f>VLOOKUP($D217,饮料价格!$B$3:$E$45,2,0)</f>
        <v>合</v>
      </c>
      <c r="G217" s="8">
        <f>VLOOKUP($D217,饮料价格!$B$3:$E$45,3,0)</f>
        <v>1.5</v>
      </c>
      <c r="H217" s="8">
        <f>VLOOKUP($D217,饮料价格!$B$3:$E$45,4,0)</f>
        <v>2.2000000000000002</v>
      </c>
      <c r="I217" s="8">
        <f>E217*H217</f>
        <v>85.800000000000011</v>
      </c>
      <c r="J217" s="8">
        <f>(H217-G217)*E217</f>
        <v>27.300000000000008</v>
      </c>
    </row>
    <row r="218" spans="1:10" outlineLevel="2" x14ac:dyDescent="0.15">
      <c r="A218" s="7">
        <v>42736</v>
      </c>
      <c r="B218" s="8" t="s">
        <v>104</v>
      </c>
      <c r="C218" s="8" t="s">
        <v>99</v>
      </c>
      <c r="D218" s="8" t="s">
        <v>5</v>
      </c>
      <c r="E218" s="8">
        <v>14</v>
      </c>
      <c r="F218" s="8" t="str">
        <f>VLOOKUP($D218,饮料价格!$B$3:$E$45,2,0)</f>
        <v>合</v>
      </c>
      <c r="G218" s="8">
        <f>VLOOKUP($D218,饮料价格!$B$3:$E$45,3,0)</f>
        <v>1.5</v>
      </c>
      <c r="H218" s="8">
        <f>VLOOKUP($D218,饮料价格!$B$3:$E$45,4,0)</f>
        <v>2.2000000000000002</v>
      </c>
      <c r="I218" s="8">
        <f>E218*H218</f>
        <v>30.800000000000004</v>
      </c>
      <c r="J218" s="8">
        <f>(H218-G218)*E218</f>
        <v>9.8000000000000025</v>
      </c>
    </row>
    <row r="219" spans="1:10" outlineLevel="1" x14ac:dyDescent="0.15">
      <c r="A219" s="7"/>
      <c r="B219" s="8"/>
      <c r="C219" s="8"/>
      <c r="D219" s="23" t="s">
        <v>150</v>
      </c>
      <c r="E219" s="8"/>
      <c r="F219" s="8"/>
      <c r="G219" s="8"/>
      <c r="H219" s="8"/>
      <c r="I219" s="8">
        <f>SUBTOTAL(9,I189:I218)</f>
        <v>2851.2000000000012</v>
      </c>
      <c r="J219" s="8">
        <f>SUBTOTAL(9,J189:J218)</f>
        <v>907.2</v>
      </c>
    </row>
    <row r="220" spans="1:10" outlineLevel="2" x14ac:dyDescent="0.15">
      <c r="A220" s="7">
        <v>42736</v>
      </c>
      <c r="B220" s="8" t="s">
        <v>102</v>
      </c>
      <c r="C220" s="8" t="s">
        <v>135</v>
      </c>
      <c r="D220" s="8" t="s">
        <v>32</v>
      </c>
      <c r="E220" s="8">
        <v>18</v>
      </c>
      <c r="F220" s="8" t="str">
        <f>VLOOKUP($D220,饮料价格!$B$3:$E$45,2,0)</f>
        <v>瓶</v>
      </c>
      <c r="G220" s="8">
        <f>VLOOKUP($D220,饮料价格!$B$3:$E$45,3,0)</f>
        <v>2.4</v>
      </c>
      <c r="H220" s="8">
        <f>VLOOKUP($D220,饮料价格!$B$3:$E$45,4,0)</f>
        <v>3.5</v>
      </c>
      <c r="I220" s="8">
        <f>E220*H220</f>
        <v>63</v>
      </c>
      <c r="J220" s="8">
        <f>(H220-G220)*E220</f>
        <v>19.8</v>
      </c>
    </row>
    <row r="221" spans="1:10" outlineLevel="2" x14ac:dyDescent="0.15">
      <c r="A221" s="7">
        <v>42736</v>
      </c>
      <c r="B221" s="8" t="s">
        <v>102</v>
      </c>
      <c r="C221" s="8" t="s">
        <v>96</v>
      </c>
      <c r="D221" s="8" t="s">
        <v>32</v>
      </c>
      <c r="E221" s="8">
        <v>77</v>
      </c>
      <c r="F221" s="8" t="str">
        <f>VLOOKUP($D221,饮料价格!$B$3:$E$45,2,0)</f>
        <v>瓶</v>
      </c>
      <c r="G221" s="8">
        <f>VLOOKUP($D221,饮料价格!$B$3:$E$45,3,0)</f>
        <v>2.4</v>
      </c>
      <c r="H221" s="8">
        <f>VLOOKUP($D221,饮料价格!$B$3:$E$45,4,0)</f>
        <v>3.5</v>
      </c>
      <c r="I221" s="8">
        <f>E221*H221</f>
        <v>269.5</v>
      </c>
      <c r="J221" s="8">
        <f>(H221-G221)*E221</f>
        <v>84.7</v>
      </c>
    </row>
    <row r="222" spans="1:10" outlineLevel="2" x14ac:dyDescent="0.15">
      <c r="A222" s="7">
        <v>42736</v>
      </c>
      <c r="B222" s="8" t="s">
        <v>102</v>
      </c>
      <c r="C222" s="8" t="s">
        <v>117</v>
      </c>
      <c r="D222" s="8" t="s">
        <v>32</v>
      </c>
      <c r="E222" s="8">
        <v>91</v>
      </c>
      <c r="F222" s="8" t="str">
        <f>VLOOKUP($D222,饮料价格!$B$3:$E$45,2,0)</f>
        <v>瓶</v>
      </c>
      <c r="G222" s="8">
        <f>VLOOKUP($D222,饮料价格!$B$3:$E$45,3,0)</f>
        <v>2.4</v>
      </c>
      <c r="H222" s="8">
        <f>VLOOKUP($D222,饮料价格!$B$3:$E$45,4,0)</f>
        <v>3.5</v>
      </c>
      <c r="I222" s="8">
        <f>E222*H222</f>
        <v>318.5</v>
      </c>
      <c r="J222" s="8">
        <f>(H222-G222)*E222</f>
        <v>100.10000000000001</v>
      </c>
    </row>
    <row r="223" spans="1:10" outlineLevel="2" x14ac:dyDescent="0.15">
      <c r="A223" s="7">
        <v>42736</v>
      </c>
      <c r="B223" s="8" t="s">
        <v>102</v>
      </c>
      <c r="C223" s="8" t="s">
        <v>115</v>
      </c>
      <c r="D223" s="8" t="s">
        <v>32</v>
      </c>
      <c r="E223" s="8">
        <v>17</v>
      </c>
      <c r="F223" s="8" t="str">
        <f>VLOOKUP($D223,饮料价格!$B$3:$E$45,2,0)</f>
        <v>瓶</v>
      </c>
      <c r="G223" s="8">
        <f>VLOOKUP($D223,饮料价格!$B$3:$E$45,3,0)</f>
        <v>2.4</v>
      </c>
      <c r="H223" s="8">
        <f>VLOOKUP($D223,饮料价格!$B$3:$E$45,4,0)</f>
        <v>3.5</v>
      </c>
      <c r="I223" s="8">
        <f>E223*H223</f>
        <v>59.5</v>
      </c>
      <c r="J223" s="8">
        <f>(H223-G223)*E223</f>
        <v>18.700000000000003</v>
      </c>
    </row>
    <row r="224" spans="1:10" outlineLevel="2" x14ac:dyDescent="0.15">
      <c r="A224" s="7">
        <v>42736</v>
      </c>
      <c r="B224" s="8" t="s">
        <v>102</v>
      </c>
      <c r="C224" s="8" t="s">
        <v>116</v>
      </c>
      <c r="D224" s="8" t="s">
        <v>32</v>
      </c>
      <c r="E224" s="8">
        <v>109</v>
      </c>
      <c r="F224" s="8" t="str">
        <f>VLOOKUP($D224,饮料价格!$B$3:$E$45,2,0)</f>
        <v>瓶</v>
      </c>
      <c r="G224" s="8">
        <f>VLOOKUP($D224,饮料价格!$B$3:$E$45,3,0)</f>
        <v>2.4</v>
      </c>
      <c r="H224" s="8">
        <f>VLOOKUP($D224,饮料价格!$B$3:$E$45,4,0)</f>
        <v>3.5</v>
      </c>
      <c r="I224" s="8">
        <f>E224*H224</f>
        <v>381.5</v>
      </c>
      <c r="J224" s="8">
        <f>(H224-G224)*E224</f>
        <v>119.9</v>
      </c>
    </row>
    <row r="225" spans="1:10" outlineLevel="2" x14ac:dyDescent="0.15">
      <c r="A225" s="7">
        <v>42736</v>
      </c>
      <c r="B225" s="8" t="s">
        <v>102</v>
      </c>
      <c r="C225" s="8" t="s">
        <v>97</v>
      </c>
      <c r="D225" s="8" t="s">
        <v>32</v>
      </c>
      <c r="E225" s="8">
        <v>14</v>
      </c>
      <c r="F225" s="8" t="str">
        <f>VLOOKUP($D225,饮料价格!$B$3:$E$45,2,0)</f>
        <v>瓶</v>
      </c>
      <c r="G225" s="8">
        <f>VLOOKUP($D225,饮料价格!$B$3:$E$45,3,0)</f>
        <v>2.4</v>
      </c>
      <c r="H225" s="8">
        <f>VLOOKUP($D225,饮料价格!$B$3:$E$45,4,0)</f>
        <v>3.5</v>
      </c>
      <c r="I225" s="8">
        <f>E225*H225</f>
        <v>49</v>
      </c>
      <c r="J225" s="8">
        <f>(H225-G225)*E225</f>
        <v>15.400000000000002</v>
      </c>
    </row>
    <row r="226" spans="1:10" outlineLevel="2" x14ac:dyDescent="0.15">
      <c r="A226" s="7">
        <v>42736</v>
      </c>
      <c r="B226" s="8" t="s">
        <v>100</v>
      </c>
      <c r="C226" s="8" t="s">
        <v>128</v>
      </c>
      <c r="D226" s="8" t="s">
        <v>32</v>
      </c>
      <c r="E226" s="8">
        <v>25</v>
      </c>
      <c r="F226" s="8" t="str">
        <f>VLOOKUP($D226,饮料价格!$B$3:$E$45,2,0)</f>
        <v>瓶</v>
      </c>
      <c r="G226" s="8">
        <f>VLOOKUP($D226,饮料价格!$B$3:$E$45,3,0)</f>
        <v>2.4</v>
      </c>
      <c r="H226" s="8">
        <f>VLOOKUP($D226,饮料价格!$B$3:$E$45,4,0)</f>
        <v>3.5</v>
      </c>
      <c r="I226" s="8">
        <f>E226*H226</f>
        <v>87.5</v>
      </c>
      <c r="J226" s="8">
        <f>(H226-G226)*E226</f>
        <v>27.500000000000004</v>
      </c>
    </row>
    <row r="227" spans="1:10" outlineLevel="2" x14ac:dyDescent="0.15">
      <c r="A227" s="7">
        <v>42736</v>
      </c>
      <c r="B227" s="8" t="s">
        <v>100</v>
      </c>
      <c r="C227" s="8" t="s">
        <v>130</v>
      </c>
      <c r="D227" s="8" t="s">
        <v>32</v>
      </c>
      <c r="E227" s="8">
        <v>14</v>
      </c>
      <c r="F227" s="8" t="str">
        <f>VLOOKUP($D227,饮料价格!$B$3:$E$45,2,0)</f>
        <v>瓶</v>
      </c>
      <c r="G227" s="8">
        <f>VLOOKUP($D227,饮料价格!$B$3:$E$45,3,0)</f>
        <v>2.4</v>
      </c>
      <c r="H227" s="8">
        <f>VLOOKUP($D227,饮料价格!$B$3:$E$45,4,0)</f>
        <v>3.5</v>
      </c>
      <c r="I227" s="8">
        <f>E227*H227</f>
        <v>49</v>
      </c>
      <c r="J227" s="8">
        <f>(H227-G227)*E227</f>
        <v>15.400000000000002</v>
      </c>
    </row>
    <row r="228" spans="1:10" outlineLevel="2" x14ac:dyDescent="0.15">
      <c r="A228" s="7">
        <v>42736</v>
      </c>
      <c r="B228" s="8" t="s">
        <v>100</v>
      </c>
      <c r="C228" s="8" t="s">
        <v>105</v>
      </c>
      <c r="D228" s="8" t="s">
        <v>32</v>
      </c>
      <c r="E228" s="8">
        <v>24</v>
      </c>
      <c r="F228" s="8" t="str">
        <f>VLOOKUP($D228,饮料价格!$B$3:$E$45,2,0)</f>
        <v>瓶</v>
      </c>
      <c r="G228" s="8">
        <f>VLOOKUP($D228,饮料价格!$B$3:$E$45,3,0)</f>
        <v>2.4</v>
      </c>
      <c r="H228" s="8">
        <f>VLOOKUP($D228,饮料价格!$B$3:$E$45,4,0)</f>
        <v>3.5</v>
      </c>
      <c r="I228" s="8">
        <f>E228*H228</f>
        <v>84</v>
      </c>
      <c r="J228" s="8">
        <f>(H228-G228)*E228</f>
        <v>26.400000000000002</v>
      </c>
    </row>
    <row r="229" spans="1:10" outlineLevel="2" x14ac:dyDescent="0.15">
      <c r="A229" s="7">
        <v>42736</v>
      </c>
      <c r="B229" s="8" t="s">
        <v>100</v>
      </c>
      <c r="C229" s="8" t="s">
        <v>107</v>
      </c>
      <c r="D229" s="8" t="s">
        <v>32</v>
      </c>
      <c r="E229" s="8">
        <v>33</v>
      </c>
      <c r="F229" s="8" t="str">
        <f>VLOOKUP($D229,饮料价格!$B$3:$E$45,2,0)</f>
        <v>瓶</v>
      </c>
      <c r="G229" s="8">
        <f>VLOOKUP($D229,饮料价格!$B$3:$E$45,3,0)</f>
        <v>2.4</v>
      </c>
      <c r="H229" s="8">
        <f>VLOOKUP($D229,饮料价格!$B$3:$E$45,4,0)</f>
        <v>3.5</v>
      </c>
      <c r="I229" s="8">
        <f>E229*H229</f>
        <v>115.5</v>
      </c>
      <c r="J229" s="8">
        <f>(H229-G229)*E229</f>
        <v>36.300000000000004</v>
      </c>
    </row>
    <row r="230" spans="1:10" outlineLevel="2" x14ac:dyDescent="0.15">
      <c r="A230" s="7">
        <v>42736</v>
      </c>
      <c r="B230" s="8" t="s">
        <v>100</v>
      </c>
      <c r="C230" s="8" t="s">
        <v>108</v>
      </c>
      <c r="D230" s="8" t="s">
        <v>32</v>
      </c>
      <c r="E230" s="8">
        <v>58</v>
      </c>
      <c r="F230" s="8" t="str">
        <f>VLOOKUP($D230,饮料价格!$B$3:$E$45,2,0)</f>
        <v>瓶</v>
      </c>
      <c r="G230" s="8">
        <f>VLOOKUP($D230,饮料价格!$B$3:$E$45,3,0)</f>
        <v>2.4</v>
      </c>
      <c r="H230" s="8">
        <f>VLOOKUP($D230,饮料价格!$B$3:$E$45,4,0)</f>
        <v>3.5</v>
      </c>
      <c r="I230" s="8">
        <f>E230*H230</f>
        <v>203</v>
      </c>
      <c r="J230" s="8">
        <f>(H230-G230)*E230</f>
        <v>63.800000000000004</v>
      </c>
    </row>
    <row r="231" spans="1:10" outlineLevel="2" x14ac:dyDescent="0.15">
      <c r="A231" s="7">
        <v>42736</v>
      </c>
      <c r="B231" s="8" t="s">
        <v>100</v>
      </c>
      <c r="C231" s="8" t="s">
        <v>106</v>
      </c>
      <c r="D231" s="8" t="s">
        <v>32</v>
      </c>
      <c r="E231" s="8">
        <v>22</v>
      </c>
      <c r="F231" s="8" t="str">
        <f>VLOOKUP($D231,饮料价格!$B$3:$E$45,2,0)</f>
        <v>瓶</v>
      </c>
      <c r="G231" s="8">
        <f>VLOOKUP($D231,饮料价格!$B$3:$E$45,3,0)</f>
        <v>2.4</v>
      </c>
      <c r="H231" s="8">
        <f>VLOOKUP($D231,饮料价格!$B$3:$E$45,4,0)</f>
        <v>3.5</v>
      </c>
      <c r="I231" s="8">
        <f>E231*H231</f>
        <v>77</v>
      </c>
      <c r="J231" s="8">
        <f>(H231-G231)*E231</f>
        <v>24.200000000000003</v>
      </c>
    </row>
    <row r="232" spans="1:10" outlineLevel="2" x14ac:dyDescent="0.15">
      <c r="A232" s="7">
        <v>42736</v>
      </c>
      <c r="B232" s="8" t="s">
        <v>101</v>
      </c>
      <c r="C232" s="8" t="s">
        <v>109</v>
      </c>
      <c r="D232" s="8" t="s">
        <v>32</v>
      </c>
      <c r="E232" s="8">
        <v>87</v>
      </c>
      <c r="F232" s="8" t="str">
        <f>VLOOKUP($D232,饮料价格!$B$3:$E$45,2,0)</f>
        <v>瓶</v>
      </c>
      <c r="G232" s="8">
        <f>VLOOKUP($D232,饮料价格!$B$3:$E$45,3,0)</f>
        <v>2.4</v>
      </c>
      <c r="H232" s="8">
        <f>VLOOKUP($D232,饮料价格!$B$3:$E$45,4,0)</f>
        <v>3.5</v>
      </c>
      <c r="I232" s="8">
        <f>E232*H232</f>
        <v>304.5</v>
      </c>
      <c r="J232" s="8">
        <f>(H232-G232)*E232</f>
        <v>95.7</v>
      </c>
    </row>
    <row r="233" spans="1:10" outlineLevel="2" x14ac:dyDescent="0.15">
      <c r="A233" s="7">
        <v>42736</v>
      </c>
      <c r="B233" s="8" t="s">
        <v>101</v>
      </c>
      <c r="C233" s="8" t="s">
        <v>113</v>
      </c>
      <c r="D233" s="8" t="s">
        <v>32</v>
      </c>
      <c r="E233" s="8">
        <v>89</v>
      </c>
      <c r="F233" s="8" t="str">
        <f>VLOOKUP($D233,饮料价格!$B$3:$E$45,2,0)</f>
        <v>瓶</v>
      </c>
      <c r="G233" s="8">
        <f>VLOOKUP($D233,饮料价格!$B$3:$E$45,3,0)</f>
        <v>2.4</v>
      </c>
      <c r="H233" s="8">
        <f>VLOOKUP($D233,饮料价格!$B$3:$E$45,4,0)</f>
        <v>3.5</v>
      </c>
      <c r="I233" s="8">
        <f>E233*H233</f>
        <v>311.5</v>
      </c>
      <c r="J233" s="8">
        <f>(H233-G233)*E233</f>
        <v>97.9</v>
      </c>
    </row>
    <row r="234" spans="1:10" outlineLevel="2" x14ac:dyDescent="0.15">
      <c r="A234" s="7">
        <v>42736</v>
      </c>
      <c r="B234" s="8" t="s">
        <v>101</v>
      </c>
      <c r="C234" s="8" t="s">
        <v>111</v>
      </c>
      <c r="D234" s="8" t="s">
        <v>32</v>
      </c>
      <c r="E234" s="8">
        <v>79</v>
      </c>
      <c r="F234" s="8" t="str">
        <f>VLOOKUP($D234,饮料价格!$B$3:$E$45,2,0)</f>
        <v>瓶</v>
      </c>
      <c r="G234" s="8">
        <f>VLOOKUP($D234,饮料价格!$B$3:$E$45,3,0)</f>
        <v>2.4</v>
      </c>
      <c r="H234" s="8">
        <f>VLOOKUP($D234,饮料价格!$B$3:$E$45,4,0)</f>
        <v>3.5</v>
      </c>
      <c r="I234" s="8">
        <f>E234*H234</f>
        <v>276.5</v>
      </c>
      <c r="J234" s="8">
        <f>(H234-G234)*E234</f>
        <v>86.9</v>
      </c>
    </row>
    <row r="235" spans="1:10" outlineLevel="2" x14ac:dyDescent="0.15">
      <c r="A235" s="7">
        <v>42736</v>
      </c>
      <c r="B235" s="8" t="s">
        <v>101</v>
      </c>
      <c r="C235" s="8" t="s">
        <v>114</v>
      </c>
      <c r="D235" s="8" t="s">
        <v>32</v>
      </c>
      <c r="E235" s="8">
        <v>112</v>
      </c>
      <c r="F235" s="8" t="str">
        <f>VLOOKUP($D235,饮料价格!$B$3:$E$45,2,0)</f>
        <v>瓶</v>
      </c>
      <c r="G235" s="8">
        <f>VLOOKUP($D235,饮料价格!$B$3:$E$45,3,0)</f>
        <v>2.4</v>
      </c>
      <c r="H235" s="8">
        <f>VLOOKUP($D235,饮料价格!$B$3:$E$45,4,0)</f>
        <v>3.5</v>
      </c>
      <c r="I235" s="8">
        <f>E235*H235</f>
        <v>392</v>
      </c>
      <c r="J235" s="8">
        <f>(H235-G235)*E235</f>
        <v>123.20000000000002</v>
      </c>
    </row>
    <row r="236" spans="1:10" outlineLevel="2" x14ac:dyDescent="0.15">
      <c r="A236" s="7">
        <v>42736</v>
      </c>
      <c r="B236" s="8" t="s">
        <v>101</v>
      </c>
      <c r="C236" s="8" t="s">
        <v>112</v>
      </c>
      <c r="D236" s="8" t="s">
        <v>32</v>
      </c>
      <c r="E236" s="8">
        <v>13</v>
      </c>
      <c r="F236" s="8" t="str">
        <f>VLOOKUP($D236,饮料价格!$B$3:$E$45,2,0)</f>
        <v>瓶</v>
      </c>
      <c r="G236" s="8">
        <f>VLOOKUP($D236,饮料价格!$B$3:$E$45,3,0)</f>
        <v>2.4</v>
      </c>
      <c r="H236" s="8">
        <f>VLOOKUP($D236,饮料价格!$B$3:$E$45,4,0)</f>
        <v>3.5</v>
      </c>
      <c r="I236" s="8">
        <f>E236*H236</f>
        <v>45.5</v>
      </c>
      <c r="J236" s="8">
        <f>(H236-G236)*E236</f>
        <v>14.3</v>
      </c>
    </row>
    <row r="237" spans="1:10" outlineLevel="2" x14ac:dyDescent="0.15">
      <c r="A237" s="7">
        <v>42736</v>
      </c>
      <c r="B237" s="8" t="s">
        <v>101</v>
      </c>
      <c r="C237" s="8" t="s">
        <v>110</v>
      </c>
      <c r="D237" s="8" t="s">
        <v>32</v>
      </c>
      <c r="E237" s="8">
        <v>112</v>
      </c>
      <c r="F237" s="8" t="str">
        <f>VLOOKUP($D237,饮料价格!$B$3:$E$45,2,0)</f>
        <v>瓶</v>
      </c>
      <c r="G237" s="8">
        <f>VLOOKUP($D237,饮料价格!$B$3:$E$45,3,0)</f>
        <v>2.4</v>
      </c>
      <c r="H237" s="8">
        <f>VLOOKUP($D237,饮料价格!$B$3:$E$45,4,0)</f>
        <v>3.5</v>
      </c>
      <c r="I237" s="8">
        <f>E237*H237</f>
        <v>392</v>
      </c>
      <c r="J237" s="8">
        <f>(H237-G237)*E237</f>
        <v>123.20000000000002</v>
      </c>
    </row>
    <row r="238" spans="1:10" outlineLevel="2" x14ac:dyDescent="0.15">
      <c r="A238" s="7">
        <v>42736</v>
      </c>
      <c r="B238" s="8" t="s">
        <v>103</v>
      </c>
      <c r="C238" s="8" t="s">
        <v>122</v>
      </c>
      <c r="D238" s="8" t="s">
        <v>32</v>
      </c>
      <c r="E238" s="8">
        <v>70</v>
      </c>
      <c r="F238" s="8" t="str">
        <f>VLOOKUP($D238,饮料价格!$B$3:$E$45,2,0)</f>
        <v>瓶</v>
      </c>
      <c r="G238" s="8">
        <f>VLOOKUP($D238,饮料价格!$B$3:$E$45,3,0)</f>
        <v>2.4</v>
      </c>
      <c r="H238" s="8">
        <f>VLOOKUP($D238,饮料价格!$B$3:$E$45,4,0)</f>
        <v>3.5</v>
      </c>
      <c r="I238" s="8">
        <f>E238*H238</f>
        <v>245</v>
      </c>
      <c r="J238" s="8">
        <f>(H238-G238)*E238</f>
        <v>77</v>
      </c>
    </row>
    <row r="239" spans="1:10" outlineLevel="2" x14ac:dyDescent="0.15">
      <c r="A239" s="7">
        <v>42736</v>
      </c>
      <c r="B239" s="8" t="s">
        <v>103</v>
      </c>
      <c r="C239" s="8" t="s">
        <v>121</v>
      </c>
      <c r="D239" s="8" t="s">
        <v>32</v>
      </c>
      <c r="E239" s="8">
        <v>18</v>
      </c>
      <c r="F239" s="8" t="str">
        <f>VLOOKUP($D239,饮料价格!$B$3:$E$45,2,0)</f>
        <v>瓶</v>
      </c>
      <c r="G239" s="8">
        <f>VLOOKUP($D239,饮料价格!$B$3:$E$45,3,0)</f>
        <v>2.4</v>
      </c>
      <c r="H239" s="8">
        <f>VLOOKUP($D239,饮料价格!$B$3:$E$45,4,0)</f>
        <v>3.5</v>
      </c>
      <c r="I239" s="8">
        <f>E239*H239</f>
        <v>63</v>
      </c>
      <c r="J239" s="8">
        <f>(H239-G239)*E239</f>
        <v>19.8</v>
      </c>
    </row>
    <row r="240" spans="1:10" outlineLevel="2" x14ac:dyDescent="0.15">
      <c r="A240" s="7">
        <v>42736</v>
      </c>
      <c r="B240" s="8" t="s">
        <v>103</v>
      </c>
      <c r="C240" s="8" t="s">
        <v>118</v>
      </c>
      <c r="D240" s="8" t="s">
        <v>32</v>
      </c>
      <c r="E240" s="8">
        <v>95</v>
      </c>
      <c r="F240" s="8" t="str">
        <f>VLOOKUP($D240,饮料价格!$B$3:$E$45,2,0)</f>
        <v>瓶</v>
      </c>
      <c r="G240" s="8">
        <f>VLOOKUP($D240,饮料价格!$B$3:$E$45,3,0)</f>
        <v>2.4</v>
      </c>
      <c r="H240" s="8">
        <f>VLOOKUP($D240,饮料价格!$B$3:$E$45,4,0)</f>
        <v>3.5</v>
      </c>
      <c r="I240" s="8">
        <f>E240*H240</f>
        <v>332.5</v>
      </c>
      <c r="J240" s="8">
        <f>(H240-G240)*E240</f>
        <v>104.50000000000001</v>
      </c>
    </row>
    <row r="241" spans="1:10" outlineLevel="2" x14ac:dyDescent="0.15">
      <c r="A241" s="7">
        <v>42736</v>
      </c>
      <c r="B241" s="8" t="s">
        <v>103</v>
      </c>
      <c r="C241" s="8" t="s">
        <v>119</v>
      </c>
      <c r="D241" s="8" t="s">
        <v>32</v>
      </c>
      <c r="E241" s="8">
        <v>21</v>
      </c>
      <c r="F241" s="8" t="str">
        <f>VLOOKUP($D241,饮料价格!$B$3:$E$45,2,0)</f>
        <v>瓶</v>
      </c>
      <c r="G241" s="8">
        <f>VLOOKUP($D241,饮料价格!$B$3:$E$45,3,0)</f>
        <v>2.4</v>
      </c>
      <c r="H241" s="8">
        <f>VLOOKUP($D241,饮料价格!$B$3:$E$45,4,0)</f>
        <v>3.5</v>
      </c>
      <c r="I241" s="8">
        <f>E241*H241</f>
        <v>73.5</v>
      </c>
      <c r="J241" s="8">
        <f>(H241-G241)*E241</f>
        <v>23.1</v>
      </c>
    </row>
    <row r="242" spans="1:10" outlineLevel="2" x14ac:dyDescent="0.15">
      <c r="A242" s="7">
        <v>42736</v>
      </c>
      <c r="B242" s="8" t="s">
        <v>103</v>
      </c>
      <c r="C242" s="8" t="s">
        <v>120</v>
      </c>
      <c r="D242" s="8" t="s">
        <v>32</v>
      </c>
      <c r="E242" s="8">
        <v>12</v>
      </c>
      <c r="F242" s="8" t="str">
        <f>VLOOKUP($D242,饮料价格!$B$3:$E$45,2,0)</f>
        <v>瓶</v>
      </c>
      <c r="G242" s="8">
        <f>VLOOKUP($D242,饮料价格!$B$3:$E$45,3,0)</f>
        <v>2.4</v>
      </c>
      <c r="H242" s="8">
        <f>VLOOKUP($D242,饮料价格!$B$3:$E$45,4,0)</f>
        <v>3.5</v>
      </c>
      <c r="I242" s="8">
        <f>E242*H242</f>
        <v>42</v>
      </c>
      <c r="J242" s="8">
        <f>(H242-G242)*E242</f>
        <v>13.200000000000001</v>
      </c>
    </row>
    <row r="243" spans="1:10" outlineLevel="2" x14ac:dyDescent="0.15">
      <c r="A243" s="7">
        <v>42736</v>
      </c>
      <c r="B243" s="8" t="s">
        <v>103</v>
      </c>
      <c r="C243" s="8" t="s">
        <v>123</v>
      </c>
      <c r="D243" s="8" t="s">
        <v>32</v>
      </c>
      <c r="E243" s="8">
        <v>75</v>
      </c>
      <c r="F243" s="8" t="str">
        <f>VLOOKUP($D243,饮料价格!$B$3:$E$45,2,0)</f>
        <v>瓶</v>
      </c>
      <c r="G243" s="8">
        <f>VLOOKUP($D243,饮料价格!$B$3:$E$45,3,0)</f>
        <v>2.4</v>
      </c>
      <c r="H243" s="8">
        <f>VLOOKUP($D243,饮料价格!$B$3:$E$45,4,0)</f>
        <v>3.5</v>
      </c>
      <c r="I243" s="8">
        <f>E243*H243</f>
        <v>262.5</v>
      </c>
      <c r="J243" s="8">
        <f>(H243-G243)*E243</f>
        <v>82.5</v>
      </c>
    </row>
    <row r="244" spans="1:10" outlineLevel="2" x14ac:dyDescent="0.15">
      <c r="A244" s="7">
        <v>42736</v>
      </c>
      <c r="B244" s="8" t="s">
        <v>104</v>
      </c>
      <c r="C244" s="8" t="s">
        <v>98</v>
      </c>
      <c r="D244" s="8" t="s">
        <v>32</v>
      </c>
      <c r="E244" s="8">
        <v>56</v>
      </c>
      <c r="F244" s="8" t="str">
        <f>VLOOKUP($D244,饮料价格!$B$3:$E$45,2,0)</f>
        <v>瓶</v>
      </c>
      <c r="G244" s="8">
        <f>VLOOKUP($D244,饮料价格!$B$3:$E$45,3,0)</f>
        <v>2.4</v>
      </c>
      <c r="H244" s="8">
        <f>VLOOKUP($D244,饮料价格!$B$3:$E$45,4,0)</f>
        <v>3.5</v>
      </c>
      <c r="I244" s="8">
        <f>E244*H244</f>
        <v>196</v>
      </c>
      <c r="J244" s="8">
        <f>(H244-G244)*E244</f>
        <v>61.600000000000009</v>
      </c>
    </row>
    <row r="245" spans="1:10" outlineLevel="2" x14ac:dyDescent="0.15">
      <c r="A245" s="7">
        <v>42736</v>
      </c>
      <c r="B245" s="8" t="s">
        <v>104</v>
      </c>
      <c r="C245" s="8" t="s">
        <v>127</v>
      </c>
      <c r="D245" s="8" t="s">
        <v>32</v>
      </c>
      <c r="E245" s="8">
        <v>23</v>
      </c>
      <c r="F245" s="8" t="str">
        <f>VLOOKUP($D245,饮料价格!$B$3:$E$45,2,0)</f>
        <v>瓶</v>
      </c>
      <c r="G245" s="8">
        <f>VLOOKUP($D245,饮料价格!$B$3:$E$45,3,0)</f>
        <v>2.4</v>
      </c>
      <c r="H245" s="8">
        <f>VLOOKUP($D245,饮料价格!$B$3:$E$45,4,0)</f>
        <v>3.5</v>
      </c>
      <c r="I245" s="8">
        <f>E245*H245</f>
        <v>80.5</v>
      </c>
      <c r="J245" s="8">
        <f>(H245-G245)*E245</f>
        <v>25.3</v>
      </c>
    </row>
    <row r="246" spans="1:10" outlineLevel="2" x14ac:dyDescent="0.15">
      <c r="A246" s="7">
        <v>42736</v>
      </c>
      <c r="B246" s="8" t="s">
        <v>104</v>
      </c>
      <c r="C246" s="8" t="s">
        <v>125</v>
      </c>
      <c r="D246" s="8" t="s">
        <v>32</v>
      </c>
      <c r="E246" s="8">
        <v>56</v>
      </c>
      <c r="F246" s="8" t="str">
        <f>VLOOKUP($D246,饮料价格!$B$3:$E$45,2,0)</f>
        <v>瓶</v>
      </c>
      <c r="G246" s="8">
        <f>VLOOKUP($D246,饮料价格!$B$3:$E$45,3,0)</f>
        <v>2.4</v>
      </c>
      <c r="H246" s="8">
        <f>VLOOKUP($D246,饮料价格!$B$3:$E$45,4,0)</f>
        <v>3.5</v>
      </c>
      <c r="I246" s="8">
        <f>E246*H246</f>
        <v>196</v>
      </c>
      <c r="J246" s="8">
        <f>(H246-G246)*E246</f>
        <v>61.600000000000009</v>
      </c>
    </row>
    <row r="247" spans="1:10" outlineLevel="2" x14ac:dyDescent="0.15">
      <c r="A247" s="7">
        <v>42736</v>
      </c>
      <c r="B247" s="8" t="s">
        <v>104</v>
      </c>
      <c r="C247" s="8" t="s">
        <v>124</v>
      </c>
      <c r="D247" s="8" t="s">
        <v>32</v>
      </c>
      <c r="E247" s="8">
        <v>23</v>
      </c>
      <c r="F247" s="8" t="str">
        <f>VLOOKUP($D247,饮料价格!$B$3:$E$45,2,0)</f>
        <v>瓶</v>
      </c>
      <c r="G247" s="8">
        <f>VLOOKUP($D247,饮料价格!$B$3:$E$45,3,0)</f>
        <v>2.4</v>
      </c>
      <c r="H247" s="8">
        <f>VLOOKUP($D247,饮料价格!$B$3:$E$45,4,0)</f>
        <v>3.5</v>
      </c>
      <c r="I247" s="8">
        <f>E247*H247</f>
        <v>80.5</v>
      </c>
      <c r="J247" s="8">
        <f>(H247-G247)*E247</f>
        <v>25.3</v>
      </c>
    </row>
    <row r="248" spans="1:10" outlineLevel="2" x14ac:dyDescent="0.15">
      <c r="A248" s="7">
        <v>42736</v>
      </c>
      <c r="B248" s="8" t="s">
        <v>104</v>
      </c>
      <c r="C248" s="8" t="s">
        <v>126</v>
      </c>
      <c r="D248" s="8" t="s">
        <v>32</v>
      </c>
      <c r="E248" s="8">
        <v>62</v>
      </c>
      <c r="F248" s="8" t="str">
        <f>VLOOKUP($D248,饮料价格!$B$3:$E$45,2,0)</f>
        <v>瓶</v>
      </c>
      <c r="G248" s="8">
        <f>VLOOKUP($D248,饮料价格!$B$3:$E$45,3,0)</f>
        <v>2.4</v>
      </c>
      <c r="H248" s="8">
        <f>VLOOKUP($D248,饮料价格!$B$3:$E$45,4,0)</f>
        <v>3.5</v>
      </c>
      <c r="I248" s="8">
        <f>E248*H248</f>
        <v>217</v>
      </c>
      <c r="J248" s="8">
        <f>(H248-G248)*E248</f>
        <v>68.2</v>
      </c>
    </row>
    <row r="249" spans="1:10" outlineLevel="2" x14ac:dyDescent="0.15">
      <c r="A249" s="7">
        <v>42736</v>
      </c>
      <c r="B249" s="8" t="s">
        <v>104</v>
      </c>
      <c r="C249" s="8" t="s">
        <v>99</v>
      </c>
      <c r="D249" s="8" t="s">
        <v>32</v>
      </c>
      <c r="E249" s="8">
        <v>8</v>
      </c>
      <c r="F249" s="8" t="str">
        <f>VLOOKUP($D249,饮料价格!$B$3:$E$45,2,0)</f>
        <v>瓶</v>
      </c>
      <c r="G249" s="8">
        <f>VLOOKUP($D249,饮料价格!$B$3:$E$45,3,0)</f>
        <v>2.4</v>
      </c>
      <c r="H249" s="8">
        <f>VLOOKUP($D249,饮料价格!$B$3:$E$45,4,0)</f>
        <v>3.5</v>
      </c>
      <c r="I249" s="8">
        <f>E249*H249</f>
        <v>28</v>
      </c>
      <c r="J249" s="8">
        <f>(H249-G249)*E249</f>
        <v>8.8000000000000007</v>
      </c>
    </row>
    <row r="250" spans="1:10" outlineLevel="1" x14ac:dyDescent="0.15">
      <c r="A250" s="7"/>
      <c r="B250" s="8"/>
      <c r="C250" s="8"/>
      <c r="D250" s="23" t="s">
        <v>151</v>
      </c>
      <c r="E250" s="8"/>
      <c r="F250" s="8"/>
      <c r="G250" s="8"/>
      <c r="H250" s="8"/>
      <c r="I250" s="8">
        <f>SUBTOTAL(9,I220:I249)</f>
        <v>5295.5</v>
      </c>
      <c r="J250" s="8">
        <f>SUBTOTAL(9,J220:J249)</f>
        <v>1664.2999999999997</v>
      </c>
    </row>
    <row r="251" spans="1:10" outlineLevel="2" x14ac:dyDescent="0.15">
      <c r="A251" s="7">
        <v>42736</v>
      </c>
      <c r="B251" s="8" t="s">
        <v>102</v>
      </c>
      <c r="C251" s="8" t="s">
        <v>135</v>
      </c>
      <c r="D251" s="8" t="s">
        <v>6</v>
      </c>
      <c r="E251" s="8">
        <v>61</v>
      </c>
      <c r="F251" s="8" t="str">
        <f>VLOOKUP($D251,饮料价格!$B$3:$E$45,2,0)</f>
        <v>瓶</v>
      </c>
      <c r="G251" s="8">
        <f>VLOOKUP($D251,饮料价格!$B$3:$E$45,3,0)</f>
        <v>1.7</v>
      </c>
      <c r="H251" s="8">
        <f>VLOOKUP($D251,饮料价格!$B$3:$E$45,4,0)</f>
        <v>3.5</v>
      </c>
      <c r="I251" s="8">
        <f>E251*H251</f>
        <v>213.5</v>
      </c>
      <c r="J251" s="8">
        <f>(H251-G251)*E251</f>
        <v>109.8</v>
      </c>
    </row>
    <row r="252" spans="1:10" outlineLevel="2" x14ac:dyDescent="0.15">
      <c r="A252" s="7">
        <v>42736</v>
      </c>
      <c r="B252" s="8" t="s">
        <v>102</v>
      </c>
      <c r="C252" s="8" t="s">
        <v>96</v>
      </c>
      <c r="D252" s="8" t="s">
        <v>6</v>
      </c>
      <c r="E252" s="8">
        <v>96</v>
      </c>
      <c r="F252" s="8" t="str">
        <f>VLOOKUP($D252,饮料价格!$B$3:$E$45,2,0)</f>
        <v>瓶</v>
      </c>
      <c r="G252" s="8">
        <f>VLOOKUP($D252,饮料价格!$B$3:$E$45,3,0)</f>
        <v>1.7</v>
      </c>
      <c r="H252" s="8">
        <f>VLOOKUP($D252,饮料价格!$B$3:$E$45,4,0)</f>
        <v>3.5</v>
      </c>
      <c r="I252" s="8">
        <f>E252*H252</f>
        <v>336</v>
      </c>
      <c r="J252" s="8">
        <f>(H252-G252)*E252</f>
        <v>172.8</v>
      </c>
    </row>
    <row r="253" spans="1:10" outlineLevel="2" x14ac:dyDescent="0.15">
      <c r="A253" s="7">
        <v>42736</v>
      </c>
      <c r="B253" s="8" t="s">
        <v>102</v>
      </c>
      <c r="C253" s="8" t="s">
        <v>117</v>
      </c>
      <c r="D253" s="8" t="s">
        <v>6</v>
      </c>
      <c r="E253" s="8">
        <v>23</v>
      </c>
      <c r="F253" s="8" t="str">
        <f>VLOOKUP($D253,饮料价格!$B$3:$E$45,2,0)</f>
        <v>瓶</v>
      </c>
      <c r="G253" s="8">
        <f>VLOOKUP($D253,饮料价格!$B$3:$E$45,3,0)</f>
        <v>1.7</v>
      </c>
      <c r="H253" s="8">
        <f>VLOOKUP($D253,饮料价格!$B$3:$E$45,4,0)</f>
        <v>3.5</v>
      </c>
      <c r="I253" s="8">
        <f>E253*H253</f>
        <v>80.5</v>
      </c>
      <c r="J253" s="8">
        <f>(H253-G253)*E253</f>
        <v>41.4</v>
      </c>
    </row>
    <row r="254" spans="1:10" outlineLevel="2" x14ac:dyDescent="0.15">
      <c r="A254" s="7">
        <v>42736</v>
      </c>
      <c r="B254" s="8" t="s">
        <v>102</v>
      </c>
      <c r="C254" s="8" t="s">
        <v>115</v>
      </c>
      <c r="D254" s="8" t="s">
        <v>6</v>
      </c>
      <c r="E254" s="8">
        <v>12</v>
      </c>
      <c r="F254" s="8" t="str">
        <f>VLOOKUP($D254,饮料价格!$B$3:$E$45,2,0)</f>
        <v>瓶</v>
      </c>
      <c r="G254" s="8">
        <f>VLOOKUP($D254,饮料价格!$B$3:$E$45,3,0)</f>
        <v>1.7</v>
      </c>
      <c r="H254" s="8">
        <f>VLOOKUP($D254,饮料价格!$B$3:$E$45,4,0)</f>
        <v>3.5</v>
      </c>
      <c r="I254" s="8">
        <f>E254*H254</f>
        <v>42</v>
      </c>
      <c r="J254" s="8">
        <f>(H254-G254)*E254</f>
        <v>21.6</v>
      </c>
    </row>
    <row r="255" spans="1:10" outlineLevel="2" x14ac:dyDescent="0.15">
      <c r="A255" s="7">
        <v>42736</v>
      </c>
      <c r="B255" s="8" t="s">
        <v>102</v>
      </c>
      <c r="C255" s="8" t="s">
        <v>116</v>
      </c>
      <c r="D255" s="8" t="s">
        <v>6</v>
      </c>
      <c r="E255" s="8">
        <v>23</v>
      </c>
      <c r="F255" s="8" t="str">
        <f>VLOOKUP($D255,饮料价格!$B$3:$E$45,2,0)</f>
        <v>瓶</v>
      </c>
      <c r="G255" s="8">
        <f>VLOOKUP($D255,饮料价格!$B$3:$E$45,3,0)</f>
        <v>1.7</v>
      </c>
      <c r="H255" s="8">
        <f>VLOOKUP($D255,饮料价格!$B$3:$E$45,4,0)</f>
        <v>3.5</v>
      </c>
      <c r="I255" s="8">
        <f>E255*H255</f>
        <v>80.5</v>
      </c>
      <c r="J255" s="8">
        <f>(H255-G255)*E255</f>
        <v>41.4</v>
      </c>
    </row>
    <row r="256" spans="1:10" outlineLevel="2" x14ac:dyDescent="0.15">
      <c r="A256" s="7">
        <v>42736</v>
      </c>
      <c r="B256" s="8" t="s">
        <v>102</v>
      </c>
      <c r="C256" s="8" t="s">
        <v>97</v>
      </c>
      <c r="D256" s="8" t="s">
        <v>6</v>
      </c>
      <c r="E256" s="8">
        <v>120</v>
      </c>
      <c r="F256" s="8" t="str">
        <f>VLOOKUP($D256,饮料价格!$B$3:$E$45,2,0)</f>
        <v>瓶</v>
      </c>
      <c r="G256" s="8">
        <f>VLOOKUP($D256,饮料价格!$B$3:$E$45,3,0)</f>
        <v>1.7</v>
      </c>
      <c r="H256" s="8">
        <f>VLOOKUP($D256,饮料价格!$B$3:$E$45,4,0)</f>
        <v>3.5</v>
      </c>
      <c r="I256" s="8">
        <f>E256*H256</f>
        <v>420</v>
      </c>
      <c r="J256" s="8">
        <f>(H256-G256)*E256</f>
        <v>216</v>
      </c>
    </row>
    <row r="257" spans="1:10" outlineLevel="2" x14ac:dyDescent="0.15">
      <c r="A257" s="7">
        <v>42736</v>
      </c>
      <c r="B257" s="8" t="s">
        <v>100</v>
      </c>
      <c r="C257" s="8" t="s">
        <v>128</v>
      </c>
      <c r="D257" s="8" t="s">
        <v>6</v>
      </c>
      <c r="E257" s="8">
        <v>95</v>
      </c>
      <c r="F257" s="8" t="str">
        <f>VLOOKUP($D257,饮料价格!$B$3:$E$45,2,0)</f>
        <v>瓶</v>
      </c>
      <c r="G257" s="8">
        <f>VLOOKUP($D257,饮料价格!$B$3:$E$45,3,0)</f>
        <v>1.7</v>
      </c>
      <c r="H257" s="8">
        <f>VLOOKUP($D257,饮料价格!$B$3:$E$45,4,0)</f>
        <v>3.5</v>
      </c>
      <c r="I257" s="8">
        <f>E257*H257</f>
        <v>332.5</v>
      </c>
      <c r="J257" s="8">
        <f>(H257-G257)*E257</f>
        <v>171</v>
      </c>
    </row>
    <row r="258" spans="1:10" outlineLevel="2" x14ac:dyDescent="0.15">
      <c r="A258" s="7">
        <v>42736</v>
      </c>
      <c r="B258" s="8" t="s">
        <v>100</v>
      </c>
      <c r="C258" s="8" t="s">
        <v>130</v>
      </c>
      <c r="D258" s="8" t="s">
        <v>6</v>
      </c>
      <c r="E258" s="8">
        <v>27</v>
      </c>
      <c r="F258" s="8" t="str">
        <f>VLOOKUP($D258,饮料价格!$B$3:$E$45,2,0)</f>
        <v>瓶</v>
      </c>
      <c r="G258" s="8">
        <f>VLOOKUP($D258,饮料价格!$B$3:$E$45,3,0)</f>
        <v>1.7</v>
      </c>
      <c r="H258" s="8">
        <f>VLOOKUP($D258,饮料价格!$B$3:$E$45,4,0)</f>
        <v>3.5</v>
      </c>
      <c r="I258" s="8">
        <f>E258*H258</f>
        <v>94.5</v>
      </c>
      <c r="J258" s="8">
        <f>(H258-G258)*E258</f>
        <v>48.6</v>
      </c>
    </row>
    <row r="259" spans="1:10" outlineLevel="2" x14ac:dyDescent="0.15">
      <c r="A259" s="7">
        <v>42736</v>
      </c>
      <c r="B259" s="8" t="s">
        <v>100</v>
      </c>
      <c r="C259" s="8" t="s">
        <v>105</v>
      </c>
      <c r="D259" s="8" t="s">
        <v>6</v>
      </c>
      <c r="E259" s="8">
        <v>20</v>
      </c>
      <c r="F259" s="8" t="str">
        <f>VLOOKUP($D259,饮料价格!$B$3:$E$45,2,0)</f>
        <v>瓶</v>
      </c>
      <c r="G259" s="8">
        <f>VLOOKUP($D259,饮料价格!$B$3:$E$45,3,0)</f>
        <v>1.7</v>
      </c>
      <c r="H259" s="8">
        <f>VLOOKUP($D259,饮料价格!$B$3:$E$45,4,0)</f>
        <v>3.5</v>
      </c>
      <c r="I259" s="8">
        <f>E259*H259</f>
        <v>70</v>
      </c>
      <c r="J259" s="8">
        <f>(H259-G259)*E259</f>
        <v>36</v>
      </c>
    </row>
    <row r="260" spans="1:10" outlineLevel="2" x14ac:dyDescent="0.15">
      <c r="A260" s="7">
        <v>42736</v>
      </c>
      <c r="B260" s="8" t="s">
        <v>100</v>
      </c>
      <c r="C260" s="8" t="s">
        <v>107</v>
      </c>
      <c r="D260" s="8" t="s">
        <v>6</v>
      </c>
      <c r="E260" s="8">
        <v>36</v>
      </c>
      <c r="F260" s="8" t="str">
        <f>VLOOKUP($D260,饮料价格!$B$3:$E$45,2,0)</f>
        <v>瓶</v>
      </c>
      <c r="G260" s="8">
        <f>VLOOKUP($D260,饮料价格!$B$3:$E$45,3,0)</f>
        <v>1.7</v>
      </c>
      <c r="H260" s="8">
        <f>VLOOKUP($D260,饮料价格!$B$3:$E$45,4,0)</f>
        <v>3.5</v>
      </c>
      <c r="I260" s="8">
        <f>E260*H260</f>
        <v>126</v>
      </c>
      <c r="J260" s="8">
        <f>(H260-G260)*E260</f>
        <v>64.8</v>
      </c>
    </row>
    <row r="261" spans="1:10" outlineLevel="2" x14ac:dyDescent="0.15">
      <c r="A261" s="7">
        <v>42736</v>
      </c>
      <c r="B261" s="8" t="s">
        <v>100</v>
      </c>
      <c r="C261" s="8" t="s">
        <v>108</v>
      </c>
      <c r="D261" s="8" t="s">
        <v>6</v>
      </c>
      <c r="E261" s="8">
        <v>27</v>
      </c>
      <c r="F261" s="8" t="str">
        <f>VLOOKUP($D261,饮料价格!$B$3:$E$45,2,0)</f>
        <v>瓶</v>
      </c>
      <c r="G261" s="8">
        <f>VLOOKUP($D261,饮料价格!$B$3:$E$45,3,0)</f>
        <v>1.7</v>
      </c>
      <c r="H261" s="8">
        <f>VLOOKUP($D261,饮料价格!$B$3:$E$45,4,0)</f>
        <v>3.5</v>
      </c>
      <c r="I261" s="8">
        <f>E261*H261</f>
        <v>94.5</v>
      </c>
      <c r="J261" s="8">
        <f>(H261-G261)*E261</f>
        <v>48.6</v>
      </c>
    </row>
    <row r="262" spans="1:10" outlineLevel="2" x14ac:dyDescent="0.15">
      <c r="A262" s="7">
        <v>42736</v>
      </c>
      <c r="B262" s="8" t="s">
        <v>100</v>
      </c>
      <c r="C262" s="8" t="s">
        <v>106</v>
      </c>
      <c r="D262" s="8" t="s">
        <v>6</v>
      </c>
      <c r="E262" s="8">
        <v>121</v>
      </c>
      <c r="F262" s="8" t="str">
        <f>VLOOKUP($D262,饮料价格!$B$3:$E$45,2,0)</f>
        <v>瓶</v>
      </c>
      <c r="G262" s="8">
        <f>VLOOKUP($D262,饮料价格!$B$3:$E$45,3,0)</f>
        <v>1.7</v>
      </c>
      <c r="H262" s="8">
        <f>VLOOKUP($D262,饮料价格!$B$3:$E$45,4,0)</f>
        <v>3.5</v>
      </c>
      <c r="I262" s="8">
        <f>E262*H262</f>
        <v>423.5</v>
      </c>
      <c r="J262" s="8">
        <f>(H262-G262)*E262</f>
        <v>217.8</v>
      </c>
    </row>
    <row r="263" spans="1:10" outlineLevel="2" x14ac:dyDescent="0.15">
      <c r="A263" s="7">
        <v>42736</v>
      </c>
      <c r="B263" s="8" t="s">
        <v>101</v>
      </c>
      <c r="C263" s="8" t="s">
        <v>109</v>
      </c>
      <c r="D263" s="8" t="s">
        <v>6</v>
      </c>
      <c r="E263" s="8">
        <v>12</v>
      </c>
      <c r="F263" s="8" t="str">
        <f>VLOOKUP($D263,饮料价格!$B$3:$E$45,2,0)</f>
        <v>瓶</v>
      </c>
      <c r="G263" s="8">
        <f>VLOOKUP($D263,饮料价格!$B$3:$E$45,3,0)</f>
        <v>1.7</v>
      </c>
      <c r="H263" s="8">
        <f>VLOOKUP($D263,饮料价格!$B$3:$E$45,4,0)</f>
        <v>3.5</v>
      </c>
      <c r="I263" s="8">
        <f>E263*H263</f>
        <v>42</v>
      </c>
      <c r="J263" s="8">
        <f>(H263-G263)*E263</f>
        <v>21.6</v>
      </c>
    </row>
    <row r="264" spans="1:10" outlineLevel="2" x14ac:dyDescent="0.15">
      <c r="A264" s="7">
        <v>42736</v>
      </c>
      <c r="B264" s="8" t="s">
        <v>101</v>
      </c>
      <c r="C264" s="8" t="s">
        <v>113</v>
      </c>
      <c r="D264" s="8" t="s">
        <v>6</v>
      </c>
      <c r="E264" s="8">
        <v>51</v>
      </c>
      <c r="F264" s="8" t="str">
        <f>VLOOKUP($D264,饮料价格!$B$3:$E$45,2,0)</f>
        <v>瓶</v>
      </c>
      <c r="G264" s="8">
        <f>VLOOKUP($D264,饮料价格!$B$3:$E$45,3,0)</f>
        <v>1.7</v>
      </c>
      <c r="H264" s="8">
        <f>VLOOKUP($D264,饮料价格!$B$3:$E$45,4,0)</f>
        <v>3.5</v>
      </c>
      <c r="I264" s="8">
        <f>E264*H264</f>
        <v>178.5</v>
      </c>
      <c r="J264" s="8">
        <f>(H264-G264)*E264</f>
        <v>91.8</v>
      </c>
    </row>
    <row r="265" spans="1:10" outlineLevel="2" x14ac:dyDescent="0.15">
      <c r="A265" s="7">
        <v>42736</v>
      </c>
      <c r="B265" s="8" t="s">
        <v>101</v>
      </c>
      <c r="C265" s="8" t="s">
        <v>111</v>
      </c>
      <c r="D265" s="8" t="s">
        <v>6</v>
      </c>
      <c r="E265" s="8">
        <v>20</v>
      </c>
      <c r="F265" s="8" t="str">
        <f>VLOOKUP($D265,饮料价格!$B$3:$E$45,2,0)</f>
        <v>瓶</v>
      </c>
      <c r="G265" s="8">
        <f>VLOOKUP($D265,饮料价格!$B$3:$E$45,3,0)</f>
        <v>1.7</v>
      </c>
      <c r="H265" s="8">
        <f>VLOOKUP($D265,饮料价格!$B$3:$E$45,4,0)</f>
        <v>3.5</v>
      </c>
      <c r="I265" s="8">
        <f>E265*H265</f>
        <v>70</v>
      </c>
      <c r="J265" s="8">
        <f>(H265-G265)*E265</f>
        <v>36</v>
      </c>
    </row>
    <row r="266" spans="1:10" outlineLevel="2" x14ac:dyDescent="0.15">
      <c r="A266" s="7">
        <v>42736</v>
      </c>
      <c r="B266" s="8" t="s">
        <v>101</v>
      </c>
      <c r="C266" s="8" t="s">
        <v>114</v>
      </c>
      <c r="D266" s="8" t="s">
        <v>6</v>
      </c>
      <c r="E266" s="8">
        <v>134</v>
      </c>
      <c r="F266" s="8" t="str">
        <f>VLOOKUP($D266,饮料价格!$B$3:$E$45,2,0)</f>
        <v>瓶</v>
      </c>
      <c r="G266" s="8">
        <f>VLOOKUP($D266,饮料价格!$B$3:$E$45,3,0)</f>
        <v>1.7</v>
      </c>
      <c r="H266" s="8">
        <f>VLOOKUP($D266,饮料价格!$B$3:$E$45,4,0)</f>
        <v>3.5</v>
      </c>
      <c r="I266" s="8">
        <f>E266*H266</f>
        <v>469</v>
      </c>
      <c r="J266" s="8">
        <f>(H266-G266)*E266</f>
        <v>241.20000000000002</v>
      </c>
    </row>
    <row r="267" spans="1:10" outlineLevel="2" x14ac:dyDescent="0.15">
      <c r="A267" s="7">
        <v>42736</v>
      </c>
      <c r="B267" s="8" t="s">
        <v>101</v>
      </c>
      <c r="C267" s="8" t="s">
        <v>112</v>
      </c>
      <c r="D267" s="8" t="s">
        <v>6</v>
      </c>
      <c r="E267" s="8">
        <v>59</v>
      </c>
      <c r="F267" s="8" t="str">
        <f>VLOOKUP($D267,饮料价格!$B$3:$E$45,2,0)</f>
        <v>瓶</v>
      </c>
      <c r="G267" s="8">
        <f>VLOOKUP($D267,饮料价格!$B$3:$E$45,3,0)</f>
        <v>1.7</v>
      </c>
      <c r="H267" s="8">
        <f>VLOOKUP($D267,饮料价格!$B$3:$E$45,4,0)</f>
        <v>3.5</v>
      </c>
      <c r="I267" s="8">
        <f>E267*H267</f>
        <v>206.5</v>
      </c>
      <c r="J267" s="8">
        <f>(H267-G267)*E267</f>
        <v>106.2</v>
      </c>
    </row>
    <row r="268" spans="1:10" outlineLevel="2" x14ac:dyDescent="0.15">
      <c r="A268" s="7">
        <v>42736</v>
      </c>
      <c r="B268" s="8" t="s">
        <v>101</v>
      </c>
      <c r="C268" s="8" t="s">
        <v>110</v>
      </c>
      <c r="D268" s="8" t="s">
        <v>6</v>
      </c>
      <c r="E268" s="8">
        <v>27</v>
      </c>
      <c r="F268" s="8" t="str">
        <f>VLOOKUP($D268,饮料价格!$B$3:$E$45,2,0)</f>
        <v>瓶</v>
      </c>
      <c r="G268" s="8">
        <f>VLOOKUP($D268,饮料价格!$B$3:$E$45,3,0)</f>
        <v>1.7</v>
      </c>
      <c r="H268" s="8">
        <f>VLOOKUP($D268,饮料价格!$B$3:$E$45,4,0)</f>
        <v>3.5</v>
      </c>
      <c r="I268" s="8">
        <f>E268*H268</f>
        <v>94.5</v>
      </c>
      <c r="J268" s="8">
        <f>(H268-G268)*E268</f>
        <v>48.6</v>
      </c>
    </row>
    <row r="269" spans="1:10" outlineLevel="2" x14ac:dyDescent="0.15">
      <c r="A269" s="7">
        <v>42736</v>
      </c>
      <c r="B269" s="8" t="s">
        <v>103</v>
      </c>
      <c r="C269" s="8" t="s">
        <v>122</v>
      </c>
      <c r="D269" s="8" t="s">
        <v>6</v>
      </c>
      <c r="E269" s="8">
        <v>68</v>
      </c>
      <c r="F269" s="8" t="str">
        <f>VLOOKUP($D269,饮料价格!$B$3:$E$45,2,0)</f>
        <v>瓶</v>
      </c>
      <c r="G269" s="8">
        <f>VLOOKUP($D269,饮料价格!$B$3:$E$45,3,0)</f>
        <v>1.7</v>
      </c>
      <c r="H269" s="8">
        <f>VLOOKUP($D269,饮料价格!$B$3:$E$45,4,0)</f>
        <v>3.5</v>
      </c>
      <c r="I269" s="8">
        <f>E269*H269</f>
        <v>238</v>
      </c>
      <c r="J269" s="8">
        <f>(H269-G269)*E269</f>
        <v>122.4</v>
      </c>
    </row>
    <row r="270" spans="1:10" outlineLevel="2" x14ac:dyDescent="0.15">
      <c r="A270" s="7">
        <v>42736</v>
      </c>
      <c r="B270" s="8" t="s">
        <v>103</v>
      </c>
      <c r="C270" s="8" t="s">
        <v>121</v>
      </c>
      <c r="D270" s="8" t="s">
        <v>6</v>
      </c>
      <c r="E270" s="8">
        <v>12</v>
      </c>
      <c r="F270" s="8" t="str">
        <f>VLOOKUP($D270,饮料价格!$B$3:$E$45,2,0)</f>
        <v>瓶</v>
      </c>
      <c r="G270" s="8">
        <f>VLOOKUP($D270,饮料价格!$B$3:$E$45,3,0)</f>
        <v>1.7</v>
      </c>
      <c r="H270" s="8">
        <f>VLOOKUP($D270,饮料价格!$B$3:$E$45,4,0)</f>
        <v>3.5</v>
      </c>
      <c r="I270" s="8">
        <f>E270*H270</f>
        <v>42</v>
      </c>
      <c r="J270" s="8">
        <f>(H270-G270)*E270</f>
        <v>21.6</v>
      </c>
    </row>
    <row r="271" spans="1:10" outlineLevel="2" x14ac:dyDescent="0.15">
      <c r="A271" s="7">
        <v>42736</v>
      </c>
      <c r="B271" s="8" t="s">
        <v>103</v>
      </c>
      <c r="C271" s="8" t="s">
        <v>118</v>
      </c>
      <c r="D271" s="8" t="s">
        <v>6</v>
      </c>
      <c r="E271" s="8">
        <v>93</v>
      </c>
      <c r="F271" s="8" t="str">
        <f>VLOOKUP($D271,饮料价格!$B$3:$E$45,2,0)</f>
        <v>瓶</v>
      </c>
      <c r="G271" s="8">
        <f>VLOOKUP($D271,饮料价格!$B$3:$E$45,3,0)</f>
        <v>1.7</v>
      </c>
      <c r="H271" s="8">
        <f>VLOOKUP($D271,饮料价格!$B$3:$E$45,4,0)</f>
        <v>3.5</v>
      </c>
      <c r="I271" s="8">
        <f>E271*H271</f>
        <v>325.5</v>
      </c>
      <c r="J271" s="8">
        <f>(H271-G271)*E271</f>
        <v>167.4</v>
      </c>
    </row>
    <row r="272" spans="1:10" outlineLevel="2" x14ac:dyDescent="0.15">
      <c r="A272" s="7">
        <v>42736</v>
      </c>
      <c r="B272" s="8" t="s">
        <v>103</v>
      </c>
      <c r="C272" s="8" t="s">
        <v>119</v>
      </c>
      <c r="D272" s="8" t="s">
        <v>6</v>
      </c>
      <c r="E272" s="8">
        <v>21</v>
      </c>
      <c r="F272" s="8" t="str">
        <f>VLOOKUP($D272,饮料价格!$B$3:$E$45,2,0)</f>
        <v>瓶</v>
      </c>
      <c r="G272" s="8">
        <f>VLOOKUP($D272,饮料价格!$B$3:$E$45,3,0)</f>
        <v>1.7</v>
      </c>
      <c r="H272" s="8">
        <f>VLOOKUP($D272,饮料价格!$B$3:$E$45,4,0)</f>
        <v>3.5</v>
      </c>
      <c r="I272" s="8">
        <f>E272*H272</f>
        <v>73.5</v>
      </c>
      <c r="J272" s="8">
        <f>(H272-G272)*E272</f>
        <v>37.800000000000004</v>
      </c>
    </row>
    <row r="273" spans="1:10" outlineLevel="2" x14ac:dyDescent="0.15">
      <c r="A273" s="7">
        <v>42736</v>
      </c>
      <c r="B273" s="8" t="s">
        <v>103</v>
      </c>
      <c r="C273" s="8" t="s">
        <v>120</v>
      </c>
      <c r="D273" s="8" t="s">
        <v>6</v>
      </c>
      <c r="E273" s="8">
        <v>76</v>
      </c>
      <c r="F273" s="8" t="str">
        <f>VLOOKUP($D273,饮料价格!$B$3:$E$45,2,0)</f>
        <v>瓶</v>
      </c>
      <c r="G273" s="8">
        <f>VLOOKUP($D273,饮料价格!$B$3:$E$45,3,0)</f>
        <v>1.7</v>
      </c>
      <c r="H273" s="8">
        <f>VLOOKUP($D273,饮料价格!$B$3:$E$45,4,0)</f>
        <v>3.5</v>
      </c>
      <c r="I273" s="8">
        <f>E273*H273</f>
        <v>266</v>
      </c>
      <c r="J273" s="8">
        <f>(H273-G273)*E273</f>
        <v>136.80000000000001</v>
      </c>
    </row>
    <row r="274" spans="1:10" outlineLevel="2" x14ac:dyDescent="0.15">
      <c r="A274" s="7">
        <v>42736</v>
      </c>
      <c r="B274" s="8" t="s">
        <v>103</v>
      </c>
      <c r="C274" s="8" t="s">
        <v>123</v>
      </c>
      <c r="D274" s="8" t="s">
        <v>6</v>
      </c>
      <c r="E274" s="8">
        <v>60</v>
      </c>
      <c r="F274" s="8" t="str">
        <f>VLOOKUP($D274,饮料价格!$B$3:$E$45,2,0)</f>
        <v>瓶</v>
      </c>
      <c r="G274" s="8">
        <f>VLOOKUP($D274,饮料价格!$B$3:$E$45,3,0)</f>
        <v>1.7</v>
      </c>
      <c r="H274" s="8">
        <f>VLOOKUP($D274,饮料价格!$B$3:$E$45,4,0)</f>
        <v>3.5</v>
      </c>
      <c r="I274" s="8">
        <f>E274*H274</f>
        <v>210</v>
      </c>
      <c r="J274" s="8">
        <f>(H274-G274)*E274</f>
        <v>108</v>
      </c>
    </row>
    <row r="275" spans="1:10" outlineLevel="2" x14ac:dyDescent="0.15">
      <c r="A275" s="7">
        <v>42736</v>
      </c>
      <c r="B275" s="8" t="s">
        <v>104</v>
      </c>
      <c r="C275" s="8" t="s">
        <v>98</v>
      </c>
      <c r="D275" s="8" t="s">
        <v>6</v>
      </c>
      <c r="E275" s="8">
        <v>69</v>
      </c>
      <c r="F275" s="8" t="str">
        <f>VLOOKUP($D275,饮料价格!$B$3:$E$45,2,0)</f>
        <v>瓶</v>
      </c>
      <c r="G275" s="8">
        <f>VLOOKUP($D275,饮料价格!$B$3:$E$45,3,0)</f>
        <v>1.7</v>
      </c>
      <c r="H275" s="8">
        <f>VLOOKUP($D275,饮料价格!$B$3:$E$45,4,0)</f>
        <v>3.5</v>
      </c>
      <c r="I275" s="8">
        <f>E275*H275</f>
        <v>241.5</v>
      </c>
      <c r="J275" s="8">
        <f>(H275-G275)*E275</f>
        <v>124.2</v>
      </c>
    </row>
    <row r="276" spans="1:10" outlineLevel="2" x14ac:dyDescent="0.15">
      <c r="A276" s="7">
        <v>42736</v>
      </c>
      <c r="B276" s="8" t="s">
        <v>104</v>
      </c>
      <c r="C276" s="8" t="s">
        <v>127</v>
      </c>
      <c r="D276" s="8" t="s">
        <v>6</v>
      </c>
      <c r="E276" s="8">
        <v>90</v>
      </c>
      <c r="F276" s="8" t="str">
        <f>VLOOKUP($D276,饮料价格!$B$3:$E$45,2,0)</f>
        <v>瓶</v>
      </c>
      <c r="G276" s="8">
        <f>VLOOKUP($D276,饮料价格!$B$3:$E$45,3,0)</f>
        <v>1.7</v>
      </c>
      <c r="H276" s="8">
        <f>VLOOKUP($D276,饮料价格!$B$3:$E$45,4,0)</f>
        <v>3.5</v>
      </c>
      <c r="I276" s="8">
        <f>E276*H276</f>
        <v>315</v>
      </c>
      <c r="J276" s="8">
        <f>(H276-G276)*E276</f>
        <v>162</v>
      </c>
    </row>
    <row r="277" spans="1:10" outlineLevel="2" x14ac:dyDescent="0.15">
      <c r="A277" s="7">
        <v>42736</v>
      </c>
      <c r="B277" s="8" t="s">
        <v>104</v>
      </c>
      <c r="C277" s="8" t="s">
        <v>125</v>
      </c>
      <c r="D277" s="8" t="s">
        <v>6</v>
      </c>
      <c r="E277" s="8">
        <v>68</v>
      </c>
      <c r="F277" s="8" t="str">
        <f>VLOOKUP($D277,饮料价格!$B$3:$E$45,2,0)</f>
        <v>瓶</v>
      </c>
      <c r="G277" s="8">
        <f>VLOOKUP($D277,饮料价格!$B$3:$E$45,3,0)</f>
        <v>1.7</v>
      </c>
      <c r="H277" s="8">
        <f>VLOOKUP($D277,饮料价格!$B$3:$E$45,4,0)</f>
        <v>3.5</v>
      </c>
      <c r="I277" s="8">
        <f>E277*H277</f>
        <v>238</v>
      </c>
      <c r="J277" s="8">
        <f>(H277-G277)*E277</f>
        <v>122.4</v>
      </c>
    </row>
    <row r="278" spans="1:10" outlineLevel="2" x14ac:dyDescent="0.15">
      <c r="A278" s="7">
        <v>42736</v>
      </c>
      <c r="B278" s="8" t="s">
        <v>104</v>
      </c>
      <c r="C278" s="8" t="s">
        <v>124</v>
      </c>
      <c r="D278" s="8" t="s">
        <v>6</v>
      </c>
      <c r="E278" s="8">
        <v>27</v>
      </c>
      <c r="F278" s="8" t="str">
        <f>VLOOKUP($D278,饮料价格!$B$3:$E$45,2,0)</f>
        <v>瓶</v>
      </c>
      <c r="G278" s="8">
        <f>VLOOKUP($D278,饮料价格!$B$3:$E$45,3,0)</f>
        <v>1.7</v>
      </c>
      <c r="H278" s="8">
        <f>VLOOKUP($D278,饮料价格!$B$3:$E$45,4,0)</f>
        <v>3.5</v>
      </c>
      <c r="I278" s="8">
        <f>E278*H278</f>
        <v>94.5</v>
      </c>
      <c r="J278" s="8">
        <f>(H278-G278)*E278</f>
        <v>48.6</v>
      </c>
    </row>
    <row r="279" spans="1:10" outlineLevel="2" x14ac:dyDescent="0.15">
      <c r="A279" s="7">
        <v>42736</v>
      </c>
      <c r="B279" s="8" t="s">
        <v>104</v>
      </c>
      <c r="C279" s="8" t="s">
        <v>126</v>
      </c>
      <c r="D279" s="8" t="s">
        <v>6</v>
      </c>
      <c r="E279" s="8">
        <v>126</v>
      </c>
      <c r="F279" s="8" t="str">
        <f>VLOOKUP($D279,饮料价格!$B$3:$E$45,2,0)</f>
        <v>瓶</v>
      </c>
      <c r="G279" s="8">
        <f>VLOOKUP($D279,饮料价格!$B$3:$E$45,3,0)</f>
        <v>1.7</v>
      </c>
      <c r="H279" s="8">
        <f>VLOOKUP($D279,饮料价格!$B$3:$E$45,4,0)</f>
        <v>3.5</v>
      </c>
      <c r="I279" s="8">
        <f>E279*H279</f>
        <v>441</v>
      </c>
      <c r="J279" s="8">
        <f>(H279-G279)*E279</f>
        <v>226.8</v>
      </c>
    </row>
    <row r="280" spans="1:10" outlineLevel="2" x14ac:dyDescent="0.15">
      <c r="A280" s="7">
        <v>42736</v>
      </c>
      <c r="B280" s="8" t="s">
        <v>104</v>
      </c>
      <c r="C280" s="8" t="s">
        <v>99</v>
      </c>
      <c r="D280" s="8" t="s">
        <v>6</v>
      </c>
      <c r="E280" s="8">
        <v>26</v>
      </c>
      <c r="F280" s="8" t="str">
        <f>VLOOKUP($D280,饮料价格!$B$3:$E$45,2,0)</f>
        <v>瓶</v>
      </c>
      <c r="G280" s="8">
        <f>VLOOKUP($D280,饮料价格!$B$3:$E$45,3,0)</f>
        <v>1.7</v>
      </c>
      <c r="H280" s="8">
        <f>VLOOKUP($D280,饮料价格!$B$3:$E$45,4,0)</f>
        <v>3.5</v>
      </c>
      <c r="I280" s="8">
        <f>E280*H280</f>
        <v>91</v>
      </c>
      <c r="J280" s="8">
        <f>(H280-G280)*E280</f>
        <v>46.800000000000004</v>
      </c>
    </row>
    <row r="281" spans="1:10" outlineLevel="1" x14ac:dyDescent="0.15">
      <c r="A281" s="7"/>
      <c r="B281" s="8"/>
      <c r="C281" s="8"/>
      <c r="D281" s="23" t="s">
        <v>152</v>
      </c>
      <c r="E281" s="8"/>
      <c r="F281" s="8"/>
      <c r="G281" s="8"/>
      <c r="H281" s="8"/>
      <c r="I281" s="8">
        <f>SUBTOTAL(9,I251:I280)</f>
        <v>5950</v>
      </c>
      <c r="J281" s="8">
        <f>SUBTOTAL(9,J251:J280)</f>
        <v>3060.0000000000005</v>
      </c>
    </row>
    <row r="282" spans="1:10" outlineLevel="2" x14ac:dyDescent="0.15">
      <c r="A282" s="7">
        <v>42736</v>
      </c>
      <c r="B282" s="8" t="s">
        <v>102</v>
      </c>
      <c r="C282" s="8" t="s">
        <v>135</v>
      </c>
      <c r="D282" s="8" t="s">
        <v>7</v>
      </c>
      <c r="E282" s="8">
        <v>78</v>
      </c>
      <c r="F282" s="8" t="str">
        <f>VLOOKUP($D282,饮料价格!$B$3:$E$45,2,0)</f>
        <v>听</v>
      </c>
      <c r="G282" s="8">
        <f>VLOOKUP($D282,饮料价格!$B$3:$E$45,3,0)</f>
        <v>3.2</v>
      </c>
      <c r="H282" s="8">
        <f>VLOOKUP($D282,饮料价格!$B$3:$E$45,4,0)</f>
        <v>6</v>
      </c>
      <c r="I282" s="8">
        <f>E282*H282</f>
        <v>468</v>
      </c>
      <c r="J282" s="8">
        <f>(H282-G282)*E282</f>
        <v>218.39999999999998</v>
      </c>
    </row>
    <row r="283" spans="1:10" outlineLevel="2" x14ac:dyDescent="0.15">
      <c r="A283" s="7">
        <v>42736</v>
      </c>
      <c r="B283" s="8" t="s">
        <v>102</v>
      </c>
      <c r="C283" s="8" t="s">
        <v>96</v>
      </c>
      <c r="D283" s="8" t="s">
        <v>7</v>
      </c>
      <c r="E283" s="8">
        <v>85</v>
      </c>
      <c r="F283" s="8" t="str">
        <f>VLOOKUP($D283,饮料价格!$B$3:$E$45,2,0)</f>
        <v>听</v>
      </c>
      <c r="G283" s="8">
        <f>VLOOKUP($D283,饮料价格!$B$3:$E$45,3,0)</f>
        <v>3.2</v>
      </c>
      <c r="H283" s="8">
        <f>VLOOKUP($D283,饮料价格!$B$3:$E$45,4,0)</f>
        <v>6</v>
      </c>
      <c r="I283" s="8">
        <f>E283*H283</f>
        <v>510</v>
      </c>
      <c r="J283" s="8">
        <f>(H283-G283)*E283</f>
        <v>237.99999999999997</v>
      </c>
    </row>
    <row r="284" spans="1:10" outlineLevel="2" x14ac:dyDescent="0.15">
      <c r="A284" s="7">
        <v>42736</v>
      </c>
      <c r="B284" s="8" t="s">
        <v>102</v>
      </c>
      <c r="C284" s="8" t="s">
        <v>117</v>
      </c>
      <c r="D284" s="8" t="s">
        <v>7</v>
      </c>
      <c r="E284" s="8">
        <v>123</v>
      </c>
      <c r="F284" s="8" t="str">
        <f>VLOOKUP($D284,饮料价格!$B$3:$E$45,2,0)</f>
        <v>听</v>
      </c>
      <c r="G284" s="8">
        <f>VLOOKUP($D284,饮料价格!$B$3:$E$45,3,0)</f>
        <v>3.2</v>
      </c>
      <c r="H284" s="8">
        <f>VLOOKUP($D284,饮料价格!$B$3:$E$45,4,0)</f>
        <v>6</v>
      </c>
      <c r="I284" s="8">
        <f>E284*H284</f>
        <v>738</v>
      </c>
      <c r="J284" s="8">
        <f>(H284-G284)*E284</f>
        <v>344.4</v>
      </c>
    </row>
    <row r="285" spans="1:10" outlineLevel="2" x14ac:dyDescent="0.15">
      <c r="A285" s="7">
        <v>42736</v>
      </c>
      <c r="B285" s="8" t="s">
        <v>102</v>
      </c>
      <c r="C285" s="8" t="s">
        <v>115</v>
      </c>
      <c r="D285" s="8" t="s">
        <v>7</v>
      </c>
      <c r="E285" s="8">
        <v>103</v>
      </c>
      <c r="F285" s="8" t="str">
        <f>VLOOKUP($D285,饮料价格!$B$3:$E$45,2,0)</f>
        <v>听</v>
      </c>
      <c r="G285" s="8">
        <f>VLOOKUP($D285,饮料价格!$B$3:$E$45,3,0)</f>
        <v>3.2</v>
      </c>
      <c r="H285" s="8">
        <f>VLOOKUP($D285,饮料价格!$B$3:$E$45,4,0)</f>
        <v>6</v>
      </c>
      <c r="I285" s="8">
        <f>E285*H285</f>
        <v>618</v>
      </c>
      <c r="J285" s="8">
        <f>(H285-G285)*E285</f>
        <v>288.39999999999998</v>
      </c>
    </row>
    <row r="286" spans="1:10" outlineLevel="2" x14ac:dyDescent="0.15">
      <c r="A286" s="7">
        <v>42736</v>
      </c>
      <c r="B286" s="8" t="s">
        <v>102</v>
      </c>
      <c r="C286" s="8" t="s">
        <v>116</v>
      </c>
      <c r="D286" s="8" t="s">
        <v>7</v>
      </c>
      <c r="E286" s="8">
        <v>88</v>
      </c>
      <c r="F286" s="8" t="str">
        <f>VLOOKUP($D286,饮料价格!$B$3:$E$45,2,0)</f>
        <v>听</v>
      </c>
      <c r="G286" s="8">
        <f>VLOOKUP($D286,饮料价格!$B$3:$E$45,3,0)</f>
        <v>3.2</v>
      </c>
      <c r="H286" s="8">
        <f>VLOOKUP($D286,饮料价格!$B$3:$E$45,4,0)</f>
        <v>6</v>
      </c>
      <c r="I286" s="8">
        <f>E286*H286</f>
        <v>528</v>
      </c>
      <c r="J286" s="8">
        <f>(H286-G286)*E286</f>
        <v>246.39999999999998</v>
      </c>
    </row>
    <row r="287" spans="1:10" outlineLevel="2" x14ac:dyDescent="0.15">
      <c r="A287" s="7">
        <v>42736</v>
      </c>
      <c r="B287" s="8" t="s">
        <v>102</v>
      </c>
      <c r="C287" s="8" t="s">
        <v>97</v>
      </c>
      <c r="D287" s="8" t="s">
        <v>7</v>
      </c>
      <c r="E287" s="8">
        <v>106</v>
      </c>
      <c r="F287" s="8" t="str">
        <f>VLOOKUP($D287,饮料价格!$B$3:$E$45,2,0)</f>
        <v>听</v>
      </c>
      <c r="G287" s="8">
        <f>VLOOKUP($D287,饮料价格!$B$3:$E$45,3,0)</f>
        <v>3.2</v>
      </c>
      <c r="H287" s="8">
        <f>VLOOKUP($D287,饮料价格!$B$3:$E$45,4,0)</f>
        <v>6</v>
      </c>
      <c r="I287" s="8">
        <f>E287*H287</f>
        <v>636</v>
      </c>
      <c r="J287" s="8">
        <f>(H287-G287)*E287</f>
        <v>296.79999999999995</v>
      </c>
    </row>
    <row r="288" spans="1:10" outlineLevel="2" x14ac:dyDescent="0.15">
      <c r="A288" s="7">
        <v>42736</v>
      </c>
      <c r="B288" s="8" t="s">
        <v>100</v>
      </c>
      <c r="C288" s="8" t="s">
        <v>128</v>
      </c>
      <c r="D288" s="8" t="s">
        <v>7</v>
      </c>
      <c r="E288" s="8">
        <v>51</v>
      </c>
      <c r="F288" s="8" t="str">
        <f>VLOOKUP($D288,饮料价格!$B$3:$E$45,2,0)</f>
        <v>听</v>
      </c>
      <c r="G288" s="8">
        <f>VLOOKUP($D288,饮料价格!$B$3:$E$45,3,0)</f>
        <v>3.2</v>
      </c>
      <c r="H288" s="8">
        <f>VLOOKUP($D288,饮料价格!$B$3:$E$45,4,0)</f>
        <v>6</v>
      </c>
      <c r="I288" s="8">
        <f>E288*H288</f>
        <v>306</v>
      </c>
      <c r="J288" s="8">
        <f>(H288-G288)*E288</f>
        <v>142.79999999999998</v>
      </c>
    </row>
    <row r="289" spans="1:10" outlineLevel="2" x14ac:dyDescent="0.15">
      <c r="A289" s="7">
        <v>42736</v>
      </c>
      <c r="B289" s="8" t="s">
        <v>100</v>
      </c>
      <c r="C289" s="8" t="s">
        <v>130</v>
      </c>
      <c r="D289" s="8" t="s">
        <v>7</v>
      </c>
      <c r="E289" s="8">
        <v>25</v>
      </c>
      <c r="F289" s="8" t="str">
        <f>VLOOKUP($D289,饮料价格!$B$3:$E$45,2,0)</f>
        <v>听</v>
      </c>
      <c r="G289" s="8">
        <f>VLOOKUP($D289,饮料价格!$B$3:$E$45,3,0)</f>
        <v>3.2</v>
      </c>
      <c r="H289" s="8">
        <f>VLOOKUP($D289,饮料价格!$B$3:$E$45,4,0)</f>
        <v>6</v>
      </c>
      <c r="I289" s="8">
        <f>E289*H289</f>
        <v>150</v>
      </c>
      <c r="J289" s="8">
        <f>(H289-G289)*E289</f>
        <v>70</v>
      </c>
    </row>
    <row r="290" spans="1:10" outlineLevel="2" x14ac:dyDescent="0.15">
      <c r="A290" s="7">
        <v>42736</v>
      </c>
      <c r="B290" s="8" t="s">
        <v>100</v>
      </c>
      <c r="C290" s="8" t="s">
        <v>105</v>
      </c>
      <c r="D290" s="8" t="s">
        <v>7</v>
      </c>
      <c r="E290" s="8">
        <v>34</v>
      </c>
      <c r="F290" s="8" t="str">
        <f>VLOOKUP($D290,饮料价格!$B$3:$E$45,2,0)</f>
        <v>听</v>
      </c>
      <c r="G290" s="8">
        <f>VLOOKUP($D290,饮料价格!$B$3:$E$45,3,0)</f>
        <v>3.2</v>
      </c>
      <c r="H290" s="8">
        <f>VLOOKUP($D290,饮料价格!$B$3:$E$45,4,0)</f>
        <v>6</v>
      </c>
      <c r="I290" s="8">
        <f>E290*H290</f>
        <v>204</v>
      </c>
      <c r="J290" s="8">
        <f>(H290-G290)*E290</f>
        <v>95.199999999999989</v>
      </c>
    </row>
    <row r="291" spans="1:10" outlineLevel="2" x14ac:dyDescent="0.15">
      <c r="A291" s="7">
        <v>42736</v>
      </c>
      <c r="B291" s="8" t="s">
        <v>100</v>
      </c>
      <c r="C291" s="8" t="s">
        <v>107</v>
      </c>
      <c r="D291" s="8" t="s">
        <v>7</v>
      </c>
      <c r="E291" s="8">
        <v>37</v>
      </c>
      <c r="F291" s="8" t="str">
        <f>VLOOKUP($D291,饮料价格!$B$3:$E$45,2,0)</f>
        <v>听</v>
      </c>
      <c r="G291" s="8">
        <f>VLOOKUP($D291,饮料价格!$B$3:$E$45,3,0)</f>
        <v>3.2</v>
      </c>
      <c r="H291" s="8">
        <f>VLOOKUP($D291,饮料价格!$B$3:$E$45,4,0)</f>
        <v>6</v>
      </c>
      <c r="I291" s="8">
        <f>E291*H291</f>
        <v>222</v>
      </c>
      <c r="J291" s="8">
        <f>(H291-G291)*E291</f>
        <v>103.6</v>
      </c>
    </row>
    <row r="292" spans="1:10" outlineLevel="2" x14ac:dyDescent="0.15">
      <c r="A292" s="7">
        <v>42736</v>
      </c>
      <c r="B292" s="8" t="s">
        <v>100</v>
      </c>
      <c r="C292" s="8" t="s">
        <v>108</v>
      </c>
      <c r="D292" s="8" t="s">
        <v>7</v>
      </c>
      <c r="E292" s="8">
        <v>136</v>
      </c>
      <c r="F292" s="8" t="str">
        <f>VLOOKUP($D292,饮料价格!$B$3:$E$45,2,0)</f>
        <v>听</v>
      </c>
      <c r="G292" s="8">
        <f>VLOOKUP($D292,饮料价格!$B$3:$E$45,3,0)</f>
        <v>3.2</v>
      </c>
      <c r="H292" s="8">
        <f>VLOOKUP($D292,饮料价格!$B$3:$E$45,4,0)</f>
        <v>6</v>
      </c>
      <c r="I292" s="8">
        <f>E292*H292</f>
        <v>816</v>
      </c>
      <c r="J292" s="8">
        <f>(H292-G292)*E292</f>
        <v>380.79999999999995</v>
      </c>
    </row>
    <row r="293" spans="1:10" outlineLevel="2" x14ac:dyDescent="0.15">
      <c r="A293" s="7">
        <v>42736</v>
      </c>
      <c r="B293" s="8" t="s">
        <v>100</v>
      </c>
      <c r="C293" s="8" t="s">
        <v>106</v>
      </c>
      <c r="D293" s="8" t="s">
        <v>7</v>
      </c>
      <c r="E293" s="8">
        <v>10</v>
      </c>
      <c r="F293" s="8" t="str">
        <f>VLOOKUP($D293,饮料价格!$B$3:$E$45,2,0)</f>
        <v>听</v>
      </c>
      <c r="G293" s="8">
        <f>VLOOKUP($D293,饮料价格!$B$3:$E$45,3,0)</f>
        <v>3.2</v>
      </c>
      <c r="H293" s="8">
        <f>VLOOKUP($D293,饮料价格!$B$3:$E$45,4,0)</f>
        <v>6</v>
      </c>
      <c r="I293" s="8">
        <f>E293*H293</f>
        <v>60</v>
      </c>
      <c r="J293" s="8">
        <f>(H293-G293)*E293</f>
        <v>28</v>
      </c>
    </row>
    <row r="294" spans="1:10" outlineLevel="2" x14ac:dyDescent="0.15">
      <c r="A294" s="7">
        <v>42736</v>
      </c>
      <c r="B294" s="8" t="s">
        <v>101</v>
      </c>
      <c r="C294" s="8" t="s">
        <v>109</v>
      </c>
      <c r="D294" s="8" t="s">
        <v>7</v>
      </c>
      <c r="E294" s="8">
        <v>37</v>
      </c>
      <c r="F294" s="8" t="str">
        <f>VLOOKUP($D294,饮料价格!$B$3:$E$45,2,0)</f>
        <v>听</v>
      </c>
      <c r="G294" s="8">
        <f>VLOOKUP($D294,饮料价格!$B$3:$E$45,3,0)</f>
        <v>3.2</v>
      </c>
      <c r="H294" s="8">
        <f>VLOOKUP($D294,饮料价格!$B$3:$E$45,4,0)</f>
        <v>6</v>
      </c>
      <c r="I294" s="8">
        <f>E294*H294</f>
        <v>222</v>
      </c>
      <c r="J294" s="8">
        <f>(H294-G294)*E294</f>
        <v>103.6</v>
      </c>
    </row>
    <row r="295" spans="1:10" outlineLevel="2" x14ac:dyDescent="0.15">
      <c r="A295" s="7">
        <v>42736</v>
      </c>
      <c r="B295" s="8" t="s">
        <v>101</v>
      </c>
      <c r="C295" s="8" t="s">
        <v>113</v>
      </c>
      <c r="D295" s="8" t="s">
        <v>7</v>
      </c>
      <c r="E295" s="8">
        <v>23</v>
      </c>
      <c r="F295" s="8" t="str">
        <f>VLOOKUP($D295,饮料价格!$B$3:$E$45,2,0)</f>
        <v>听</v>
      </c>
      <c r="G295" s="8">
        <f>VLOOKUP($D295,饮料价格!$B$3:$E$45,3,0)</f>
        <v>3.2</v>
      </c>
      <c r="H295" s="8">
        <f>VLOOKUP($D295,饮料价格!$B$3:$E$45,4,0)</f>
        <v>6</v>
      </c>
      <c r="I295" s="8">
        <f>E295*H295</f>
        <v>138</v>
      </c>
      <c r="J295" s="8">
        <f>(H295-G295)*E295</f>
        <v>64.399999999999991</v>
      </c>
    </row>
    <row r="296" spans="1:10" outlineLevel="2" x14ac:dyDescent="0.15">
      <c r="A296" s="7">
        <v>42736</v>
      </c>
      <c r="B296" s="8" t="s">
        <v>101</v>
      </c>
      <c r="C296" s="8" t="s">
        <v>111</v>
      </c>
      <c r="D296" s="8" t="s">
        <v>7</v>
      </c>
      <c r="E296" s="8">
        <v>11</v>
      </c>
      <c r="F296" s="8" t="str">
        <f>VLOOKUP($D296,饮料价格!$B$3:$E$45,2,0)</f>
        <v>听</v>
      </c>
      <c r="G296" s="8">
        <f>VLOOKUP($D296,饮料价格!$B$3:$E$45,3,0)</f>
        <v>3.2</v>
      </c>
      <c r="H296" s="8">
        <f>VLOOKUP($D296,饮料价格!$B$3:$E$45,4,0)</f>
        <v>6</v>
      </c>
      <c r="I296" s="8">
        <f>E296*H296</f>
        <v>66</v>
      </c>
      <c r="J296" s="8">
        <f>(H296-G296)*E296</f>
        <v>30.799999999999997</v>
      </c>
    </row>
    <row r="297" spans="1:10" outlineLevel="2" x14ac:dyDescent="0.15">
      <c r="A297" s="7">
        <v>42736</v>
      </c>
      <c r="B297" s="8" t="s">
        <v>101</v>
      </c>
      <c r="C297" s="8" t="s">
        <v>114</v>
      </c>
      <c r="D297" s="8" t="s">
        <v>7</v>
      </c>
      <c r="E297" s="8">
        <v>102</v>
      </c>
      <c r="F297" s="8" t="str">
        <f>VLOOKUP($D297,饮料价格!$B$3:$E$45,2,0)</f>
        <v>听</v>
      </c>
      <c r="G297" s="8">
        <f>VLOOKUP($D297,饮料价格!$B$3:$E$45,3,0)</f>
        <v>3.2</v>
      </c>
      <c r="H297" s="8">
        <f>VLOOKUP($D297,饮料价格!$B$3:$E$45,4,0)</f>
        <v>6</v>
      </c>
      <c r="I297" s="8">
        <f>E297*H297</f>
        <v>612</v>
      </c>
      <c r="J297" s="8">
        <f>(H297-G297)*E297</f>
        <v>285.59999999999997</v>
      </c>
    </row>
    <row r="298" spans="1:10" outlineLevel="2" x14ac:dyDescent="0.15">
      <c r="A298" s="7">
        <v>42736</v>
      </c>
      <c r="B298" s="8" t="s">
        <v>101</v>
      </c>
      <c r="C298" s="8" t="s">
        <v>112</v>
      </c>
      <c r="D298" s="8" t="s">
        <v>7</v>
      </c>
      <c r="E298" s="8">
        <v>105</v>
      </c>
      <c r="F298" s="8" t="str">
        <f>VLOOKUP($D298,饮料价格!$B$3:$E$45,2,0)</f>
        <v>听</v>
      </c>
      <c r="G298" s="8">
        <f>VLOOKUP($D298,饮料价格!$B$3:$E$45,3,0)</f>
        <v>3.2</v>
      </c>
      <c r="H298" s="8">
        <f>VLOOKUP($D298,饮料价格!$B$3:$E$45,4,0)</f>
        <v>6</v>
      </c>
      <c r="I298" s="8">
        <f>E298*H298</f>
        <v>630</v>
      </c>
      <c r="J298" s="8">
        <f>(H298-G298)*E298</f>
        <v>294</v>
      </c>
    </row>
    <row r="299" spans="1:10" outlineLevel="2" x14ac:dyDescent="0.15">
      <c r="A299" s="7">
        <v>42736</v>
      </c>
      <c r="B299" s="8" t="s">
        <v>101</v>
      </c>
      <c r="C299" s="8" t="s">
        <v>110</v>
      </c>
      <c r="D299" s="8" t="s">
        <v>7</v>
      </c>
      <c r="E299" s="8">
        <v>93</v>
      </c>
      <c r="F299" s="8" t="str">
        <f>VLOOKUP($D299,饮料价格!$B$3:$E$45,2,0)</f>
        <v>听</v>
      </c>
      <c r="G299" s="8">
        <f>VLOOKUP($D299,饮料价格!$B$3:$E$45,3,0)</f>
        <v>3.2</v>
      </c>
      <c r="H299" s="8">
        <f>VLOOKUP($D299,饮料价格!$B$3:$E$45,4,0)</f>
        <v>6</v>
      </c>
      <c r="I299" s="8">
        <f>E299*H299</f>
        <v>558</v>
      </c>
      <c r="J299" s="8">
        <f>(H299-G299)*E299</f>
        <v>260.39999999999998</v>
      </c>
    </row>
    <row r="300" spans="1:10" outlineLevel="2" x14ac:dyDescent="0.15">
      <c r="A300" s="7">
        <v>42736</v>
      </c>
      <c r="B300" s="8" t="s">
        <v>103</v>
      </c>
      <c r="C300" s="8" t="s">
        <v>122</v>
      </c>
      <c r="D300" s="8" t="s">
        <v>7</v>
      </c>
      <c r="E300" s="8">
        <v>55</v>
      </c>
      <c r="F300" s="8" t="str">
        <f>VLOOKUP($D300,饮料价格!$B$3:$E$45,2,0)</f>
        <v>听</v>
      </c>
      <c r="G300" s="8">
        <f>VLOOKUP($D300,饮料价格!$B$3:$E$45,3,0)</f>
        <v>3.2</v>
      </c>
      <c r="H300" s="8">
        <f>VLOOKUP($D300,饮料价格!$B$3:$E$45,4,0)</f>
        <v>6</v>
      </c>
      <c r="I300" s="8">
        <f>E300*H300</f>
        <v>330</v>
      </c>
      <c r="J300" s="8">
        <f>(H300-G300)*E300</f>
        <v>154</v>
      </c>
    </row>
    <row r="301" spans="1:10" outlineLevel="2" x14ac:dyDescent="0.15">
      <c r="A301" s="7">
        <v>42736</v>
      </c>
      <c r="B301" s="8" t="s">
        <v>103</v>
      </c>
      <c r="C301" s="8" t="s">
        <v>121</v>
      </c>
      <c r="D301" s="8" t="s">
        <v>7</v>
      </c>
      <c r="E301" s="8">
        <v>18</v>
      </c>
      <c r="F301" s="8" t="str">
        <f>VLOOKUP($D301,饮料价格!$B$3:$E$45,2,0)</f>
        <v>听</v>
      </c>
      <c r="G301" s="8">
        <f>VLOOKUP($D301,饮料价格!$B$3:$E$45,3,0)</f>
        <v>3.2</v>
      </c>
      <c r="H301" s="8">
        <f>VLOOKUP($D301,饮料价格!$B$3:$E$45,4,0)</f>
        <v>6</v>
      </c>
      <c r="I301" s="8">
        <f>E301*H301</f>
        <v>108</v>
      </c>
      <c r="J301" s="8">
        <f>(H301-G301)*E301</f>
        <v>50.4</v>
      </c>
    </row>
    <row r="302" spans="1:10" outlineLevel="2" x14ac:dyDescent="0.15">
      <c r="A302" s="7">
        <v>42736</v>
      </c>
      <c r="B302" s="8" t="s">
        <v>103</v>
      </c>
      <c r="C302" s="8" t="s">
        <v>118</v>
      </c>
      <c r="D302" s="8" t="s">
        <v>7</v>
      </c>
      <c r="E302" s="8">
        <v>122</v>
      </c>
      <c r="F302" s="8" t="str">
        <f>VLOOKUP($D302,饮料价格!$B$3:$E$45,2,0)</f>
        <v>听</v>
      </c>
      <c r="G302" s="8">
        <f>VLOOKUP($D302,饮料价格!$B$3:$E$45,3,0)</f>
        <v>3.2</v>
      </c>
      <c r="H302" s="8">
        <f>VLOOKUP($D302,饮料价格!$B$3:$E$45,4,0)</f>
        <v>6</v>
      </c>
      <c r="I302" s="8">
        <f>E302*H302</f>
        <v>732</v>
      </c>
      <c r="J302" s="8">
        <f>(H302-G302)*E302</f>
        <v>341.59999999999997</v>
      </c>
    </row>
    <row r="303" spans="1:10" outlineLevel="2" x14ac:dyDescent="0.15">
      <c r="A303" s="7">
        <v>42736</v>
      </c>
      <c r="B303" s="8" t="s">
        <v>103</v>
      </c>
      <c r="C303" s="8" t="s">
        <v>119</v>
      </c>
      <c r="D303" s="8" t="s">
        <v>7</v>
      </c>
      <c r="E303" s="8">
        <v>25</v>
      </c>
      <c r="F303" s="8" t="str">
        <f>VLOOKUP($D303,饮料价格!$B$3:$E$45,2,0)</f>
        <v>听</v>
      </c>
      <c r="G303" s="8">
        <f>VLOOKUP($D303,饮料价格!$B$3:$E$45,3,0)</f>
        <v>3.2</v>
      </c>
      <c r="H303" s="8">
        <f>VLOOKUP($D303,饮料价格!$B$3:$E$45,4,0)</f>
        <v>6</v>
      </c>
      <c r="I303" s="8">
        <f>E303*H303</f>
        <v>150</v>
      </c>
      <c r="J303" s="8">
        <f>(H303-G303)*E303</f>
        <v>70</v>
      </c>
    </row>
    <row r="304" spans="1:10" outlineLevel="2" x14ac:dyDescent="0.15">
      <c r="A304" s="7">
        <v>42736</v>
      </c>
      <c r="B304" s="8" t="s">
        <v>103</v>
      </c>
      <c r="C304" s="8" t="s">
        <v>120</v>
      </c>
      <c r="D304" s="8" t="s">
        <v>7</v>
      </c>
      <c r="E304" s="8">
        <v>30</v>
      </c>
      <c r="F304" s="8" t="str">
        <f>VLOOKUP($D304,饮料价格!$B$3:$E$45,2,0)</f>
        <v>听</v>
      </c>
      <c r="G304" s="8">
        <f>VLOOKUP($D304,饮料价格!$B$3:$E$45,3,0)</f>
        <v>3.2</v>
      </c>
      <c r="H304" s="8">
        <f>VLOOKUP($D304,饮料价格!$B$3:$E$45,4,0)</f>
        <v>6</v>
      </c>
      <c r="I304" s="8">
        <f>E304*H304</f>
        <v>180</v>
      </c>
      <c r="J304" s="8">
        <f>(H304-G304)*E304</f>
        <v>84</v>
      </c>
    </row>
    <row r="305" spans="1:10" outlineLevel="2" x14ac:dyDescent="0.15">
      <c r="A305" s="7">
        <v>42736</v>
      </c>
      <c r="B305" s="8" t="s">
        <v>103</v>
      </c>
      <c r="C305" s="8" t="s">
        <v>123</v>
      </c>
      <c r="D305" s="8" t="s">
        <v>7</v>
      </c>
      <c r="E305" s="8">
        <v>18</v>
      </c>
      <c r="F305" s="8" t="str">
        <f>VLOOKUP($D305,饮料价格!$B$3:$E$45,2,0)</f>
        <v>听</v>
      </c>
      <c r="G305" s="8">
        <f>VLOOKUP($D305,饮料价格!$B$3:$E$45,3,0)</f>
        <v>3.2</v>
      </c>
      <c r="H305" s="8">
        <f>VLOOKUP($D305,饮料价格!$B$3:$E$45,4,0)</f>
        <v>6</v>
      </c>
      <c r="I305" s="8">
        <f>E305*H305</f>
        <v>108</v>
      </c>
      <c r="J305" s="8">
        <f>(H305-G305)*E305</f>
        <v>50.4</v>
      </c>
    </row>
    <row r="306" spans="1:10" outlineLevel="2" x14ac:dyDescent="0.15">
      <c r="A306" s="7">
        <v>42736</v>
      </c>
      <c r="B306" s="8" t="s">
        <v>104</v>
      </c>
      <c r="C306" s="8" t="s">
        <v>98</v>
      </c>
      <c r="D306" s="8" t="s">
        <v>7</v>
      </c>
      <c r="E306" s="8">
        <v>12</v>
      </c>
      <c r="F306" s="8" t="str">
        <f>VLOOKUP($D306,饮料价格!$B$3:$E$45,2,0)</f>
        <v>听</v>
      </c>
      <c r="G306" s="8">
        <f>VLOOKUP($D306,饮料价格!$B$3:$E$45,3,0)</f>
        <v>3.2</v>
      </c>
      <c r="H306" s="8">
        <f>VLOOKUP($D306,饮料价格!$B$3:$E$45,4,0)</f>
        <v>6</v>
      </c>
      <c r="I306" s="8">
        <f>E306*H306</f>
        <v>72</v>
      </c>
      <c r="J306" s="8">
        <f>(H306-G306)*E306</f>
        <v>33.599999999999994</v>
      </c>
    </row>
    <row r="307" spans="1:10" outlineLevel="2" x14ac:dyDescent="0.15">
      <c r="A307" s="7">
        <v>42736</v>
      </c>
      <c r="B307" s="8" t="s">
        <v>104</v>
      </c>
      <c r="C307" s="8" t="s">
        <v>127</v>
      </c>
      <c r="D307" s="8" t="s">
        <v>7</v>
      </c>
      <c r="E307" s="8">
        <v>96</v>
      </c>
      <c r="F307" s="8" t="str">
        <f>VLOOKUP($D307,饮料价格!$B$3:$E$45,2,0)</f>
        <v>听</v>
      </c>
      <c r="G307" s="8">
        <f>VLOOKUP($D307,饮料价格!$B$3:$E$45,3,0)</f>
        <v>3.2</v>
      </c>
      <c r="H307" s="8">
        <f>VLOOKUP($D307,饮料价格!$B$3:$E$45,4,0)</f>
        <v>6</v>
      </c>
      <c r="I307" s="8">
        <f>E307*H307</f>
        <v>576</v>
      </c>
      <c r="J307" s="8">
        <f>(H307-G307)*E307</f>
        <v>268.79999999999995</v>
      </c>
    </row>
    <row r="308" spans="1:10" outlineLevel="2" x14ac:dyDescent="0.15">
      <c r="A308" s="7">
        <v>42736</v>
      </c>
      <c r="B308" s="8" t="s">
        <v>104</v>
      </c>
      <c r="C308" s="8" t="s">
        <v>125</v>
      </c>
      <c r="D308" s="8" t="s">
        <v>7</v>
      </c>
      <c r="E308" s="8">
        <v>30</v>
      </c>
      <c r="F308" s="8" t="str">
        <f>VLOOKUP($D308,饮料价格!$B$3:$E$45,2,0)</f>
        <v>听</v>
      </c>
      <c r="G308" s="8">
        <f>VLOOKUP($D308,饮料价格!$B$3:$E$45,3,0)</f>
        <v>3.2</v>
      </c>
      <c r="H308" s="8">
        <f>VLOOKUP($D308,饮料价格!$B$3:$E$45,4,0)</f>
        <v>6</v>
      </c>
      <c r="I308" s="8">
        <f>E308*H308</f>
        <v>180</v>
      </c>
      <c r="J308" s="8">
        <f>(H308-G308)*E308</f>
        <v>84</v>
      </c>
    </row>
    <row r="309" spans="1:10" outlineLevel="2" x14ac:dyDescent="0.15">
      <c r="A309" s="7">
        <v>42736</v>
      </c>
      <c r="B309" s="8" t="s">
        <v>104</v>
      </c>
      <c r="C309" s="8" t="s">
        <v>124</v>
      </c>
      <c r="D309" s="8" t="s">
        <v>7</v>
      </c>
      <c r="E309" s="8">
        <v>22</v>
      </c>
      <c r="F309" s="8" t="str">
        <f>VLOOKUP($D309,饮料价格!$B$3:$E$45,2,0)</f>
        <v>听</v>
      </c>
      <c r="G309" s="8">
        <f>VLOOKUP($D309,饮料价格!$B$3:$E$45,3,0)</f>
        <v>3.2</v>
      </c>
      <c r="H309" s="8">
        <f>VLOOKUP($D309,饮料价格!$B$3:$E$45,4,0)</f>
        <v>6</v>
      </c>
      <c r="I309" s="8">
        <f>E309*H309</f>
        <v>132</v>
      </c>
      <c r="J309" s="8">
        <f>(H309-G309)*E309</f>
        <v>61.599999999999994</v>
      </c>
    </row>
    <row r="310" spans="1:10" outlineLevel="2" x14ac:dyDescent="0.15">
      <c r="A310" s="7">
        <v>42736</v>
      </c>
      <c r="B310" s="8" t="s">
        <v>104</v>
      </c>
      <c r="C310" s="8" t="s">
        <v>126</v>
      </c>
      <c r="D310" s="8" t="s">
        <v>7</v>
      </c>
      <c r="E310" s="8">
        <v>15</v>
      </c>
      <c r="F310" s="8" t="str">
        <f>VLOOKUP($D310,饮料价格!$B$3:$E$45,2,0)</f>
        <v>听</v>
      </c>
      <c r="G310" s="8">
        <f>VLOOKUP($D310,饮料价格!$B$3:$E$45,3,0)</f>
        <v>3.2</v>
      </c>
      <c r="H310" s="8">
        <f>VLOOKUP($D310,饮料价格!$B$3:$E$45,4,0)</f>
        <v>6</v>
      </c>
      <c r="I310" s="8">
        <f>E310*H310</f>
        <v>90</v>
      </c>
      <c r="J310" s="8">
        <f>(H310-G310)*E310</f>
        <v>42</v>
      </c>
    </row>
    <row r="311" spans="1:10" outlineLevel="2" x14ac:dyDescent="0.15">
      <c r="A311" s="7">
        <v>42736</v>
      </c>
      <c r="B311" s="8" t="s">
        <v>104</v>
      </c>
      <c r="C311" s="8" t="s">
        <v>99</v>
      </c>
      <c r="D311" s="8" t="s">
        <v>7</v>
      </c>
      <c r="E311" s="8">
        <v>6</v>
      </c>
      <c r="F311" s="8" t="str">
        <f>VLOOKUP($D311,饮料价格!$B$3:$E$45,2,0)</f>
        <v>听</v>
      </c>
      <c r="G311" s="8">
        <f>VLOOKUP($D311,饮料价格!$B$3:$E$45,3,0)</f>
        <v>3.2</v>
      </c>
      <c r="H311" s="8">
        <f>VLOOKUP($D311,饮料价格!$B$3:$E$45,4,0)</f>
        <v>6</v>
      </c>
      <c r="I311" s="8">
        <f>E311*H311</f>
        <v>36</v>
      </c>
      <c r="J311" s="8">
        <f>(H311-G311)*E311</f>
        <v>16.799999999999997</v>
      </c>
    </row>
    <row r="312" spans="1:10" outlineLevel="1" x14ac:dyDescent="0.15">
      <c r="A312" s="7"/>
      <c r="B312" s="8"/>
      <c r="C312" s="8"/>
      <c r="D312" s="23" t="s">
        <v>153</v>
      </c>
      <c r="E312" s="8"/>
      <c r="F312" s="8"/>
      <c r="G312" s="8"/>
      <c r="H312" s="8"/>
      <c r="I312" s="8">
        <f>SUBTOTAL(9,I282:I311)</f>
        <v>10176</v>
      </c>
      <c r="J312" s="8">
        <f>SUBTOTAL(9,J282:J311)</f>
        <v>4748.8000000000011</v>
      </c>
    </row>
    <row r="313" spans="1:10" outlineLevel="2" x14ac:dyDescent="0.15">
      <c r="A313" s="7">
        <v>42736</v>
      </c>
      <c r="B313" s="8" t="s">
        <v>102</v>
      </c>
      <c r="C313" s="8" t="s">
        <v>135</v>
      </c>
      <c r="D313" s="8" t="s">
        <v>8</v>
      </c>
      <c r="E313" s="8">
        <v>33</v>
      </c>
      <c r="F313" s="8" t="str">
        <f>VLOOKUP($D313,饮料价格!$B$3:$E$45,2,0)</f>
        <v>合</v>
      </c>
      <c r="G313" s="8">
        <f>VLOOKUP($D313,饮料价格!$B$3:$E$45,3,0)</f>
        <v>7.8</v>
      </c>
      <c r="H313" s="8">
        <f>VLOOKUP($D313,饮料价格!$B$3:$E$45,4,0)</f>
        <v>9.8000000000000007</v>
      </c>
      <c r="I313" s="8">
        <f>E313*H313</f>
        <v>323.40000000000003</v>
      </c>
      <c r="J313" s="8">
        <f>(H313-G313)*E313</f>
        <v>66.000000000000028</v>
      </c>
    </row>
    <row r="314" spans="1:10" outlineLevel="2" x14ac:dyDescent="0.15">
      <c r="A314" s="7">
        <v>42736</v>
      </c>
      <c r="B314" s="8" t="s">
        <v>102</v>
      </c>
      <c r="C314" s="8" t="s">
        <v>96</v>
      </c>
      <c r="D314" s="8" t="s">
        <v>8</v>
      </c>
      <c r="E314" s="8">
        <v>34</v>
      </c>
      <c r="F314" s="8" t="str">
        <f>VLOOKUP($D314,饮料价格!$B$3:$E$45,2,0)</f>
        <v>合</v>
      </c>
      <c r="G314" s="8">
        <f>VLOOKUP($D314,饮料价格!$B$3:$E$45,3,0)</f>
        <v>7.8</v>
      </c>
      <c r="H314" s="8">
        <f>VLOOKUP($D314,饮料价格!$B$3:$E$45,4,0)</f>
        <v>9.8000000000000007</v>
      </c>
      <c r="I314" s="8">
        <f>E314*H314</f>
        <v>333.20000000000005</v>
      </c>
      <c r="J314" s="8">
        <f>(H314-G314)*E314</f>
        <v>68.000000000000028</v>
      </c>
    </row>
    <row r="315" spans="1:10" outlineLevel="2" x14ac:dyDescent="0.15">
      <c r="A315" s="7">
        <v>42736</v>
      </c>
      <c r="B315" s="8" t="s">
        <v>102</v>
      </c>
      <c r="C315" s="8" t="s">
        <v>117</v>
      </c>
      <c r="D315" s="8" t="s">
        <v>8</v>
      </c>
      <c r="E315" s="8">
        <v>23</v>
      </c>
      <c r="F315" s="8" t="str">
        <f>VLOOKUP($D315,饮料价格!$B$3:$E$45,2,0)</f>
        <v>合</v>
      </c>
      <c r="G315" s="8">
        <f>VLOOKUP($D315,饮料价格!$B$3:$E$45,3,0)</f>
        <v>7.8</v>
      </c>
      <c r="H315" s="8">
        <f>VLOOKUP($D315,饮料价格!$B$3:$E$45,4,0)</f>
        <v>9.8000000000000007</v>
      </c>
      <c r="I315" s="8">
        <f>E315*H315</f>
        <v>225.4</v>
      </c>
      <c r="J315" s="8">
        <f>(H315-G315)*E315</f>
        <v>46.000000000000021</v>
      </c>
    </row>
    <row r="316" spans="1:10" outlineLevel="2" x14ac:dyDescent="0.15">
      <c r="A316" s="7">
        <v>42736</v>
      </c>
      <c r="B316" s="8" t="s">
        <v>102</v>
      </c>
      <c r="C316" s="8" t="s">
        <v>115</v>
      </c>
      <c r="D316" s="8" t="s">
        <v>8</v>
      </c>
      <c r="E316" s="8">
        <v>58</v>
      </c>
      <c r="F316" s="8" t="str">
        <f>VLOOKUP($D316,饮料价格!$B$3:$E$45,2,0)</f>
        <v>合</v>
      </c>
      <c r="G316" s="8">
        <f>VLOOKUP($D316,饮料价格!$B$3:$E$45,3,0)</f>
        <v>7.8</v>
      </c>
      <c r="H316" s="8">
        <f>VLOOKUP($D316,饮料价格!$B$3:$E$45,4,0)</f>
        <v>9.8000000000000007</v>
      </c>
      <c r="I316" s="8">
        <f>E316*H316</f>
        <v>568.40000000000009</v>
      </c>
      <c r="J316" s="8">
        <f>(H316-G316)*E316</f>
        <v>116.00000000000006</v>
      </c>
    </row>
    <row r="317" spans="1:10" outlineLevel="2" x14ac:dyDescent="0.15">
      <c r="A317" s="7">
        <v>42736</v>
      </c>
      <c r="B317" s="8" t="s">
        <v>102</v>
      </c>
      <c r="C317" s="8" t="s">
        <v>116</v>
      </c>
      <c r="D317" s="8" t="s">
        <v>8</v>
      </c>
      <c r="E317" s="8">
        <v>15</v>
      </c>
      <c r="F317" s="8" t="str">
        <f>VLOOKUP($D317,饮料价格!$B$3:$E$45,2,0)</f>
        <v>合</v>
      </c>
      <c r="G317" s="8">
        <f>VLOOKUP($D317,饮料价格!$B$3:$E$45,3,0)</f>
        <v>7.8</v>
      </c>
      <c r="H317" s="8">
        <f>VLOOKUP($D317,饮料价格!$B$3:$E$45,4,0)</f>
        <v>9.8000000000000007</v>
      </c>
      <c r="I317" s="8">
        <f>E317*H317</f>
        <v>147</v>
      </c>
      <c r="J317" s="8">
        <f>(H317-G317)*E317</f>
        <v>30.000000000000014</v>
      </c>
    </row>
    <row r="318" spans="1:10" outlineLevel="2" x14ac:dyDescent="0.15">
      <c r="A318" s="7">
        <v>42736</v>
      </c>
      <c r="B318" s="8" t="s">
        <v>102</v>
      </c>
      <c r="C318" s="8" t="s">
        <v>97</v>
      </c>
      <c r="D318" s="8" t="s">
        <v>8</v>
      </c>
      <c r="E318" s="8">
        <v>18</v>
      </c>
      <c r="F318" s="8" t="str">
        <f>VLOOKUP($D318,饮料价格!$B$3:$E$45,2,0)</f>
        <v>合</v>
      </c>
      <c r="G318" s="8">
        <f>VLOOKUP($D318,饮料价格!$B$3:$E$45,3,0)</f>
        <v>7.8</v>
      </c>
      <c r="H318" s="8">
        <f>VLOOKUP($D318,饮料价格!$B$3:$E$45,4,0)</f>
        <v>9.8000000000000007</v>
      </c>
      <c r="I318" s="8">
        <f>E318*H318</f>
        <v>176.4</v>
      </c>
      <c r="J318" s="8">
        <f>(H318-G318)*E318</f>
        <v>36.000000000000014</v>
      </c>
    </row>
    <row r="319" spans="1:10" outlineLevel="2" x14ac:dyDescent="0.15">
      <c r="A319" s="7">
        <v>42736</v>
      </c>
      <c r="B319" s="8" t="s">
        <v>100</v>
      </c>
      <c r="C319" s="8" t="s">
        <v>128</v>
      </c>
      <c r="D319" s="8" t="s">
        <v>8</v>
      </c>
      <c r="E319" s="8">
        <v>13</v>
      </c>
      <c r="F319" s="8" t="str">
        <f>VLOOKUP($D319,饮料价格!$B$3:$E$45,2,0)</f>
        <v>合</v>
      </c>
      <c r="G319" s="8">
        <f>VLOOKUP($D319,饮料价格!$B$3:$E$45,3,0)</f>
        <v>7.8</v>
      </c>
      <c r="H319" s="8">
        <f>VLOOKUP($D319,饮料价格!$B$3:$E$45,4,0)</f>
        <v>9.8000000000000007</v>
      </c>
      <c r="I319" s="8">
        <f>E319*H319</f>
        <v>127.4</v>
      </c>
      <c r="J319" s="8">
        <f>(H319-G319)*E319</f>
        <v>26.000000000000011</v>
      </c>
    </row>
    <row r="320" spans="1:10" outlineLevel="2" x14ac:dyDescent="0.15">
      <c r="A320" s="7">
        <v>42736</v>
      </c>
      <c r="B320" s="8" t="s">
        <v>100</v>
      </c>
      <c r="C320" s="8" t="s">
        <v>130</v>
      </c>
      <c r="D320" s="8" t="s">
        <v>8</v>
      </c>
      <c r="E320" s="8">
        <v>8</v>
      </c>
      <c r="F320" s="8" t="str">
        <f>VLOOKUP($D320,饮料价格!$B$3:$E$45,2,0)</f>
        <v>合</v>
      </c>
      <c r="G320" s="8">
        <f>VLOOKUP($D320,饮料价格!$B$3:$E$45,3,0)</f>
        <v>7.8</v>
      </c>
      <c r="H320" s="8">
        <f>VLOOKUP($D320,饮料价格!$B$3:$E$45,4,0)</f>
        <v>9.8000000000000007</v>
      </c>
      <c r="I320" s="8">
        <f>E320*H320</f>
        <v>78.400000000000006</v>
      </c>
      <c r="J320" s="8">
        <f>(H320-G320)*E320</f>
        <v>16.000000000000007</v>
      </c>
    </row>
    <row r="321" spans="1:10" outlineLevel="2" x14ac:dyDescent="0.15">
      <c r="A321" s="7">
        <v>42736</v>
      </c>
      <c r="B321" s="8" t="s">
        <v>100</v>
      </c>
      <c r="C321" s="8" t="s">
        <v>105</v>
      </c>
      <c r="D321" s="8" t="s">
        <v>8</v>
      </c>
      <c r="E321" s="8">
        <v>34</v>
      </c>
      <c r="F321" s="8" t="str">
        <f>VLOOKUP($D321,饮料价格!$B$3:$E$45,2,0)</f>
        <v>合</v>
      </c>
      <c r="G321" s="8">
        <f>VLOOKUP($D321,饮料价格!$B$3:$E$45,3,0)</f>
        <v>7.8</v>
      </c>
      <c r="H321" s="8">
        <f>VLOOKUP($D321,饮料价格!$B$3:$E$45,4,0)</f>
        <v>9.8000000000000007</v>
      </c>
      <c r="I321" s="8">
        <f>E321*H321</f>
        <v>333.20000000000005</v>
      </c>
      <c r="J321" s="8">
        <f>(H321-G321)*E321</f>
        <v>68.000000000000028</v>
      </c>
    </row>
    <row r="322" spans="1:10" outlineLevel="2" x14ac:dyDescent="0.15">
      <c r="A322" s="7">
        <v>42736</v>
      </c>
      <c r="B322" s="8" t="s">
        <v>100</v>
      </c>
      <c r="C322" s="8" t="s">
        <v>107</v>
      </c>
      <c r="D322" s="8" t="s">
        <v>8</v>
      </c>
      <c r="E322" s="8">
        <v>16</v>
      </c>
      <c r="F322" s="8" t="str">
        <f>VLOOKUP($D322,饮料价格!$B$3:$E$45,2,0)</f>
        <v>合</v>
      </c>
      <c r="G322" s="8">
        <f>VLOOKUP($D322,饮料价格!$B$3:$E$45,3,0)</f>
        <v>7.8</v>
      </c>
      <c r="H322" s="8">
        <f>VLOOKUP($D322,饮料价格!$B$3:$E$45,4,0)</f>
        <v>9.8000000000000007</v>
      </c>
      <c r="I322" s="8">
        <f>E322*H322</f>
        <v>156.80000000000001</v>
      </c>
      <c r="J322" s="8">
        <f>(H322-G322)*E322</f>
        <v>32.000000000000014</v>
      </c>
    </row>
    <row r="323" spans="1:10" outlineLevel="2" x14ac:dyDescent="0.15">
      <c r="A323" s="7">
        <v>42736</v>
      </c>
      <c r="B323" s="8" t="s">
        <v>100</v>
      </c>
      <c r="C323" s="8" t="s">
        <v>108</v>
      </c>
      <c r="D323" s="8" t="s">
        <v>8</v>
      </c>
      <c r="E323" s="8">
        <v>20</v>
      </c>
      <c r="F323" s="8" t="str">
        <f>VLOOKUP($D323,饮料价格!$B$3:$E$45,2,0)</f>
        <v>合</v>
      </c>
      <c r="G323" s="8">
        <f>VLOOKUP($D323,饮料价格!$B$3:$E$45,3,0)</f>
        <v>7.8</v>
      </c>
      <c r="H323" s="8">
        <f>VLOOKUP($D323,饮料价格!$B$3:$E$45,4,0)</f>
        <v>9.8000000000000007</v>
      </c>
      <c r="I323" s="8">
        <f>E323*H323</f>
        <v>196</v>
      </c>
      <c r="J323" s="8">
        <f>(H323-G323)*E323</f>
        <v>40.000000000000014</v>
      </c>
    </row>
    <row r="324" spans="1:10" outlineLevel="2" x14ac:dyDescent="0.15">
      <c r="A324" s="7">
        <v>42736</v>
      </c>
      <c r="B324" s="8" t="s">
        <v>100</v>
      </c>
      <c r="C324" s="8" t="s">
        <v>106</v>
      </c>
      <c r="D324" s="8" t="s">
        <v>8</v>
      </c>
      <c r="E324" s="8">
        <v>20</v>
      </c>
      <c r="F324" s="8" t="str">
        <f>VLOOKUP($D324,饮料价格!$B$3:$E$45,2,0)</f>
        <v>合</v>
      </c>
      <c r="G324" s="8">
        <f>VLOOKUP($D324,饮料价格!$B$3:$E$45,3,0)</f>
        <v>7.8</v>
      </c>
      <c r="H324" s="8">
        <f>VLOOKUP($D324,饮料价格!$B$3:$E$45,4,0)</f>
        <v>9.8000000000000007</v>
      </c>
      <c r="I324" s="8">
        <f>E324*H324</f>
        <v>196</v>
      </c>
      <c r="J324" s="8">
        <f>(H324-G324)*E324</f>
        <v>40.000000000000014</v>
      </c>
    </row>
    <row r="325" spans="1:10" outlineLevel="2" x14ac:dyDescent="0.15">
      <c r="A325" s="7">
        <v>42736</v>
      </c>
      <c r="B325" s="8" t="s">
        <v>101</v>
      </c>
      <c r="C325" s="8" t="s">
        <v>109</v>
      </c>
      <c r="D325" s="8" t="s">
        <v>8</v>
      </c>
      <c r="E325" s="8">
        <v>13</v>
      </c>
      <c r="F325" s="8" t="str">
        <f>VLOOKUP($D325,饮料价格!$B$3:$E$45,2,0)</f>
        <v>合</v>
      </c>
      <c r="G325" s="8">
        <f>VLOOKUP($D325,饮料价格!$B$3:$E$45,3,0)</f>
        <v>7.8</v>
      </c>
      <c r="H325" s="8">
        <f>VLOOKUP($D325,饮料价格!$B$3:$E$45,4,0)</f>
        <v>9.8000000000000007</v>
      </c>
      <c r="I325" s="8">
        <f>E325*H325</f>
        <v>127.4</v>
      </c>
      <c r="J325" s="8">
        <f>(H325-G325)*E325</f>
        <v>26.000000000000011</v>
      </c>
    </row>
    <row r="326" spans="1:10" outlineLevel="2" x14ac:dyDescent="0.15">
      <c r="A326" s="7">
        <v>42736</v>
      </c>
      <c r="B326" s="8" t="s">
        <v>101</v>
      </c>
      <c r="C326" s="8" t="s">
        <v>113</v>
      </c>
      <c r="D326" s="8" t="s">
        <v>8</v>
      </c>
      <c r="E326" s="8">
        <v>18</v>
      </c>
      <c r="F326" s="8" t="str">
        <f>VLOOKUP($D326,饮料价格!$B$3:$E$45,2,0)</f>
        <v>合</v>
      </c>
      <c r="G326" s="8">
        <f>VLOOKUP($D326,饮料价格!$B$3:$E$45,3,0)</f>
        <v>7.8</v>
      </c>
      <c r="H326" s="8">
        <f>VLOOKUP($D326,饮料价格!$B$3:$E$45,4,0)</f>
        <v>9.8000000000000007</v>
      </c>
      <c r="I326" s="8">
        <f>E326*H326</f>
        <v>176.4</v>
      </c>
      <c r="J326" s="8">
        <f>(H326-G326)*E326</f>
        <v>36.000000000000014</v>
      </c>
    </row>
    <row r="327" spans="1:10" outlineLevel="2" x14ac:dyDescent="0.15">
      <c r="A327" s="7">
        <v>42736</v>
      </c>
      <c r="B327" s="8" t="s">
        <v>101</v>
      </c>
      <c r="C327" s="8" t="s">
        <v>111</v>
      </c>
      <c r="D327" s="8" t="s">
        <v>8</v>
      </c>
      <c r="E327" s="8">
        <v>67</v>
      </c>
      <c r="F327" s="8" t="str">
        <f>VLOOKUP($D327,饮料价格!$B$3:$E$45,2,0)</f>
        <v>合</v>
      </c>
      <c r="G327" s="8">
        <f>VLOOKUP($D327,饮料价格!$B$3:$E$45,3,0)</f>
        <v>7.8</v>
      </c>
      <c r="H327" s="8">
        <f>VLOOKUP($D327,饮料价格!$B$3:$E$45,4,0)</f>
        <v>9.8000000000000007</v>
      </c>
      <c r="I327" s="8">
        <f>E327*H327</f>
        <v>656.6</v>
      </c>
      <c r="J327" s="8">
        <f>(H327-G327)*E327</f>
        <v>134.00000000000006</v>
      </c>
    </row>
    <row r="328" spans="1:10" outlineLevel="2" x14ac:dyDescent="0.15">
      <c r="A328" s="7">
        <v>42736</v>
      </c>
      <c r="B328" s="8" t="s">
        <v>101</v>
      </c>
      <c r="C328" s="8" t="s">
        <v>114</v>
      </c>
      <c r="D328" s="8" t="s">
        <v>8</v>
      </c>
      <c r="E328" s="8">
        <v>41</v>
      </c>
      <c r="F328" s="8" t="str">
        <f>VLOOKUP($D328,饮料价格!$B$3:$E$45,2,0)</f>
        <v>合</v>
      </c>
      <c r="G328" s="8">
        <f>VLOOKUP($D328,饮料价格!$B$3:$E$45,3,0)</f>
        <v>7.8</v>
      </c>
      <c r="H328" s="8">
        <f>VLOOKUP($D328,饮料价格!$B$3:$E$45,4,0)</f>
        <v>9.8000000000000007</v>
      </c>
      <c r="I328" s="8">
        <f>E328*H328</f>
        <v>401.8</v>
      </c>
      <c r="J328" s="8">
        <f>(H328-G328)*E328</f>
        <v>82.000000000000043</v>
      </c>
    </row>
    <row r="329" spans="1:10" outlineLevel="2" x14ac:dyDescent="0.15">
      <c r="A329" s="7">
        <v>42736</v>
      </c>
      <c r="B329" s="8" t="s">
        <v>101</v>
      </c>
      <c r="C329" s="8" t="s">
        <v>112</v>
      </c>
      <c r="D329" s="8" t="s">
        <v>8</v>
      </c>
      <c r="E329" s="8">
        <v>40</v>
      </c>
      <c r="F329" s="8" t="str">
        <f>VLOOKUP($D329,饮料价格!$B$3:$E$45,2,0)</f>
        <v>合</v>
      </c>
      <c r="G329" s="8">
        <f>VLOOKUP($D329,饮料价格!$B$3:$E$45,3,0)</f>
        <v>7.8</v>
      </c>
      <c r="H329" s="8">
        <f>VLOOKUP($D329,饮料价格!$B$3:$E$45,4,0)</f>
        <v>9.8000000000000007</v>
      </c>
      <c r="I329" s="8">
        <f>E329*H329</f>
        <v>392</v>
      </c>
      <c r="J329" s="8">
        <f>(H329-G329)*E329</f>
        <v>80.000000000000028</v>
      </c>
    </row>
    <row r="330" spans="1:10" outlineLevel="2" x14ac:dyDescent="0.15">
      <c r="A330" s="7">
        <v>42736</v>
      </c>
      <c r="B330" s="8" t="s">
        <v>101</v>
      </c>
      <c r="C330" s="8" t="s">
        <v>110</v>
      </c>
      <c r="D330" s="8" t="s">
        <v>8</v>
      </c>
      <c r="E330" s="8">
        <v>24</v>
      </c>
      <c r="F330" s="8" t="str">
        <f>VLOOKUP($D330,饮料价格!$B$3:$E$45,2,0)</f>
        <v>合</v>
      </c>
      <c r="G330" s="8">
        <f>VLOOKUP($D330,饮料价格!$B$3:$E$45,3,0)</f>
        <v>7.8</v>
      </c>
      <c r="H330" s="8">
        <f>VLOOKUP($D330,饮料价格!$B$3:$E$45,4,0)</f>
        <v>9.8000000000000007</v>
      </c>
      <c r="I330" s="8">
        <f>E330*H330</f>
        <v>235.20000000000002</v>
      </c>
      <c r="J330" s="8">
        <f>(H330-G330)*E330</f>
        <v>48.000000000000021</v>
      </c>
    </row>
    <row r="331" spans="1:10" outlineLevel="2" x14ac:dyDescent="0.15">
      <c r="A331" s="7">
        <v>42736</v>
      </c>
      <c r="B331" s="8" t="s">
        <v>103</v>
      </c>
      <c r="C331" s="8" t="s">
        <v>122</v>
      </c>
      <c r="D331" s="8" t="s">
        <v>8</v>
      </c>
      <c r="E331" s="8">
        <v>12</v>
      </c>
      <c r="F331" s="8" t="str">
        <f>VLOOKUP($D331,饮料价格!$B$3:$E$45,2,0)</f>
        <v>合</v>
      </c>
      <c r="G331" s="8">
        <f>VLOOKUP($D331,饮料价格!$B$3:$E$45,3,0)</f>
        <v>7.8</v>
      </c>
      <c r="H331" s="8">
        <f>VLOOKUP($D331,饮料价格!$B$3:$E$45,4,0)</f>
        <v>9.8000000000000007</v>
      </c>
      <c r="I331" s="8">
        <f>E331*H331</f>
        <v>117.60000000000001</v>
      </c>
      <c r="J331" s="8">
        <f>(H331-G331)*E331</f>
        <v>24.000000000000011</v>
      </c>
    </row>
    <row r="332" spans="1:10" outlineLevel="2" x14ac:dyDescent="0.15">
      <c r="A332" s="7">
        <v>42736</v>
      </c>
      <c r="B332" s="8" t="s">
        <v>103</v>
      </c>
      <c r="C332" s="8" t="s">
        <v>121</v>
      </c>
      <c r="D332" s="8" t="s">
        <v>8</v>
      </c>
      <c r="E332" s="8">
        <v>23</v>
      </c>
      <c r="F332" s="8" t="str">
        <f>VLOOKUP($D332,饮料价格!$B$3:$E$45,2,0)</f>
        <v>合</v>
      </c>
      <c r="G332" s="8">
        <f>VLOOKUP($D332,饮料价格!$B$3:$E$45,3,0)</f>
        <v>7.8</v>
      </c>
      <c r="H332" s="8">
        <f>VLOOKUP($D332,饮料价格!$B$3:$E$45,4,0)</f>
        <v>9.8000000000000007</v>
      </c>
      <c r="I332" s="8">
        <f>E332*H332</f>
        <v>225.4</v>
      </c>
      <c r="J332" s="8">
        <f>(H332-G332)*E332</f>
        <v>46.000000000000021</v>
      </c>
    </row>
    <row r="333" spans="1:10" outlineLevel="2" x14ac:dyDescent="0.15">
      <c r="A333" s="7">
        <v>42736</v>
      </c>
      <c r="B333" s="8" t="s">
        <v>103</v>
      </c>
      <c r="C333" s="8" t="s">
        <v>118</v>
      </c>
      <c r="D333" s="8" t="s">
        <v>8</v>
      </c>
      <c r="E333" s="8">
        <v>26</v>
      </c>
      <c r="F333" s="8" t="str">
        <f>VLOOKUP($D333,饮料价格!$B$3:$E$45,2,0)</f>
        <v>合</v>
      </c>
      <c r="G333" s="8">
        <f>VLOOKUP($D333,饮料价格!$B$3:$E$45,3,0)</f>
        <v>7.8</v>
      </c>
      <c r="H333" s="8">
        <f>VLOOKUP($D333,饮料价格!$B$3:$E$45,4,0)</f>
        <v>9.8000000000000007</v>
      </c>
      <c r="I333" s="8">
        <f>E333*H333</f>
        <v>254.8</v>
      </c>
      <c r="J333" s="8">
        <f>(H333-G333)*E333</f>
        <v>52.000000000000021</v>
      </c>
    </row>
    <row r="334" spans="1:10" outlineLevel="2" x14ac:dyDescent="0.15">
      <c r="A334" s="7">
        <v>42736</v>
      </c>
      <c r="B334" s="8" t="s">
        <v>103</v>
      </c>
      <c r="C334" s="8" t="s">
        <v>119</v>
      </c>
      <c r="D334" s="8" t="s">
        <v>8</v>
      </c>
      <c r="E334" s="8">
        <v>23</v>
      </c>
      <c r="F334" s="8" t="str">
        <f>VLOOKUP($D334,饮料价格!$B$3:$E$45,2,0)</f>
        <v>合</v>
      </c>
      <c r="G334" s="8">
        <f>VLOOKUP($D334,饮料价格!$B$3:$E$45,3,0)</f>
        <v>7.8</v>
      </c>
      <c r="H334" s="8">
        <f>VLOOKUP($D334,饮料价格!$B$3:$E$45,4,0)</f>
        <v>9.8000000000000007</v>
      </c>
      <c r="I334" s="8">
        <f>E334*H334</f>
        <v>225.4</v>
      </c>
      <c r="J334" s="8">
        <f>(H334-G334)*E334</f>
        <v>46.000000000000021</v>
      </c>
    </row>
    <row r="335" spans="1:10" outlineLevel="2" x14ac:dyDescent="0.15">
      <c r="A335" s="7">
        <v>42736</v>
      </c>
      <c r="B335" s="8" t="s">
        <v>103</v>
      </c>
      <c r="C335" s="8" t="s">
        <v>120</v>
      </c>
      <c r="D335" s="8" t="s">
        <v>8</v>
      </c>
      <c r="E335" s="8">
        <v>16</v>
      </c>
      <c r="F335" s="8" t="str">
        <f>VLOOKUP($D335,饮料价格!$B$3:$E$45,2,0)</f>
        <v>合</v>
      </c>
      <c r="G335" s="8">
        <f>VLOOKUP($D335,饮料价格!$B$3:$E$45,3,0)</f>
        <v>7.8</v>
      </c>
      <c r="H335" s="8">
        <f>VLOOKUP($D335,饮料价格!$B$3:$E$45,4,0)</f>
        <v>9.8000000000000007</v>
      </c>
      <c r="I335" s="8">
        <f>E335*H335</f>
        <v>156.80000000000001</v>
      </c>
      <c r="J335" s="8">
        <f>(H335-G335)*E335</f>
        <v>32.000000000000014</v>
      </c>
    </row>
    <row r="336" spans="1:10" outlineLevel="2" x14ac:dyDescent="0.15">
      <c r="A336" s="7">
        <v>42736</v>
      </c>
      <c r="B336" s="8" t="s">
        <v>103</v>
      </c>
      <c r="C336" s="8" t="s">
        <v>123</v>
      </c>
      <c r="D336" s="8" t="s">
        <v>8</v>
      </c>
      <c r="E336" s="8">
        <v>24</v>
      </c>
      <c r="F336" s="8" t="str">
        <f>VLOOKUP($D336,饮料价格!$B$3:$E$45,2,0)</f>
        <v>合</v>
      </c>
      <c r="G336" s="8">
        <f>VLOOKUP($D336,饮料价格!$B$3:$E$45,3,0)</f>
        <v>7.8</v>
      </c>
      <c r="H336" s="8">
        <f>VLOOKUP($D336,饮料价格!$B$3:$E$45,4,0)</f>
        <v>9.8000000000000007</v>
      </c>
      <c r="I336" s="8">
        <f>E336*H336</f>
        <v>235.20000000000002</v>
      </c>
      <c r="J336" s="8">
        <f>(H336-G336)*E336</f>
        <v>48.000000000000021</v>
      </c>
    </row>
    <row r="337" spans="1:10" outlineLevel="2" x14ac:dyDescent="0.15">
      <c r="A337" s="7">
        <v>42736</v>
      </c>
      <c r="B337" s="8" t="s">
        <v>104</v>
      </c>
      <c r="C337" s="8" t="s">
        <v>98</v>
      </c>
      <c r="D337" s="8" t="s">
        <v>8</v>
      </c>
      <c r="E337" s="8">
        <v>57</v>
      </c>
      <c r="F337" s="8" t="str">
        <f>VLOOKUP($D337,饮料价格!$B$3:$E$45,2,0)</f>
        <v>合</v>
      </c>
      <c r="G337" s="8">
        <f>VLOOKUP($D337,饮料价格!$B$3:$E$45,3,0)</f>
        <v>7.8</v>
      </c>
      <c r="H337" s="8">
        <f>VLOOKUP($D337,饮料价格!$B$3:$E$45,4,0)</f>
        <v>9.8000000000000007</v>
      </c>
      <c r="I337" s="8">
        <f>E337*H337</f>
        <v>558.6</v>
      </c>
      <c r="J337" s="8">
        <f>(H337-G337)*E337</f>
        <v>114.00000000000006</v>
      </c>
    </row>
    <row r="338" spans="1:10" outlineLevel="2" x14ac:dyDescent="0.15">
      <c r="A338" s="7">
        <v>42736</v>
      </c>
      <c r="B338" s="8" t="s">
        <v>104</v>
      </c>
      <c r="C338" s="8" t="s">
        <v>127</v>
      </c>
      <c r="D338" s="8" t="s">
        <v>8</v>
      </c>
      <c r="E338" s="8">
        <v>27</v>
      </c>
      <c r="F338" s="8" t="str">
        <f>VLOOKUP($D338,饮料价格!$B$3:$E$45,2,0)</f>
        <v>合</v>
      </c>
      <c r="G338" s="8">
        <f>VLOOKUP($D338,饮料价格!$B$3:$E$45,3,0)</f>
        <v>7.8</v>
      </c>
      <c r="H338" s="8">
        <f>VLOOKUP($D338,饮料价格!$B$3:$E$45,4,0)</f>
        <v>9.8000000000000007</v>
      </c>
      <c r="I338" s="8">
        <f>E338*H338</f>
        <v>264.60000000000002</v>
      </c>
      <c r="J338" s="8">
        <f>(H338-G338)*E338</f>
        <v>54.000000000000021</v>
      </c>
    </row>
    <row r="339" spans="1:10" outlineLevel="2" x14ac:dyDescent="0.15">
      <c r="A339" s="7">
        <v>42736</v>
      </c>
      <c r="B339" s="8" t="s">
        <v>104</v>
      </c>
      <c r="C339" s="8" t="s">
        <v>125</v>
      </c>
      <c r="D339" s="8" t="s">
        <v>8</v>
      </c>
      <c r="E339" s="8">
        <v>15</v>
      </c>
      <c r="F339" s="8" t="str">
        <f>VLOOKUP($D339,饮料价格!$B$3:$E$45,2,0)</f>
        <v>合</v>
      </c>
      <c r="G339" s="8">
        <f>VLOOKUP($D339,饮料价格!$B$3:$E$45,3,0)</f>
        <v>7.8</v>
      </c>
      <c r="H339" s="8">
        <f>VLOOKUP($D339,饮料价格!$B$3:$E$45,4,0)</f>
        <v>9.8000000000000007</v>
      </c>
      <c r="I339" s="8">
        <f>E339*H339</f>
        <v>147</v>
      </c>
      <c r="J339" s="8">
        <f>(H339-G339)*E339</f>
        <v>30.000000000000014</v>
      </c>
    </row>
    <row r="340" spans="1:10" outlineLevel="2" x14ac:dyDescent="0.15">
      <c r="A340" s="7">
        <v>42736</v>
      </c>
      <c r="B340" s="8" t="s">
        <v>104</v>
      </c>
      <c r="C340" s="8" t="s">
        <v>124</v>
      </c>
      <c r="D340" s="8" t="s">
        <v>8</v>
      </c>
      <c r="E340" s="8">
        <v>44</v>
      </c>
      <c r="F340" s="8" t="str">
        <f>VLOOKUP($D340,饮料价格!$B$3:$E$45,2,0)</f>
        <v>合</v>
      </c>
      <c r="G340" s="8">
        <f>VLOOKUP($D340,饮料价格!$B$3:$E$45,3,0)</f>
        <v>7.8</v>
      </c>
      <c r="H340" s="8">
        <f>VLOOKUP($D340,饮料价格!$B$3:$E$45,4,0)</f>
        <v>9.8000000000000007</v>
      </c>
      <c r="I340" s="8">
        <f>E340*H340</f>
        <v>431.20000000000005</v>
      </c>
      <c r="J340" s="8">
        <f>(H340-G340)*E340</f>
        <v>88.000000000000043</v>
      </c>
    </row>
    <row r="341" spans="1:10" outlineLevel="2" x14ac:dyDescent="0.15">
      <c r="A341" s="7">
        <v>42736</v>
      </c>
      <c r="B341" s="8" t="s">
        <v>104</v>
      </c>
      <c r="C341" s="8" t="s">
        <v>126</v>
      </c>
      <c r="D341" s="8" t="s">
        <v>8</v>
      </c>
      <c r="E341" s="8">
        <v>18</v>
      </c>
      <c r="F341" s="8" t="str">
        <f>VLOOKUP($D341,饮料价格!$B$3:$E$45,2,0)</f>
        <v>合</v>
      </c>
      <c r="G341" s="8">
        <f>VLOOKUP($D341,饮料价格!$B$3:$E$45,3,0)</f>
        <v>7.8</v>
      </c>
      <c r="H341" s="8">
        <f>VLOOKUP($D341,饮料价格!$B$3:$E$45,4,0)</f>
        <v>9.8000000000000007</v>
      </c>
      <c r="I341" s="8">
        <f>E341*H341</f>
        <v>176.4</v>
      </c>
      <c r="J341" s="8">
        <f>(H341-G341)*E341</f>
        <v>36.000000000000014</v>
      </c>
    </row>
    <row r="342" spans="1:10" outlineLevel="2" x14ac:dyDescent="0.15">
      <c r="A342" s="7">
        <v>42736</v>
      </c>
      <c r="B342" s="8" t="s">
        <v>104</v>
      </c>
      <c r="C342" s="8" t="s">
        <v>99</v>
      </c>
      <c r="D342" s="8" t="s">
        <v>8</v>
      </c>
      <c r="E342" s="8">
        <v>21</v>
      </c>
      <c r="F342" s="8" t="str">
        <f>VLOOKUP($D342,饮料价格!$B$3:$E$45,2,0)</f>
        <v>合</v>
      </c>
      <c r="G342" s="8">
        <f>VLOOKUP($D342,饮料价格!$B$3:$E$45,3,0)</f>
        <v>7.8</v>
      </c>
      <c r="H342" s="8">
        <f>VLOOKUP($D342,饮料价格!$B$3:$E$45,4,0)</f>
        <v>9.8000000000000007</v>
      </c>
      <c r="I342" s="8">
        <f>E342*H342</f>
        <v>205.8</v>
      </c>
      <c r="J342" s="8">
        <f>(H342-G342)*E342</f>
        <v>42.000000000000021</v>
      </c>
    </row>
    <row r="343" spans="1:10" outlineLevel="1" x14ac:dyDescent="0.15">
      <c r="A343" s="7"/>
      <c r="B343" s="8"/>
      <c r="C343" s="8"/>
      <c r="D343" s="23" t="s">
        <v>154</v>
      </c>
      <c r="E343" s="8"/>
      <c r="F343" s="8"/>
      <c r="G343" s="8"/>
      <c r="H343" s="8"/>
      <c r="I343" s="8">
        <f>SUBTOTAL(9,I313:I342)</f>
        <v>7849.8</v>
      </c>
      <c r="J343" s="8">
        <f>SUBTOTAL(9,J313:J342)</f>
        <v>1602.0000000000002</v>
      </c>
    </row>
    <row r="344" spans="1:10" outlineLevel="2" x14ac:dyDescent="0.15">
      <c r="A344" s="7">
        <v>42736</v>
      </c>
      <c r="B344" s="8" t="s">
        <v>102</v>
      </c>
      <c r="C344" s="8" t="s">
        <v>135</v>
      </c>
      <c r="D344" s="8" t="s">
        <v>9</v>
      </c>
      <c r="E344" s="8">
        <v>41</v>
      </c>
      <c r="F344" s="8" t="str">
        <f>VLOOKUP($D344,饮料价格!$B$3:$E$45,2,0)</f>
        <v>听</v>
      </c>
      <c r="G344" s="8">
        <f>VLOOKUP($D344,饮料价格!$B$3:$E$45,3,0)</f>
        <v>3</v>
      </c>
      <c r="H344" s="8">
        <f>VLOOKUP($D344,饮料价格!$B$3:$E$45,4,0)</f>
        <v>4</v>
      </c>
      <c r="I344" s="8">
        <f>E344*H344</f>
        <v>164</v>
      </c>
      <c r="J344" s="8">
        <f>(H344-G344)*E344</f>
        <v>41</v>
      </c>
    </row>
    <row r="345" spans="1:10" outlineLevel="2" x14ac:dyDescent="0.15">
      <c r="A345" s="7">
        <v>42736</v>
      </c>
      <c r="B345" s="8" t="s">
        <v>102</v>
      </c>
      <c r="C345" s="8" t="s">
        <v>96</v>
      </c>
      <c r="D345" s="8" t="s">
        <v>9</v>
      </c>
      <c r="E345" s="8">
        <v>52</v>
      </c>
      <c r="F345" s="8" t="str">
        <f>VLOOKUP($D345,饮料价格!$B$3:$E$45,2,0)</f>
        <v>听</v>
      </c>
      <c r="G345" s="8">
        <f>VLOOKUP($D345,饮料价格!$B$3:$E$45,3,0)</f>
        <v>3</v>
      </c>
      <c r="H345" s="8">
        <f>VLOOKUP($D345,饮料价格!$B$3:$E$45,4,0)</f>
        <v>4</v>
      </c>
      <c r="I345" s="8">
        <f>E345*H345</f>
        <v>208</v>
      </c>
      <c r="J345" s="8">
        <f>(H345-G345)*E345</f>
        <v>52</v>
      </c>
    </row>
    <row r="346" spans="1:10" outlineLevel="2" x14ac:dyDescent="0.15">
      <c r="A346" s="7">
        <v>42736</v>
      </c>
      <c r="B346" s="8" t="s">
        <v>102</v>
      </c>
      <c r="C346" s="8" t="s">
        <v>117</v>
      </c>
      <c r="D346" s="8" t="s">
        <v>9</v>
      </c>
      <c r="E346" s="8">
        <v>125</v>
      </c>
      <c r="F346" s="8" t="str">
        <f>VLOOKUP($D346,饮料价格!$B$3:$E$45,2,0)</f>
        <v>听</v>
      </c>
      <c r="G346" s="8">
        <f>VLOOKUP($D346,饮料价格!$B$3:$E$45,3,0)</f>
        <v>3</v>
      </c>
      <c r="H346" s="8">
        <f>VLOOKUP($D346,饮料价格!$B$3:$E$45,4,0)</f>
        <v>4</v>
      </c>
      <c r="I346" s="8">
        <f>E346*H346</f>
        <v>500</v>
      </c>
      <c r="J346" s="8">
        <f>(H346-G346)*E346</f>
        <v>125</v>
      </c>
    </row>
    <row r="347" spans="1:10" outlineLevel="2" x14ac:dyDescent="0.15">
      <c r="A347" s="7">
        <v>42736</v>
      </c>
      <c r="B347" s="8" t="s">
        <v>102</v>
      </c>
      <c r="C347" s="8" t="s">
        <v>115</v>
      </c>
      <c r="D347" s="8" t="s">
        <v>9</v>
      </c>
      <c r="E347" s="8">
        <v>128</v>
      </c>
      <c r="F347" s="8" t="str">
        <f>VLOOKUP($D347,饮料价格!$B$3:$E$45,2,0)</f>
        <v>听</v>
      </c>
      <c r="G347" s="8">
        <f>VLOOKUP($D347,饮料价格!$B$3:$E$45,3,0)</f>
        <v>3</v>
      </c>
      <c r="H347" s="8">
        <f>VLOOKUP($D347,饮料价格!$B$3:$E$45,4,0)</f>
        <v>4</v>
      </c>
      <c r="I347" s="8">
        <f>E347*H347</f>
        <v>512</v>
      </c>
      <c r="J347" s="8">
        <f>(H347-G347)*E347</f>
        <v>128</v>
      </c>
    </row>
    <row r="348" spans="1:10" outlineLevel="2" x14ac:dyDescent="0.15">
      <c r="A348" s="7">
        <v>42736</v>
      </c>
      <c r="B348" s="8" t="s">
        <v>102</v>
      </c>
      <c r="C348" s="8" t="s">
        <v>116</v>
      </c>
      <c r="D348" s="8" t="s">
        <v>9</v>
      </c>
      <c r="E348" s="8">
        <v>100</v>
      </c>
      <c r="F348" s="8" t="str">
        <f>VLOOKUP($D348,饮料价格!$B$3:$E$45,2,0)</f>
        <v>听</v>
      </c>
      <c r="G348" s="8">
        <f>VLOOKUP($D348,饮料价格!$B$3:$E$45,3,0)</f>
        <v>3</v>
      </c>
      <c r="H348" s="8">
        <f>VLOOKUP($D348,饮料价格!$B$3:$E$45,4,0)</f>
        <v>4</v>
      </c>
      <c r="I348" s="8">
        <f>E348*H348</f>
        <v>400</v>
      </c>
      <c r="J348" s="8">
        <f>(H348-G348)*E348</f>
        <v>100</v>
      </c>
    </row>
    <row r="349" spans="1:10" outlineLevel="2" x14ac:dyDescent="0.15">
      <c r="A349" s="7">
        <v>42736</v>
      </c>
      <c r="B349" s="8" t="s">
        <v>102</v>
      </c>
      <c r="C349" s="8" t="s">
        <v>97</v>
      </c>
      <c r="D349" s="8" t="s">
        <v>9</v>
      </c>
      <c r="E349" s="8">
        <v>58</v>
      </c>
      <c r="F349" s="8" t="str">
        <f>VLOOKUP($D349,饮料价格!$B$3:$E$45,2,0)</f>
        <v>听</v>
      </c>
      <c r="G349" s="8">
        <f>VLOOKUP($D349,饮料价格!$B$3:$E$45,3,0)</f>
        <v>3</v>
      </c>
      <c r="H349" s="8">
        <f>VLOOKUP($D349,饮料价格!$B$3:$E$45,4,0)</f>
        <v>4</v>
      </c>
      <c r="I349" s="8">
        <f>E349*H349</f>
        <v>232</v>
      </c>
      <c r="J349" s="8">
        <f>(H349-G349)*E349</f>
        <v>58</v>
      </c>
    </row>
    <row r="350" spans="1:10" outlineLevel="2" x14ac:dyDescent="0.15">
      <c r="A350" s="7">
        <v>42736</v>
      </c>
      <c r="B350" s="8" t="s">
        <v>100</v>
      </c>
      <c r="C350" s="8" t="s">
        <v>128</v>
      </c>
      <c r="D350" s="8" t="s">
        <v>9</v>
      </c>
      <c r="E350" s="8">
        <v>54</v>
      </c>
      <c r="F350" s="8" t="str">
        <f>VLOOKUP($D350,饮料价格!$B$3:$E$45,2,0)</f>
        <v>听</v>
      </c>
      <c r="G350" s="8">
        <f>VLOOKUP($D350,饮料价格!$B$3:$E$45,3,0)</f>
        <v>3</v>
      </c>
      <c r="H350" s="8">
        <f>VLOOKUP($D350,饮料价格!$B$3:$E$45,4,0)</f>
        <v>4</v>
      </c>
      <c r="I350" s="8">
        <f>E350*H350</f>
        <v>216</v>
      </c>
      <c r="J350" s="8">
        <f>(H350-G350)*E350</f>
        <v>54</v>
      </c>
    </row>
    <row r="351" spans="1:10" outlineLevel="2" x14ac:dyDescent="0.15">
      <c r="A351" s="7">
        <v>42736</v>
      </c>
      <c r="B351" s="8" t="s">
        <v>100</v>
      </c>
      <c r="C351" s="8" t="s">
        <v>130</v>
      </c>
      <c r="D351" s="8" t="s">
        <v>9</v>
      </c>
      <c r="E351" s="8">
        <v>62</v>
      </c>
      <c r="F351" s="8" t="str">
        <f>VLOOKUP($D351,饮料价格!$B$3:$E$45,2,0)</f>
        <v>听</v>
      </c>
      <c r="G351" s="8">
        <f>VLOOKUP($D351,饮料价格!$B$3:$E$45,3,0)</f>
        <v>3</v>
      </c>
      <c r="H351" s="8">
        <f>VLOOKUP($D351,饮料价格!$B$3:$E$45,4,0)</f>
        <v>4</v>
      </c>
      <c r="I351" s="8">
        <f>E351*H351</f>
        <v>248</v>
      </c>
      <c r="J351" s="8">
        <f>(H351-G351)*E351</f>
        <v>62</v>
      </c>
    </row>
    <row r="352" spans="1:10" outlineLevel="2" x14ac:dyDescent="0.15">
      <c r="A352" s="7">
        <v>42736</v>
      </c>
      <c r="B352" s="8" t="s">
        <v>100</v>
      </c>
      <c r="C352" s="8" t="s">
        <v>105</v>
      </c>
      <c r="D352" s="8" t="s">
        <v>9</v>
      </c>
      <c r="E352" s="8">
        <v>20</v>
      </c>
      <c r="F352" s="8" t="str">
        <f>VLOOKUP($D352,饮料价格!$B$3:$E$45,2,0)</f>
        <v>听</v>
      </c>
      <c r="G352" s="8">
        <f>VLOOKUP($D352,饮料价格!$B$3:$E$45,3,0)</f>
        <v>3</v>
      </c>
      <c r="H352" s="8">
        <f>VLOOKUP($D352,饮料价格!$B$3:$E$45,4,0)</f>
        <v>4</v>
      </c>
      <c r="I352" s="8">
        <f>E352*H352</f>
        <v>80</v>
      </c>
      <c r="J352" s="8">
        <f>(H352-G352)*E352</f>
        <v>20</v>
      </c>
    </row>
    <row r="353" spans="1:10" outlineLevel="2" x14ac:dyDescent="0.15">
      <c r="A353" s="7">
        <v>42736</v>
      </c>
      <c r="B353" s="8" t="s">
        <v>100</v>
      </c>
      <c r="C353" s="8" t="s">
        <v>107</v>
      </c>
      <c r="D353" s="8" t="s">
        <v>9</v>
      </c>
      <c r="E353" s="8">
        <v>58</v>
      </c>
      <c r="F353" s="8" t="str">
        <f>VLOOKUP($D353,饮料价格!$B$3:$E$45,2,0)</f>
        <v>听</v>
      </c>
      <c r="G353" s="8">
        <f>VLOOKUP($D353,饮料价格!$B$3:$E$45,3,0)</f>
        <v>3</v>
      </c>
      <c r="H353" s="8">
        <f>VLOOKUP($D353,饮料价格!$B$3:$E$45,4,0)</f>
        <v>4</v>
      </c>
      <c r="I353" s="8">
        <f>E353*H353</f>
        <v>232</v>
      </c>
      <c r="J353" s="8">
        <f>(H353-G353)*E353</f>
        <v>58</v>
      </c>
    </row>
    <row r="354" spans="1:10" outlineLevel="2" x14ac:dyDescent="0.15">
      <c r="A354" s="7">
        <v>42736</v>
      </c>
      <c r="B354" s="8" t="s">
        <v>100</v>
      </c>
      <c r="C354" s="8" t="s">
        <v>108</v>
      </c>
      <c r="D354" s="8" t="s">
        <v>9</v>
      </c>
      <c r="E354" s="8">
        <v>26</v>
      </c>
      <c r="F354" s="8" t="str">
        <f>VLOOKUP($D354,饮料价格!$B$3:$E$45,2,0)</f>
        <v>听</v>
      </c>
      <c r="G354" s="8">
        <f>VLOOKUP($D354,饮料价格!$B$3:$E$45,3,0)</f>
        <v>3</v>
      </c>
      <c r="H354" s="8">
        <f>VLOOKUP($D354,饮料价格!$B$3:$E$45,4,0)</f>
        <v>4</v>
      </c>
      <c r="I354" s="8">
        <f>E354*H354</f>
        <v>104</v>
      </c>
      <c r="J354" s="8">
        <f>(H354-G354)*E354</f>
        <v>26</v>
      </c>
    </row>
    <row r="355" spans="1:10" outlineLevel="2" x14ac:dyDescent="0.15">
      <c r="A355" s="7">
        <v>42736</v>
      </c>
      <c r="B355" s="8" t="s">
        <v>100</v>
      </c>
      <c r="C355" s="8" t="s">
        <v>106</v>
      </c>
      <c r="D355" s="8" t="s">
        <v>9</v>
      </c>
      <c r="E355" s="8">
        <v>23</v>
      </c>
      <c r="F355" s="8" t="str">
        <f>VLOOKUP($D355,饮料价格!$B$3:$E$45,2,0)</f>
        <v>听</v>
      </c>
      <c r="G355" s="8">
        <f>VLOOKUP($D355,饮料价格!$B$3:$E$45,3,0)</f>
        <v>3</v>
      </c>
      <c r="H355" s="8">
        <f>VLOOKUP($D355,饮料价格!$B$3:$E$45,4,0)</f>
        <v>4</v>
      </c>
      <c r="I355" s="8">
        <f>E355*H355</f>
        <v>92</v>
      </c>
      <c r="J355" s="8">
        <f>(H355-G355)*E355</f>
        <v>23</v>
      </c>
    </row>
    <row r="356" spans="1:10" outlineLevel="2" x14ac:dyDescent="0.15">
      <c r="A356" s="7">
        <v>42736</v>
      </c>
      <c r="B356" s="8" t="s">
        <v>101</v>
      </c>
      <c r="C356" s="8" t="s">
        <v>109</v>
      </c>
      <c r="D356" s="8" t="s">
        <v>9</v>
      </c>
      <c r="E356" s="8">
        <v>25</v>
      </c>
      <c r="F356" s="8" t="str">
        <f>VLOOKUP($D356,饮料价格!$B$3:$E$45,2,0)</f>
        <v>听</v>
      </c>
      <c r="G356" s="8">
        <f>VLOOKUP($D356,饮料价格!$B$3:$E$45,3,0)</f>
        <v>3</v>
      </c>
      <c r="H356" s="8">
        <f>VLOOKUP($D356,饮料价格!$B$3:$E$45,4,0)</f>
        <v>4</v>
      </c>
      <c r="I356" s="8">
        <f>E356*H356</f>
        <v>100</v>
      </c>
      <c r="J356" s="8">
        <f>(H356-G356)*E356</f>
        <v>25</v>
      </c>
    </row>
    <row r="357" spans="1:10" outlineLevel="2" x14ac:dyDescent="0.15">
      <c r="A357" s="7">
        <v>42736</v>
      </c>
      <c r="B357" s="8" t="s">
        <v>101</v>
      </c>
      <c r="C357" s="8" t="s">
        <v>113</v>
      </c>
      <c r="D357" s="8" t="s">
        <v>9</v>
      </c>
      <c r="E357" s="8">
        <v>11</v>
      </c>
      <c r="F357" s="8" t="str">
        <f>VLOOKUP($D357,饮料价格!$B$3:$E$45,2,0)</f>
        <v>听</v>
      </c>
      <c r="G357" s="8">
        <f>VLOOKUP($D357,饮料价格!$B$3:$E$45,3,0)</f>
        <v>3</v>
      </c>
      <c r="H357" s="8">
        <f>VLOOKUP($D357,饮料价格!$B$3:$E$45,4,0)</f>
        <v>4</v>
      </c>
      <c r="I357" s="8">
        <f>E357*H357</f>
        <v>44</v>
      </c>
      <c r="J357" s="8">
        <f>(H357-G357)*E357</f>
        <v>11</v>
      </c>
    </row>
    <row r="358" spans="1:10" outlineLevel="2" x14ac:dyDescent="0.15">
      <c r="A358" s="7">
        <v>42736</v>
      </c>
      <c r="B358" s="8" t="s">
        <v>101</v>
      </c>
      <c r="C358" s="8" t="s">
        <v>111</v>
      </c>
      <c r="D358" s="8" t="s">
        <v>9</v>
      </c>
      <c r="E358" s="8">
        <v>17</v>
      </c>
      <c r="F358" s="8" t="str">
        <f>VLOOKUP($D358,饮料价格!$B$3:$E$45,2,0)</f>
        <v>听</v>
      </c>
      <c r="G358" s="8">
        <f>VLOOKUP($D358,饮料价格!$B$3:$E$45,3,0)</f>
        <v>3</v>
      </c>
      <c r="H358" s="8">
        <f>VLOOKUP($D358,饮料价格!$B$3:$E$45,4,0)</f>
        <v>4</v>
      </c>
      <c r="I358" s="8">
        <f>E358*H358</f>
        <v>68</v>
      </c>
      <c r="J358" s="8">
        <f>(H358-G358)*E358</f>
        <v>17</v>
      </c>
    </row>
    <row r="359" spans="1:10" outlineLevel="2" x14ac:dyDescent="0.15">
      <c r="A359" s="7">
        <v>42736</v>
      </c>
      <c r="B359" s="8" t="s">
        <v>101</v>
      </c>
      <c r="C359" s="8" t="s">
        <v>114</v>
      </c>
      <c r="D359" s="8" t="s">
        <v>9</v>
      </c>
      <c r="E359" s="8">
        <v>8</v>
      </c>
      <c r="F359" s="8" t="str">
        <f>VLOOKUP($D359,饮料价格!$B$3:$E$45,2,0)</f>
        <v>听</v>
      </c>
      <c r="G359" s="8">
        <f>VLOOKUP($D359,饮料价格!$B$3:$E$45,3,0)</f>
        <v>3</v>
      </c>
      <c r="H359" s="8">
        <f>VLOOKUP($D359,饮料价格!$B$3:$E$45,4,0)</f>
        <v>4</v>
      </c>
      <c r="I359" s="8">
        <f>E359*H359</f>
        <v>32</v>
      </c>
      <c r="J359" s="8">
        <f>(H359-G359)*E359</f>
        <v>8</v>
      </c>
    </row>
    <row r="360" spans="1:10" outlineLevel="2" x14ac:dyDescent="0.15">
      <c r="A360" s="7">
        <v>42736</v>
      </c>
      <c r="B360" s="8" t="s">
        <v>101</v>
      </c>
      <c r="C360" s="8" t="s">
        <v>112</v>
      </c>
      <c r="D360" s="8" t="s">
        <v>9</v>
      </c>
      <c r="E360" s="8">
        <v>13</v>
      </c>
      <c r="F360" s="8" t="str">
        <f>VLOOKUP($D360,饮料价格!$B$3:$E$45,2,0)</f>
        <v>听</v>
      </c>
      <c r="G360" s="8">
        <f>VLOOKUP($D360,饮料价格!$B$3:$E$45,3,0)</f>
        <v>3</v>
      </c>
      <c r="H360" s="8">
        <f>VLOOKUP($D360,饮料价格!$B$3:$E$45,4,0)</f>
        <v>4</v>
      </c>
      <c r="I360" s="8">
        <f>E360*H360</f>
        <v>52</v>
      </c>
      <c r="J360" s="8">
        <f>(H360-G360)*E360</f>
        <v>13</v>
      </c>
    </row>
    <row r="361" spans="1:10" outlineLevel="2" x14ac:dyDescent="0.15">
      <c r="A361" s="7">
        <v>42736</v>
      </c>
      <c r="B361" s="8" t="s">
        <v>101</v>
      </c>
      <c r="C361" s="8" t="s">
        <v>110</v>
      </c>
      <c r="D361" s="8" t="s">
        <v>9</v>
      </c>
      <c r="E361" s="8">
        <v>10</v>
      </c>
      <c r="F361" s="8" t="str">
        <f>VLOOKUP($D361,饮料价格!$B$3:$E$45,2,0)</f>
        <v>听</v>
      </c>
      <c r="G361" s="8">
        <f>VLOOKUP($D361,饮料价格!$B$3:$E$45,3,0)</f>
        <v>3</v>
      </c>
      <c r="H361" s="8">
        <f>VLOOKUP($D361,饮料价格!$B$3:$E$45,4,0)</f>
        <v>4</v>
      </c>
      <c r="I361" s="8">
        <f>E361*H361</f>
        <v>40</v>
      </c>
      <c r="J361" s="8">
        <f>(H361-G361)*E361</f>
        <v>10</v>
      </c>
    </row>
    <row r="362" spans="1:10" outlineLevel="2" x14ac:dyDescent="0.15">
      <c r="A362" s="7">
        <v>42736</v>
      </c>
      <c r="B362" s="8" t="s">
        <v>103</v>
      </c>
      <c r="C362" s="8" t="s">
        <v>122</v>
      </c>
      <c r="D362" s="8" t="s">
        <v>9</v>
      </c>
      <c r="E362" s="8">
        <v>51</v>
      </c>
      <c r="F362" s="8" t="str">
        <f>VLOOKUP($D362,饮料价格!$B$3:$E$45,2,0)</f>
        <v>听</v>
      </c>
      <c r="G362" s="8">
        <f>VLOOKUP($D362,饮料价格!$B$3:$E$45,3,0)</f>
        <v>3</v>
      </c>
      <c r="H362" s="8">
        <f>VLOOKUP($D362,饮料价格!$B$3:$E$45,4,0)</f>
        <v>4</v>
      </c>
      <c r="I362" s="8">
        <f>E362*H362</f>
        <v>204</v>
      </c>
      <c r="J362" s="8">
        <f>(H362-G362)*E362</f>
        <v>51</v>
      </c>
    </row>
    <row r="363" spans="1:10" outlineLevel="2" x14ac:dyDescent="0.15">
      <c r="A363" s="7">
        <v>42736</v>
      </c>
      <c r="B363" s="8" t="s">
        <v>103</v>
      </c>
      <c r="C363" s="8" t="s">
        <v>121</v>
      </c>
      <c r="D363" s="8" t="s">
        <v>9</v>
      </c>
      <c r="E363" s="8">
        <v>37</v>
      </c>
      <c r="F363" s="8" t="str">
        <f>VLOOKUP($D363,饮料价格!$B$3:$E$45,2,0)</f>
        <v>听</v>
      </c>
      <c r="G363" s="8">
        <f>VLOOKUP($D363,饮料价格!$B$3:$E$45,3,0)</f>
        <v>3</v>
      </c>
      <c r="H363" s="8">
        <f>VLOOKUP($D363,饮料价格!$B$3:$E$45,4,0)</f>
        <v>4</v>
      </c>
      <c r="I363" s="8">
        <f>E363*H363</f>
        <v>148</v>
      </c>
      <c r="J363" s="8">
        <f>(H363-G363)*E363</f>
        <v>37</v>
      </c>
    </row>
    <row r="364" spans="1:10" outlineLevel="2" x14ac:dyDescent="0.15">
      <c r="A364" s="7">
        <v>42736</v>
      </c>
      <c r="B364" s="8" t="s">
        <v>103</v>
      </c>
      <c r="C364" s="8" t="s">
        <v>118</v>
      </c>
      <c r="D364" s="8" t="s">
        <v>9</v>
      </c>
      <c r="E364" s="8">
        <v>14</v>
      </c>
      <c r="F364" s="8" t="str">
        <f>VLOOKUP($D364,饮料价格!$B$3:$E$45,2,0)</f>
        <v>听</v>
      </c>
      <c r="G364" s="8">
        <f>VLOOKUP($D364,饮料价格!$B$3:$E$45,3,0)</f>
        <v>3</v>
      </c>
      <c r="H364" s="8">
        <f>VLOOKUP($D364,饮料价格!$B$3:$E$45,4,0)</f>
        <v>4</v>
      </c>
      <c r="I364" s="8">
        <f>E364*H364</f>
        <v>56</v>
      </c>
      <c r="J364" s="8">
        <f>(H364-G364)*E364</f>
        <v>14</v>
      </c>
    </row>
    <row r="365" spans="1:10" outlineLevel="2" x14ac:dyDescent="0.15">
      <c r="A365" s="7">
        <v>42736</v>
      </c>
      <c r="B365" s="8" t="s">
        <v>103</v>
      </c>
      <c r="C365" s="8" t="s">
        <v>119</v>
      </c>
      <c r="D365" s="8" t="s">
        <v>9</v>
      </c>
      <c r="E365" s="8">
        <v>36</v>
      </c>
      <c r="F365" s="8" t="str">
        <f>VLOOKUP($D365,饮料价格!$B$3:$E$45,2,0)</f>
        <v>听</v>
      </c>
      <c r="G365" s="8">
        <f>VLOOKUP($D365,饮料价格!$B$3:$E$45,3,0)</f>
        <v>3</v>
      </c>
      <c r="H365" s="8">
        <f>VLOOKUP($D365,饮料价格!$B$3:$E$45,4,0)</f>
        <v>4</v>
      </c>
      <c r="I365" s="8">
        <f>E365*H365</f>
        <v>144</v>
      </c>
      <c r="J365" s="8">
        <f>(H365-G365)*E365</f>
        <v>36</v>
      </c>
    </row>
    <row r="366" spans="1:10" outlineLevel="2" x14ac:dyDescent="0.15">
      <c r="A366" s="7">
        <v>42736</v>
      </c>
      <c r="B366" s="8" t="s">
        <v>103</v>
      </c>
      <c r="C366" s="8" t="s">
        <v>120</v>
      </c>
      <c r="D366" s="8" t="s">
        <v>9</v>
      </c>
      <c r="E366" s="8">
        <v>28</v>
      </c>
      <c r="F366" s="8" t="str">
        <f>VLOOKUP($D366,饮料价格!$B$3:$E$45,2,0)</f>
        <v>听</v>
      </c>
      <c r="G366" s="8">
        <f>VLOOKUP($D366,饮料价格!$B$3:$E$45,3,0)</f>
        <v>3</v>
      </c>
      <c r="H366" s="8">
        <f>VLOOKUP($D366,饮料价格!$B$3:$E$45,4,0)</f>
        <v>4</v>
      </c>
      <c r="I366" s="8">
        <f>E366*H366</f>
        <v>112</v>
      </c>
      <c r="J366" s="8">
        <f>(H366-G366)*E366</f>
        <v>28</v>
      </c>
    </row>
    <row r="367" spans="1:10" outlineLevel="2" x14ac:dyDescent="0.15">
      <c r="A367" s="7">
        <v>42736</v>
      </c>
      <c r="B367" s="8" t="s">
        <v>103</v>
      </c>
      <c r="C367" s="8" t="s">
        <v>123</v>
      </c>
      <c r="D367" s="8" t="s">
        <v>9</v>
      </c>
      <c r="E367" s="8">
        <v>127</v>
      </c>
      <c r="F367" s="8" t="str">
        <f>VLOOKUP($D367,饮料价格!$B$3:$E$45,2,0)</f>
        <v>听</v>
      </c>
      <c r="G367" s="8">
        <f>VLOOKUP($D367,饮料价格!$B$3:$E$45,3,0)</f>
        <v>3</v>
      </c>
      <c r="H367" s="8">
        <f>VLOOKUP($D367,饮料价格!$B$3:$E$45,4,0)</f>
        <v>4</v>
      </c>
      <c r="I367" s="8">
        <f>E367*H367</f>
        <v>508</v>
      </c>
      <c r="J367" s="8">
        <f>(H367-G367)*E367</f>
        <v>127</v>
      </c>
    </row>
    <row r="368" spans="1:10" outlineLevel="2" x14ac:dyDescent="0.15">
      <c r="A368" s="7">
        <v>42736</v>
      </c>
      <c r="B368" s="8" t="s">
        <v>104</v>
      </c>
      <c r="C368" s="8" t="s">
        <v>98</v>
      </c>
      <c r="D368" s="8" t="s">
        <v>9</v>
      </c>
      <c r="E368" s="8">
        <v>29</v>
      </c>
      <c r="F368" s="8" t="str">
        <f>VLOOKUP($D368,饮料价格!$B$3:$E$45,2,0)</f>
        <v>听</v>
      </c>
      <c r="G368" s="8">
        <f>VLOOKUP($D368,饮料价格!$B$3:$E$45,3,0)</f>
        <v>3</v>
      </c>
      <c r="H368" s="8">
        <f>VLOOKUP($D368,饮料价格!$B$3:$E$45,4,0)</f>
        <v>4</v>
      </c>
      <c r="I368" s="8">
        <f>E368*H368</f>
        <v>116</v>
      </c>
      <c r="J368" s="8">
        <f>(H368-G368)*E368</f>
        <v>29</v>
      </c>
    </row>
    <row r="369" spans="1:10" outlineLevel="2" x14ac:dyDescent="0.15">
      <c r="A369" s="7">
        <v>42736</v>
      </c>
      <c r="B369" s="8" t="s">
        <v>104</v>
      </c>
      <c r="C369" s="8" t="s">
        <v>127</v>
      </c>
      <c r="D369" s="8" t="s">
        <v>9</v>
      </c>
      <c r="E369" s="8">
        <v>42</v>
      </c>
      <c r="F369" s="8" t="str">
        <f>VLOOKUP($D369,饮料价格!$B$3:$E$45,2,0)</f>
        <v>听</v>
      </c>
      <c r="G369" s="8">
        <f>VLOOKUP($D369,饮料价格!$B$3:$E$45,3,0)</f>
        <v>3</v>
      </c>
      <c r="H369" s="8">
        <f>VLOOKUP($D369,饮料价格!$B$3:$E$45,4,0)</f>
        <v>4</v>
      </c>
      <c r="I369" s="8">
        <f>E369*H369</f>
        <v>168</v>
      </c>
      <c r="J369" s="8">
        <f>(H369-G369)*E369</f>
        <v>42</v>
      </c>
    </row>
    <row r="370" spans="1:10" outlineLevel="2" x14ac:dyDescent="0.15">
      <c r="A370" s="7">
        <v>42736</v>
      </c>
      <c r="B370" s="8" t="s">
        <v>104</v>
      </c>
      <c r="C370" s="8" t="s">
        <v>125</v>
      </c>
      <c r="D370" s="8" t="s">
        <v>9</v>
      </c>
      <c r="E370" s="8">
        <v>89</v>
      </c>
      <c r="F370" s="8" t="str">
        <f>VLOOKUP($D370,饮料价格!$B$3:$E$45,2,0)</f>
        <v>听</v>
      </c>
      <c r="G370" s="8">
        <f>VLOOKUP($D370,饮料价格!$B$3:$E$45,3,0)</f>
        <v>3</v>
      </c>
      <c r="H370" s="8">
        <f>VLOOKUP($D370,饮料价格!$B$3:$E$45,4,0)</f>
        <v>4</v>
      </c>
      <c r="I370" s="8">
        <f>E370*H370</f>
        <v>356</v>
      </c>
      <c r="J370" s="8">
        <f>(H370-G370)*E370</f>
        <v>89</v>
      </c>
    </row>
    <row r="371" spans="1:10" outlineLevel="2" x14ac:dyDescent="0.15">
      <c r="A371" s="7">
        <v>42736</v>
      </c>
      <c r="B371" s="8" t="s">
        <v>104</v>
      </c>
      <c r="C371" s="8" t="s">
        <v>124</v>
      </c>
      <c r="D371" s="8" t="s">
        <v>9</v>
      </c>
      <c r="E371" s="8">
        <v>74</v>
      </c>
      <c r="F371" s="8" t="str">
        <f>VLOOKUP($D371,饮料价格!$B$3:$E$45,2,0)</f>
        <v>听</v>
      </c>
      <c r="G371" s="8">
        <f>VLOOKUP($D371,饮料价格!$B$3:$E$45,3,0)</f>
        <v>3</v>
      </c>
      <c r="H371" s="8">
        <f>VLOOKUP($D371,饮料价格!$B$3:$E$45,4,0)</f>
        <v>4</v>
      </c>
      <c r="I371" s="8">
        <f>E371*H371</f>
        <v>296</v>
      </c>
      <c r="J371" s="8">
        <f>(H371-G371)*E371</f>
        <v>74</v>
      </c>
    </row>
    <row r="372" spans="1:10" outlineLevel="2" x14ac:dyDescent="0.15">
      <c r="A372" s="7">
        <v>42736</v>
      </c>
      <c r="B372" s="8" t="s">
        <v>104</v>
      </c>
      <c r="C372" s="8" t="s">
        <v>126</v>
      </c>
      <c r="D372" s="8" t="s">
        <v>9</v>
      </c>
      <c r="E372" s="8">
        <v>11</v>
      </c>
      <c r="F372" s="8" t="str">
        <f>VLOOKUP($D372,饮料价格!$B$3:$E$45,2,0)</f>
        <v>听</v>
      </c>
      <c r="G372" s="8">
        <f>VLOOKUP($D372,饮料价格!$B$3:$E$45,3,0)</f>
        <v>3</v>
      </c>
      <c r="H372" s="8">
        <f>VLOOKUP($D372,饮料价格!$B$3:$E$45,4,0)</f>
        <v>4</v>
      </c>
      <c r="I372" s="8">
        <f>E372*H372</f>
        <v>44</v>
      </c>
      <c r="J372" s="8">
        <f>(H372-G372)*E372</f>
        <v>11</v>
      </c>
    </row>
    <row r="373" spans="1:10" outlineLevel="2" x14ac:dyDescent="0.15">
      <c r="A373" s="7">
        <v>42736</v>
      </c>
      <c r="B373" s="8" t="s">
        <v>104</v>
      </c>
      <c r="C373" s="8" t="s">
        <v>99</v>
      </c>
      <c r="D373" s="8" t="s">
        <v>9</v>
      </c>
      <c r="E373" s="8">
        <v>25</v>
      </c>
      <c r="F373" s="8" t="str">
        <f>VLOOKUP($D373,饮料价格!$B$3:$E$45,2,0)</f>
        <v>听</v>
      </c>
      <c r="G373" s="8">
        <f>VLOOKUP($D373,饮料价格!$B$3:$E$45,3,0)</f>
        <v>3</v>
      </c>
      <c r="H373" s="8">
        <f>VLOOKUP($D373,饮料价格!$B$3:$E$45,4,0)</f>
        <v>4</v>
      </c>
      <c r="I373" s="8">
        <f>E373*H373</f>
        <v>100</v>
      </c>
      <c r="J373" s="8">
        <f>(H373-G373)*E373</f>
        <v>25</v>
      </c>
    </row>
    <row r="374" spans="1:10" outlineLevel="1" x14ac:dyDescent="0.15">
      <c r="A374" s="7"/>
      <c r="B374" s="8"/>
      <c r="C374" s="8"/>
      <c r="D374" s="23" t="s">
        <v>155</v>
      </c>
      <c r="E374" s="8"/>
      <c r="F374" s="8"/>
      <c r="G374" s="8"/>
      <c r="H374" s="8"/>
      <c r="I374" s="8">
        <f>SUBTOTAL(9,I344:I373)</f>
        <v>5576</v>
      </c>
      <c r="J374" s="8">
        <f>SUBTOTAL(9,J344:J373)</f>
        <v>1394</v>
      </c>
    </row>
    <row r="375" spans="1:10" outlineLevel="2" x14ac:dyDescent="0.15">
      <c r="A375" s="7">
        <v>42736</v>
      </c>
      <c r="B375" s="8" t="s">
        <v>102</v>
      </c>
      <c r="C375" s="8" t="s">
        <v>135</v>
      </c>
      <c r="D375" s="8" t="s">
        <v>10</v>
      </c>
      <c r="E375" s="8">
        <v>14</v>
      </c>
      <c r="F375" s="8" t="str">
        <f>VLOOKUP($D375,饮料价格!$B$3:$E$45,2,0)</f>
        <v>听</v>
      </c>
      <c r="G375" s="8">
        <f>VLOOKUP($D375,饮料价格!$B$3:$E$45,3,0)</f>
        <v>2</v>
      </c>
      <c r="H375" s="8">
        <f>VLOOKUP($D375,饮料价格!$B$3:$E$45,4,0)</f>
        <v>3.5</v>
      </c>
      <c r="I375" s="8">
        <f>E375*H375</f>
        <v>49</v>
      </c>
      <c r="J375" s="8">
        <f>(H375-G375)*E375</f>
        <v>21</v>
      </c>
    </row>
    <row r="376" spans="1:10" outlineLevel="2" x14ac:dyDescent="0.15">
      <c r="A376" s="7">
        <v>42736</v>
      </c>
      <c r="B376" s="8" t="s">
        <v>102</v>
      </c>
      <c r="C376" s="8" t="s">
        <v>96</v>
      </c>
      <c r="D376" s="8" t="s">
        <v>10</v>
      </c>
      <c r="E376" s="8">
        <v>14</v>
      </c>
      <c r="F376" s="8" t="str">
        <f>VLOOKUP($D376,饮料价格!$B$3:$E$45,2,0)</f>
        <v>听</v>
      </c>
      <c r="G376" s="8">
        <f>VLOOKUP($D376,饮料价格!$B$3:$E$45,3,0)</f>
        <v>2</v>
      </c>
      <c r="H376" s="8">
        <f>VLOOKUP($D376,饮料价格!$B$3:$E$45,4,0)</f>
        <v>3.5</v>
      </c>
      <c r="I376" s="8">
        <f>E376*H376</f>
        <v>49</v>
      </c>
      <c r="J376" s="8">
        <f>(H376-G376)*E376</f>
        <v>21</v>
      </c>
    </row>
    <row r="377" spans="1:10" outlineLevel="2" x14ac:dyDescent="0.15">
      <c r="A377" s="7">
        <v>42736</v>
      </c>
      <c r="B377" s="8" t="s">
        <v>102</v>
      </c>
      <c r="C377" s="8" t="s">
        <v>117</v>
      </c>
      <c r="D377" s="8" t="s">
        <v>10</v>
      </c>
      <c r="E377" s="8">
        <v>43</v>
      </c>
      <c r="F377" s="8" t="str">
        <f>VLOOKUP($D377,饮料价格!$B$3:$E$45,2,0)</f>
        <v>听</v>
      </c>
      <c r="G377" s="8">
        <f>VLOOKUP($D377,饮料价格!$B$3:$E$45,3,0)</f>
        <v>2</v>
      </c>
      <c r="H377" s="8">
        <f>VLOOKUP($D377,饮料价格!$B$3:$E$45,4,0)</f>
        <v>3.5</v>
      </c>
      <c r="I377" s="8">
        <f>E377*H377</f>
        <v>150.5</v>
      </c>
      <c r="J377" s="8">
        <f>(H377-G377)*E377</f>
        <v>64.5</v>
      </c>
    </row>
    <row r="378" spans="1:10" outlineLevel="2" x14ac:dyDescent="0.15">
      <c r="A378" s="7">
        <v>42736</v>
      </c>
      <c r="B378" s="8" t="s">
        <v>102</v>
      </c>
      <c r="C378" s="8" t="s">
        <v>115</v>
      </c>
      <c r="D378" s="8" t="s">
        <v>10</v>
      </c>
      <c r="E378" s="8">
        <v>17</v>
      </c>
      <c r="F378" s="8" t="str">
        <f>VLOOKUP($D378,饮料价格!$B$3:$E$45,2,0)</f>
        <v>听</v>
      </c>
      <c r="G378" s="8">
        <f>VLOOKUP($D378,饮料价格!$B$3:$E$45,3,0)</f>
        <v>2</v>
      </c>
      <c r="H378" s="8">
        <f>VLOOKUP($D378,饮料价格!$B$3:$E$45,4,0)</f>
        <v>3.5</v>
      </c>
      <c r="I378" s="8">
        <f>E378*H378</f>
        <v>59.5</v>
      </c>
      <c r="J378" s="8">
        <f>(H378-G378)*E378</f>
        <v>25.5</v>
      </c>
    </row>
    <row r="379" spans="1:10" outlineLevel="2" x14ac:dyDescent="0.15">
      <c r="A379" s="7">
        <v>42736</v>
      </c>
      <c r="B379" s="8" t="s">
        <v>102</v>
      </c>
      <c r="C379" s="8" t="s">
        <v>116</v>
      </c>
      <c r="D379" s="8" t="s">
        <v>10</v>
      </c>
      <c r="E379" s="8">
        <v>93</v>
      </c>
      <c r="F379" s="8" t="str">
        <f>VLOOKUP($D379,饮料价格!$B$3:$E$45,2,0)</f>
        <v>听</v>
      </c>
      <c r="G379" s="8">
        <f>VLOOKUP($D379,饮料价格!$B$3:$E$45,3,0)</f>
        <v>2</v>
      </c>
      <c r="H379" s="8">
        <f>VLOOKUP($D379,饮料价格!$B$3:$E$45,4,0)</f>
        <v>3.5</v>
      </c>
      <c r="I379" s="8">
        <f>E379*H379</f>
        <v>325.5</v>
      </c>
      <c r="J379" s="8">
        <f>(H379-G379)*E379</f>
        <v>139.5</v>
      </c>
    </row>
    <row r="380" spans="1:10" outlineLevel="2" x14ac:dyDescent="0.15">
      <c r="A380" s="7">
        <v>42736</v>
      </c>
      <c r="B380" s="8" t="s">
        <v>102</v>
      </c>
      <c r="C380" s="8" t="s">
        <v>97</v>
      </c>
      <c r="D380" s="8" t="s">
        <v>10</v>
      </c>
      <c r="E380" s="8">
        <v>19</v>
      </c>
      <c r="F380" s="8" t="str">
        <f>VLOOKUP($D380,饮料价格!$B$3:$E$45,2,0)</f>
        <v>听</v>
      </c>
      <c r="G380" s="8">
        <f>VLOOKUP($D380,饮料价格!$B$3:$E$45,3,0)</f>
        <v>2</v>
      </c>
      <c r="H380" s="8">
        <f>VLOOKUP($D380,饮料价格!$B$3:$E$45,4,0)</f>
        <v>3.5</v>
      </c>
      <c r="I380" s="8">
        <f>E380*H380</f>
        <v>66.5</v>
      </c>
      <c r="J380" s="8">
        <f>(H380-G380)*E380</f>
        <v>28.5</v>
      </c>
    </row>
    <row r="381" spans="1:10" outlineLevel="2" x14ac:dyDescent="0.15">
      <c r="A381" s="7">
        <v>42736</v>
      </c>
      <c r="B381" s="8" t="s">
        <v>100</v>
      </c>
      <c r="C381" s="8" t="s">
        <v>128</v>
      </c>
      <c r="D381" s="8" t="s">
        <v>10</v>
      </c>
      <c r="E381" s="8">
        <v>18</v>
      </c>
      <c r="F381" s="8" t="str">
        <f>VLOOKUP($D381,饮料价格!$B$3:$E$45,2,0)</f>
        <v>听</v>
      </c>
      <c r="G381" s="8">
        <f>VLOOKUP($D381,饮料价格!$B$3:$E$45,3,0)</f>
        <v>2</v>
      </c>
      <c r="H381" s="8">
        <f>VLOOKUP($D381,饮料价格!$B$3:$E$45,4,0)</f>
        <v>3.5</v>
      </c>
      <c r="I381" s="8">
        <f>E381*H381</f>
        <v>63</v>
      </c>
      <c r="J381" s="8">
        <f>(H381-G381)*E381</f>
        <v>27</v>
      </c>
    </row>
    <row r="382" spans="1:10" outlineLevel="2" x14ac:dyDescent="0.15">
      <c r="A382" s="7">
        <v>42736</v>
      </c>
      <c r="B382" s="8" t="s">
        <v>100</v>
      </c>
      <c r="C382" s="8" t="s">
        <v>130</v>
      </c>
      <c r="D382" s="8" t="s">
        <v>10</v>
      </c>
      <c r="E382" s="8">
        <v>80</v>
      </c>
      <c r="F382" s="8" t="str">
        <f>VLOOKUP($D382,饮料价格!$B$3:$E$45,2,0)</f>
        <v>听</v>
      </c>
      <c r="G382" s="8">
        <f>VLOOKUP($D382,饮料价格!$B$3:$E$45,3,0)</f>
        <v>2</v>
      </c>
      <c r="H382" s="8">
        <f>VLOOKUP($D382,饮料价格!$B$3:$E$45,4,0)</f>
        <v>3.5</v>
      </c>
      <c r="I382" s="8">
        <f>E382*H382</f>
        <v>280</v>
      </c>
      <c r="J382" s="8">
        <f>(H382-G382)*E382</f>
        <v>120</v>
      </c>
    </row>
    <row r="383" spans="1:10" outlineLevel="2" x14ac:dyDescent="0.15">
      <c r="A383" s="7">
        <v>42736</v>
      </c>
      <c r="B383" s="8" t="s">
        <v>100</v>
      </c>
      <c r="C383" s="8" t="s">
        <v>105</v>
      </c>
      <c r="D383" s="8" t="s">
        <v>10</v>
      </c>
      <c r="E383" s="8">
        <v>92</v>
      </c>
      <c r="F383" s="8" t="str">
        <f>VLOOKUP($D383,饮料价格!$B$3:$E$45,2,0)</f>
        <v>听</v>
      </c>
      <c r="G383" s="8">
        <f>VLOOKUP($D383,饮料价格!$B$3:$E$45,3,0)</f>
        <v>2</v>
      </c>
      <c r="H383" s="8">
        <f>VLOOKUP($D383,饮料价格!$B$3:$E$45,4,0)</f>
        <v>3.5</v>
      </c>
      <c r="I383" s="8">
        <f>E383*H383</f>
        <v>322</v>
      </c>
      <c r="J383" s="8">
        <f>(H383-G383)*E383</f>
        <v>138</v>
      </c>
    </row>
    <row r="384" spans="1:10" outlineLevel="2" x14ac:dyDescent="0.15">
      <c r="A384" s="7">
        <v>42736</v>
      </c>
      <c r="B384" s="8" t="s">
        <v>100</v>
      </c>
      <c r="C384" s="8" t="s">
        <v>107</v>
      </c>
      <c r="D384" s="8" t="s">
        <v>10</v>
      </c>
      <c r="E384" s="8">
        <v>14</v>
      </c>
      <c r="F384" s="8" t="str">
        <f>VLOOKUP($D384,饮料价格!$B$3:$E$45,2,0)</f>
        <v>听</v>
      </c>
      <c r="G384" s="8">
        <f>VLOOKUP($D384,饮料价格!$B$3:$E$45,3,0)</f>
        <v>2</v>
      </c>
      <c r="H384" s="8">
        <f>VLOOKUP($D384,饮料价格!$B$3:$E$45,4,0)</f>
        <v>3.5</v>
      </c>
      <c r="I384" s="8">
        <f>E384*H384</f>
        <v>49</v>
      </c>
      <c r="J384" s="8">
        <f>(H384-G384)*E384</f>
        <v>21</v>
      </c>
    </row>
    <row r="385" spans="1:10" outlineLevel="2" x14ac:dyDescent="0.15">
      <c r="A385" s="7">
        <v>42736</v>
      </c>
      <c r="B385" s="8" t="s">
        <v>100</v>
      </c>
      <c r="C385" s="8" t="s">
        <v>108</v>
      </c>
      <c r="D385" s="8" t="s">
        <v>10</v>
      </c>
      <c r="E385" s="8">
        <v>21</v>
      </c>
      <c r="F385" s="8" t="str">
        <f>VLOOKUP($D385,饮料价格!$B$3:$E$45,2,0)</f>
        <v>听</v>
      </c>
      <c r="G385" s="8">
        <f>VLOOKUP($D385,饮料价格!$B$3:$E$45,3,0)</f>
        <v>2</v>
      </c>
      <c r="H385" s="8">
        <f>VLOOKUP($D385,饮料价格!$B$3:$E$45,4,0)</f>
        <v>3.5</v>
      </c>
      <c r="I385" s="8">
        <f>E385*H385</f>
        <v>73.5</v>
      </c>
      <c r="J385" s="8">
        <f>(H385-G385)*E385</f>
        <v>31.5</v>
      </c>
    </row>
    <row r="386" spans="1:10" outlineLevel="2" x14ac:dyDescent="0.15">
      <c r="A386" s="7">
        <v>42736</v>
      </c>
      <c r="B386" s="8" t="s">
        <v>100</v>
      </c>
      <c r="C386" s="8" t="s">
        <v>106</v>
      </c>
      <c r="D386" s="8" t="s">
        <v>10</v>
      </c>
      <c r="E386" s="8">
        <v>123</v>
      </c>
      <c r="F386" s="8" t="str">
        <f>VLOOKUP($D386,饮料价格!$B$3:$E$45,2,0)</f>
        <v>听</v>
      </c>
      <c r="G386" s="8">
        <f>VLOOKUP($D386,饮料价格!$B$3:$E$45,3,0)</f>
        <v>2</v>
      </c>
      <c r="H386" s="8">
        <f>VLOOKUP($D386,饮料价格!$B$3:$E$45,4,0)</f>
        <v>3.5</v>
      </c>
      <c r="I386" s="8">
        <f>E386*H386</f>
        <v>430.5</v>
      </c>
      <c r="J386" s="8">
        <f>(H386-G386)*E386</f>
        <v>184.5</v>
      </c>
    </row>
    <row r="387" spans="1:10" outlineLevel="2" x14ac:dyDescent="0.15">
      <c r="A387" s="7">
        <v>42736</v>
      </c>
      <c r="B387" s="8" t="s">
        <v>101</v>
      </c>
      <c r="C387" s="8" t="s">
        <v>109</v>
      </c>
      <c r="D387" s="8" t="s">
        <v>10</v>
      </c>
      <c r="E387" s="8">
        <v>85</v>
      </c>
      <c r="F387" s="8" t="str">
        <f>VLOOKUP($D387,饮料价格!$B$3:$E$45,2,0)</f>
        <v>听</v>
      </c>
      <c r="G387" s="8">
        <f>VLOOKUP($D387,饮料价格!$B$3:$E$45,3,0)</f>
        <v>2</v>
      </c>
      <c r="H387" s="8">
        <f>VLOOKUP($D387,饮料价格!$B$3:$E$45,4,0)</f>
        <v>3.5</v>
      </c>
      <c r="I387" s="8">
        <f>E387*H387</f>
        <v>297.5</v>
      </c>
      <c r="J387" s="8">
        <f>(H387-G387)*E387</f>
        <v>127.5</v>
      </c>
    </row>
    <row r="388" spans="1:10" outlineLevel="2" x14ac:dyDescent="0.15">
      <c r="A388" s="7">
        <v>42736</v>
      </c>
      <c r="B388" s="8" t="s">
        <v>101</v>
      </c>
      <c r="C388" s="8" t="s">
        <v>113</v>
      </c>
      <c r="D388" s="8" t="s">
        <v>10</v>
      </c>
      <c r="E388" s="8">
        <v>97</v>
      </c>
      <c r="F388" s="8" t="str">
        <f>VLOOKUP($D388,饮料价格!$B$3:$E$45,2,0)</f>
        <v>听</v>
      </c>
      <c r="G388" s="8">
        <f>VLOOKUP($D388,饮料价格!$B$3:$E$45,3,0)</f>
        <v>2</v>
      </c>
      <c r="H388" s="8">
        <f>VLOOKUP($D388,饮料价格!$B$3:$E$45,4,0)</f>
        <v>3.5</v>
      </c>
      <c r="I388" s="8">
        <f>E388*H388</f>
        <v>339.5</v>
      </c>
      <c r="J388" s="8">
        <f>(H388-G388)*E388</f>
        <v>145.5</v>
      </c>
    </row>
    <row r="389" spans="1:10" outlineLevel="2" x14ac:dyDescent="0.15">
      <c r="A389" s="7">
        <v>42736</v>
      </c>
      <c r="B389" s="8" t="s">
        <v>101</v>
      </c>
      <c r="C389" s="8" t="s">
        <v>111</v>
      </c>
      <c r="D389" s="8" t="s">
        <v>10</v>
      </c>
      <c r="E389" s="8">
        <v>79</v>
      </c>
      <c r="F389" s="8" t="str">
        <f>VLOOKUP($D389,饮料价格!$B$3:$E$45,2,0)</f>
        <v>听</v>
      </c>
      <c r="G389" s="8">
        <f>VLOOKUP($D389,饮料价格!$B$3:$E$45,3,0)</f>
        <v>2</v>
      </c>
      <c r="H389" s="8">
        <f>VLOOKUP($D389,饮料价格!$B$3:$E$45,4,0)</f>
        <v>3.5</v>
      </c>
      <c r="I389" s="8">
        <f>E389*H389</f>
        <v>276.5</v>
      </c>
      <c r="J389" s="8">
        <f>(H389-G389)*E389</f>
        <v>118.5</v>
      </c>
    </row>
    <row r="390" spans="1:10" outlineLevel="2" x14ac:dyDescent="0.15">
      <c r="A390" s="7">
        <v>42736</v>
      </c>
      <c r="B390" s="8" t="s">
        <v>101</v>
      </c>
      <c r="C390" s="8" t="s">
        <v>114</v>
      </c>
      <c r="D390" s="8" t="s">
        <v>10</v>
      </c>
      <c r="E390" s="8">
        <v>26</v>
      </c>
      <c r="F390" s="8" t="str">
        <f>VLOOKUP($D390,饮料价格!$B$3:$E$45,2,0)</f>
        <v>听</v>
      </c>
      <c r="G390" s="8">
        <f>VLOOKUP($D390,饮料价格!$B$3:$E$45,3,0)</f>
        <v>2</v>
      </c>
      <c r="H390" s="8">
        <f>VLOOKUP($D390,饮料价格!$B$3:$E$45,4,0)</f>
        <v>3.5</v>
      </c>
      <c r="I390" s="8">
        <f>E390*H390</f>
        <v>91</v>
      </c>
      <c r="J390" s="8">
        <f>(H390-G390)*E390</f>
        <v>39</v>
      </c>
    </row>
    <row r="391" spans="1:10" outlineLevel="2" x14ac:dyDescent="0.15">
      <c r="A391" s="7">
        <v>42736</v>
      </c>
      <c r="B391" s="8" t="s">
        <v>101</v>
      </c>
      <c r="C391" s="8" t="s">
        <v>112</v>
      </c>
      <c r="D391" s="8" t="s">
        <v>10</v>
      </c>
      <c r="E391" s="8">
        <v>22</v>
      </c>
      <c r="F391" s="8" t="str">
        <f>VLOOKUP($D391,饮料价格!$B$3:$E$45,2,0)</f>
        <v>听</v>
      </c>
      <c r="G391" s="8">
        <f>VLOOKUP($D391,饮料价格!$B$3:$E$45,3,0)</f>
        <v>2</v>
      </c>
      <c r="H391" s="8">
        <f>VLOOKUP($D391,饮料价格!$B$3:$E$45,4,0)</f>
        <v>3.5</v>
      </c>
      <c r="I391" s="8">
        <f>E391*H391</f>
        <v>77</v>
      </c>
      <c r="J391" s="8">
        <f>(H391-G391)*E391</f>
        <v>33</v>
      </c>
    </row>
    <row r="392" spans="1:10" outlineLevel="2" x14ac:dyDescent="0.15">
      <c r="A392" s="7">
        <v>42736</v>
      </c>
      <c r="B392" s="8" t="s">
        <v>101</v>
      </c>
      <c r="C392" s="8" t="s">
        <v>110</v>
      </c>
      <c r="D392" s="8" t="s">
        <v>10</v>
      </c>
      <c r="E392" s="8">
        <v>7</v>
      </c>
      <c r="F392" s="8" t="str">
        <f>VLOOKUP($D392,饮料价格!$B$3:$E$45,2,0)</f>
        <v>听</v>
      </c>
      <c r="G392" s="8">
        <f>VLOOKUP($D392,饮料价格!$B$3:$E$45,3,0)</f>
        <v>2</v>
      </c>
      <c r="H392" s="8">
        <f>VLOOKUP($D392,饮料价格!$B$3:$E$45,4,0)</f>
        <v>3.5</v>
      </c>
      <c r="I392" s="8">
        <f>E392*H392</f>
        <v>24.5</v>
      </c>
      <c r="J392" s="8">
        <f>(H392-G392)*E392</f>
        <v>10.5</v>
      </c>
    </row>
    <row r="393" spans="1:10" outlineLevel="2" x14ac:dyDescent="0.15">
      <c r="A393" s="7">
        <v>42736</v>
      </c>
      <c r="B393" s="8" t="s">
        <v>103</v>
      </c>
      <c r="C393" s="8" t="s">
        <v>122</v>
      </c>
      <c r="D393" s="8" t="s">
        <v>10</v>
      </c>
      <c r="E393" s="8">
        <v>95</v>
      </c>
      <c r="F393" s="8" t="str">
        <f>VLOOKUP($D393,饮料价格!$B$3:$E$45,2,0)</f>
        <v>听</v>
      </c>
      <c r="G393" s="8">
        <f>VLOOKUP($D393,饮料价格!$B$3:$E$45,3,0)</f>
        <v>2</v>
      </c>
      <c r="H393" s="8">
        <f>VLOOKUP($D393,饮料价格!$B$3:$E$45,4,0)</f>
        <v>3.5</v>
      </c>
      <c r="I393" s="8">
        <f>E393*H393</f>
        <v>332.5</v>
      </c>
      <c r="J393" s="8">
        <f>(H393-G393)*E393</f>
        <v>142.5</v>
      </c>
    </row>
    <row r="394" spans="1:10" outlineLevel="2" x14ac:dyDescent="0.15">
      <c r="A394" s="7">
        <v>42736</v>
      </c>
      <c r="B394" s="8" t="s">
        <v>103</v>
      </c>
      <c r="C394" s="8" t="s">
        <v>121</v>
      </c>
      <c r="D394" s="8" t="s">
        <v>10</v>
      </c>
      <c r="E394" s="8">
        <v>17</v>
      </c>
      <c r="F394" s="8" t="str">
        <f>VLOOKUP($D394,饮料价格!$B$3:$E$45,2,0)</f>
        <v>听</v>
      </c>
      <c r="G394" s="8">
        <f>VLOOKUP($D394,饮料价格!$B$3:$E$45,3,0)</f>
        <v>2</v>
      </c>
      <c r="H394" s="8">
        <f>VLOOKUP($D394,饮料价格!$B$3:$E$45,4,0)</f>
        <v>3.5</v>
      </c>
      <c r="I394" s="8">
        <f>E394*H394</f>
        <v>59.5</v>
      </c>
      <c r="J394" s="8">
        <f>(H394-G394)*E394</f>
        <v>25.5</v>
      </c>
    </row>
    <row r="395" spans="1:10" outlineLevel="2" x14ac:dyDescent="0.15">
      <c r="A395" s="7">
        <v>42736</v>
      </c>
      <c r="B395" s="8" t="s">
        <v>103</v>
      </c>
      <c r="C395" s="8" t="s">
        <v>118</v>
      </c>
      <c r="D395" s="8" t="s">
        <v>10</v>
      </c>
      <c r="E395" s="8">
        <v>21</v>
      </c>
      <c r="F395" s="8" t="str">
        <f>VLOOKUP($D395,饮料价格!$B$3:$E$45,2,0)</f>
        <v>听</v>
      </c>
      <c r="G395" s="8">
        <f>VLOOKUP($D395,饮料价格!$B$3:$E$45,3,0)</f>
        <v>2</v>
      </c>
      <c r="H395" s="8">
        <f>VLOOKUP($D395,饮料价格!$B$3:$E$45,4,0)</f>
        <v>3.5</v>
      </c>
      <c r="I395" s="8">
        <f>E395*H395</f>
        <v>73.5</v>
      </c>
      <c r="J395" s="8">
        <f>(H395-G395)*E395</f>
        <v>31.5</v>
      </c>
    </row>
    <row r="396" spans="1:10" outlineLevel="2" x14ac:dyDescent="0.15">
      <c r="A396" s="7">
        <v>42736</v>
      </c>
      <c r="B396" s="8" t="s">
        <v>103</v>
      </c>
      <c r="C396" s="8" t="s">
        <v>119</v>
      </c>
      <c r="D396" s="8" t="s">
        <v>10</v>
      </c>
      <c r="E396" s="8">
        <v>19</v>
      </c>
      <c r="F396" s="8" t="str">
        <f>VLOOKUP($D396,饮料价格!$B$3:$E$45,2,0)</f>
        <v>听</v>
      </c>
      <c r="G396" s="8">
        <f>VLOOKUP($D396,饮料价格!$B$3:$E$45,3,0)</f>
        <v>2</v>
      </c>
      <c r="H396" s="8">
        <f>VLOOKUP($D396,饮料价格!$B$3:$E$45,4,0)</f>
        <v>3.5</v>
      </c>
      <c r="I396" s="8">
        <f>E396*H396</f>
        <v>66.5</v>
      </c>
      <c r="J396" s="8">
        <f>(H396-G396)*E396</f>
        <v>28.5</v>
      </c>
    </row>
    <row r="397" spans="1:10" outlineLevel="2" x14ac:dyDescent="0.15">
      <c r="A397" s="7">
        <v>42736</v>
      </c>
      <c r="B397" s="8" t="s">
        <v>103</v>
      </c>
      <c r="C397" s="8" t="s">
        <v>120</v>
      </c>
      <c r="D397" s="8" t="s">
        <v>10</v>
      </c>
      <c r="E397" s="8">
        <v>67</v>
      </c>
      <c r="F397" s="8" t="str">
        <f>VLOOKUP($D397,饮料价格!$B$3:$E$45,2,0)</f>
        <v>听</v>
      </c>
      <c r="G397" s="8">
        <f>VLOOKUP($D397,饮料价格!$B$3:$E$45,3,0)</f>
        <v>2</v>
      </c>
      <c r="H397" s="8">
        <f>VLOOKUP($D397,饮料价格!$B$3:$E$45,4,0)</f>
        <v>3.5</v>
      </c>
      <c r="I397" s="8">
        <f>E397*H397</f>
        <v>234.5</v>
      </c>
      <c r="J397" s="8">
        <f>(H397-G397)*E397</f>
        <v>100.5</v>
      </c>
    </row>
    <row r="398" spans="1:10" outlineLevel="2" x14ac:dyDescent="0.15">
      <c r="A398" s="7">
        <v>42736</v>
      </c>
      <c r="B398" s="8" t="s">
        <v>103</v>
      </c>
      <c r="C398" s="8" t="s">
        <v>123</v>
      </c>
      <c r="D398" s="8" t="s">
        <v>10</v>
      </c>
      <c r="E398" s="8">
        <v>46</v>
      </c>
      <c r="F398" s="8" t="str">
        <f>VLOOKUP($D398,饮料价格!$B$3:$E$45,2,0)</f>
        <v>听</v>
      </c>
      <c r="G398" s="8">
        <f>VLOOKUP($D398,饮料价格!$B$3:$E$45,3,0)</f>
        <v>2</v>
      </c>
      <c r="H398" s="8">
        <f>VLOOKUP($D398,饮料价格!$B$3:$E$45,4,0)</f>
        <v>3.5</v>
      </c>
      <c r="I398" s="8">
        <f>E398*H398</f>
        <v>161</v>
      </c>
      <c r="J398" s="8">
        <f>(H398-G398)*E398</f>
        <v>69</v>
      </c>
    </row>
    <row r="399" spans="1:10" outlineLevel="2" x14ac:dyDescent="0.15">
      <c r="A399" s="7">
        <v>42736</v>
      </c>
      <c r="B399" s="8" t="s">
        <v>104</v>
      </c>
      <c r="C399" s="8" t="s">
        <v>98</v>
      </c>
      <c r="D399" s="8" t="s">
        <v>10</v>
      </c>
      <c r="E399" s="8">
        <v>74</v>
      </c>
      <c r="F399" s="8" t="str">
        <f>VLOOKUP($D399,饮料价格!$B$3:$E$45,2,0)</f>
        <v>听</v>
      </c>
      <c r="G399" s="8">
        <f>VLOOKUP($D399,饮料价格!$B$3:$E$45,3,0)</f>
        <v>2</v>
      </c>
      <c r="H399" s="8">
        <f>VLOOKUP($D399,饮料价格!$B$3:$E$45,4,0)</f>
        <v>3.5</v>
      </c>
      <c r="I399" s="8">
        <f>E399*H399</f>
        <v>259</v>
      </c>
      <c r="J399" s="8">
        <f>(H399-G399)*E399</f>
        <v>111</v>
      </c>
    </row>
    <row r="400" spans="1:10" outlineLevel="2" x14ac:dyDescent="0.15">
      <c r="A400" s="7">
        <v>42736</v>
      </c>
      <c r="B400" s="8" t="s">
        <v>104</v>
      </c>
      <c r="C400" s="8" t="s">
        <v>127</v>
      </c>
      <c r="D400" s="8" t="s">
        <v>10</v>
      </c>
      <c r="E400" s="8">
        <v>17</v>
      </c>
      <c r="F400" s="8" t="str">
        <f>VLOOKUP($D400,饮料价格!$B$3:$E$45,2,0)</f>
        <v>听</v>
      </c>
      <c r="G400" s="8">
        <f>VLOOKUP($D400,饮料价格!$B$3:$E$45,3,0)</f>
        <v>2</v>
      </c>
      <c r="H400" s="8">
        <f>VLOOKUP($D400,饮料价格!$B$3:$E$45,4,0)</f>
        <v>3.5</v>
      </c>
      <c r="I400" s="8">
        <f>E400*H400</f>
        <v>59.5</v>
      </c>
      <c r="J400" s="8">
        <f>(H400-G400)*E400</f>
        <v>25.5</v>
      </c>
    </row>
    <row r="401" spans="1:10" outlineLevel="2" x14ac:dyDescent="0.15">
      <c r="A401" s="7">
        <v>42736</v>
      </c>
      <c r="B401" s="8" t="s">
        <v>104</v>
      </c>
      <c r="C401" s="8" t="s">
        <v>125</v>
      </c>
      <c r="D401" s="8" t="s">
        <v>10</v>
      </c>
      <c r="E401" s="8">
        <v>38</v>
      </c>
      <c r="F401" s="8" t="str">
        <f>VLOOKUP($D401,饮料价格!$B$3:$E$45,2,0)</f>
        <v>听</v>
      </c>
      <c r="G401" s="8">
        <f>VLOOKUP($D401,饮料价格!$B$3:$E$45,3,0)</f>
        <v>2</v>
      </c>
      <c r="H401" s="8">
        <f>VLOOKUP($D401,饮料价格!$B$3:$E$45,4,0)</f>
        <v>3.5</v>
      </c>
      <c r="I401" s="8">
        <f>E401*H401</f>
        <v>133</v>
      </c>
      <c r="J401" s="8">
        <f>(H401-G401)*E401</f>
        <v>57</v>
      </c>
    </row>
    <row r="402" spans="1:10" outlineLevel="2" x14ac:dyDescent="0.15">
      <c r="A402" s="7">
        <v>42736</v>
      </c>
      <c r="B402" s="8" t="s">
        <v>104</v>
      </c>
      <c r="C402" s="8" t="s">
        <v>124</v>
      </c>
      <c r="D402" s="8" t="s">
        <v>10</v>
      </c>
      <c r="E402" s="8">
        <v>18</v>
      </c>
      <c r="F402" s="8" t="str">
        <f>VLOOKUP($D402,饮料价格!$B$3:$E$45,2,0)</f>
        <v>听</v>
      </c>
      <c r="G402" s="8">
        <f>VLOOKUP($D402,饮料价格!$B$3:$E$45,3,0)</f>
        <v>2</v>
      </c>
      <c r="H402" s="8">
        <f>VLOOKUP($D402,饮料价格!$B$3:$E$45,4,0)</f>
        <v>3.5</v>
      </c>
      <c r="I402" s="8">
        <f>E402*H402</f>
        <v>63</v>
      </c>
      <c r="J402" s="8">
        <f>(H402-G402)*E402</f>
        <v>27</v>
      </c>
    </row>
    <row r="403" spans="1:10" outlineLevel="2" x14ac:dyDescent="0.15">
      <c r="A403" s="7">
        <v>42736</v>
      </c>
      <c r="B403" s="8" t="s">
        <v>104</v>
      </c>
      <c r="C403" s="8" t="s">
        <v>126</v>
      </c>
      <c r="D403" s="8" t="s">
        <v>10</v>
      </c>
      <c r="E403" s="8">
        <v>50</v>
      </c>
      <c r="F403" s="8" t="str">
        <f>VLOOKUP($D403,饮料价格!$B$3:$E$45,2,0)</f>
        <v>听</v>
      </c>
      <c r="G403" s="8">
        <f>VLOOKUP($D403,饮料价格!$B$3:$E$45,3,0)</f>
        <v>2</v>
      </c>
      <c r="H403" s="8">
        <f>VLOOKUP($D403,饮料价格!$B$3:$E$45,4,0)</f>
        <v>3.5</v>
      </c>
      <c r="I403" s="8">
        <f>E403*H403</f>
        <v>175</v>
      </c>
      <c r="J403" s="8">
        <f>(H403-G403)*E403</f>
        <v>75</v>
      </c>
    </row>
    <row r="404" spans="1:10" outlineLevel="2" x14ac:dyDescent="0.15">
      <c r="A404" s="7">
        <v>42736</v>
      </c>
      <c r="B404" s="8" t="s">
        <v>104</v>
      </c>
      <c r="C404" s="8" t="s">
        <v>99</v>
      </c>
      <c r="D404" s="8" t="s">
        <v>10</v>
      </c>
      <c r="E404" s="8">
        <v>43</v>
      </c>
      <c r="F404" s="8" t="str">
        <f>VLOOKUP($D404,饮料价格!$B$3:$E$45,2,0)</f>
        <v>听</v>
      </c>
      <c r="G404" s="8">
        <f>VLOOKUP($D404,饮料价格!$B$3:$E$45,3,0)</f>
        <v>2</v>
      </c>
      <c r="H404" s="8">
        <f>VLOOKUP($D404,饮料价格!$B$3:$E$45,4,0)</f>
        <v>3.5</v>
      </c>
      <c r="I404" s="8">
        <f>E404*H404</f>
        <v>150.5</v>
      </c>
      <c r="J404" s="8">
        <f>(H404-G404)*E404</f>
        <v>64.5</v>
      </c>
    </row>
    <row r="405" spans="1:10" outlineLevel="1" x14ac:dyDescent="0.15">
      <c r="A405" s="7"/>
      <c r="B405" s="8"/>
      <c r="C405" s="8"/>
      <c r="D405" s="23" t="s">
        <v>156</v>
      </c>
      <c r="E405" s="8"/>
      <c r="F405" s="8"/>
      <c r="G405" s="8"/>
      <c r="H405" s="8"/>
      <c r="I405" s="8">
        <f>SUBTOTAL(9,I375:I404)</f>
        <v>4791.5</v>
      </c>
      <c r="J405" s="8">
        <f>SUBTOTAL(9,J375:J404)</f>
        <v>2053.5</v>
      </c>
    </row>
    <row r="406" spans="1:10" outlineLevel="2" x14ac:dyDescent="0.15">
      <c r="A406" s="7">
        <v>42736</v>
      </c>
      <c r="B406" s="8" t="s">
        <v>102</v>
      </c>
      <c r="C406" s="8" t="s">
        <v>135</v>
      </c>
      <c r="D406" s="8" t="s">
        <v>132</v>
      </c>
      <c r="E406" s="8">
        <v>59</v>
      </c>
      <c r="F406" s="8" t="str">
        <f>VLOOKUP($D406,饮料价格!$B$3:$E$45,2,0)</f>
        <v>瓶</v>
      </c>
      <c r="G406" s="8">
        <f>VLOOKUP($D406,饮料价格!$B$3:$E$45,3,0)</f>
        <v>2.5</v>
      </c>
      <c r="H406" s="8">
        <f>VLOOKUP($D406,饮料价格!$B$3:$E$45,4,0)</f>
        <v>4.5</v>
      </c>
      <c r="I406" s="8">
        <f>E406*H406</f>
        <v>265.5</v>
      </c>
      <c r="J406" s="8">
        <f>(H406-G406)*E406</f>
        <v>118</v>
      </c>
    </row>
    <row r="407" spans="1:10" outlineLevel="2" x14ac:dyDescent="0.15">
      <c r="A407" s="7">
        <v>42736</v>
      </c>
      <c r="B407" s="8" t="s">
        <v>102</v>
      </c>
      <c r="C407" s="8" t="s">
        <v>96</v>
      </c>
      <c r="D407" s="8" t="s">
        <v>132</v>
      </c>
      <c r="E407" s="8">
        <v>52</v>
      </c>
      <c r="F407" s="8" t="str">
        <f>VLOOKUP($D407,饮料价格!$B$3:$E$45,2,0)</f>
        <v>瓶</v>
      </c>
      <c r="G407" s="8">
        <f>VLOOKUP($D407,饮料价格!$B$3:$E$45,3,0)</f>
        <v>2.5</v>
      </c>
      <c r="H407" s="8">
        <f>VLOOKUP($D407,饮料价格!$B$3:$E$45,4,0)</f>
        <v>4.5</v>
      </c>
      <c r="I407" s="8">
        <f>E407*H407</f>
        <v>234</v>
      </c>
      <c r="J407" s="8">
        <f>(H407-G407)*E407</f>
        <v>104</v>
      </c>
    </row>
    <row r="408" spans="1:10" outlineLevel="2" x14ac:dyDescent="0.15">
      <c r="A408" s="7">
        <v>42736</v>
      </c>
      <c r="B408" s="8" t="s">
        <v>102</v>
      </c>
      <c r="C408" s="8" t="s">
        <v>117</v>
      </c>
      <c r="D408" s="8" t="s">
        <v>132</v>
      </c>
      <c r="E408" s="8">
        <v>13</v>
      </c>
      <c r="F408" s="8" t="str">
        <f>VLOOKUP($D408,饮料价格!$B$3:$E$45,2,0)</f>
        <v>瓶</v>
      </c>
      <c r="G408" s="8">
        <f>VLOOKUP($D408,饮料价格!$B$3:$E$45,3,0)</f>
        <v>2.5</v>
      </c>
      <c r="H408" s="8">
        <f>VLOOKUP($D408,饮料价格!$B$3:$E$45,4,0)</f>
        <v>4.5</v>
      </c>
      <c r="I408" s="8">
        <f>E408*H408</f>
        <v>58.5</v>
      </c>
      <c r="J408" s="8">
        <f>(H408-G408)*E408</f>
        <v>26</v>
      </c>
    </row>
    <row r="409" spans="1:10" outlineLevel="2" x14ac:dyDescent="0.15">
      <c r="A409" s="7">
        <v>42736</v>
      </c>
      <c r="B409" s="8" t="s">
        <v>102</v>
      </c>
      <c r="C409" s="8" t="s">
        <v>115</v>
      </c>
      <c r="D409" s="8" t="s">
        <v>132</v>
      </c>
      <c r="E409" s="8">
        <v>10</v>
      </c>
      <c r="F409" s="8" t="str">
        <f>VLOOKUP($D409,饮料价格!$B$3:$E$45,2,0)</f>
        <v>瓶</v>
      </c>
      <c r="G409" s="8">
        <f>VLOOKUP($D409,饮料价格!$B$3:$E$45,3,0)</f>
        <v>2.5</v>
      </c>
      <c r="H409" s="8">
        <f>VLOOKUP($D409,饮料价格!$B$3:$E$45,4,0)</f>
        <v>4.5</v>
      </c>
      <c r="I409" s="8">
        <f>E409*H409</f>
        <v>45</v>
      </c>
      <c r="J409" s="8">
        <f>(H409-G409)*E409</f>
        <v>20</v>
      </c>
    </row>
    <row r="410" spans="1:10" outlineLevel="2" x14ac:dyDescent="0.15">
      <c r="A410" s="7">
        <v>42736</v>
      </c>
      <c r="B410" s="8" t="s">
        <v>102</v>
      </c>
      <c r="C410" s="8" t="s">
        <v>116</v>
      </c>
      <c r="D410" s="8" t="s">
        <v>132</v>
      </c>
      <c r="E410" s="8">
        <v>8</v>
      </c>
      <c r="F410" s="8" t="str">
        <f>VLOOKUP($D410,饮料价格!$B$3:$E$45,2,0)</f>
        <v>瓶</v>
      </c>
      <c r="G410" s="8">
        <f>VLOOKUP($D410,饮料价格!$B$3:$E$45,3,0)</f>
        <v>2.5</v>
      </c>
      <c r="H410" s="8">
        <f>VLOOKUP($D410,饮料价格!$B$3:$E$45,4,0)</f>
        <v>4.5</v>
      </c>
      <c r="I410" s="8">
        <f>E410*H410</f>
        <v>36</v>
      </c>
      <c r="J410" s="8">
        <f>(H410-G410)*E410</f>
        <v>16</v>
      </c>
    </row>
    <row r="411" spans="1:10" outlineLevel="2" x14ac:dyDescent="0.15">
      <c r="A411" s="7">
        <v>42736</v>
      </c>
      <c r="B411" s="8" t="s">
        <v>102</v>
      </c>
      <c r="C411" s="8" t="s">
        <v>97</v>
      </c>
      <c r="D411" s="8" t="s">
        <v>132</v>
      </c>
      <c r="E411" s="8">
        <v>59</v>
      </c>
      <c r="F411" s="8" t="str">
        <f>VLOOKUP($D411,饮料价格!$B$3:$E$45,2,0)</f>
        <v>瓶</v>
      </c>
      <c r="G411" s="8">
        <f>VLOOKUP($D411,饮料价格!$B$3:$E$45,3,0)</f>
        <v>2.5</v>
      </c>
      <c r="H411" s="8">
        <f>VLOOKUP($D411,饮料价格!$B$3:$E$45,4,0)</f>
        <v>4.5</v>
      </c>
      <c r="I411" s="8">
        <f>E411*H411</f>
        <v>265.5</v>
      </c>
      <c r="J411" s="8">
        <f>(H411-G411)*E411</f>
        <v>118</v>
      </c>
    </row>
    <row r="412" spans="1:10" outlineLevel="2" x14ac:dyDescent="0.15">
      <c r="A412" s="7">
        <v>42736</v>
      </c>
      <c r="B412" s="8" t="s">
        <v>100</v>
      </c>
      <c r="C412" s="8" t="s">
        <v>128</v>
      </c>
      <c r="D412" s="8" t="s">
        <v>132</v>
      </c>
      <c r="E412" s="8">
        <v>13</v>
      </c>
      <c r="F412" s="8" t="str">
        <f>VLOOKUP($D412,饮料价格!$B$3:$E$45,2,0)</f>
        <v>瓶</v>
      </c>
      <c r="G412" s="8">
        <f>VLOOKUP($D412,饮料价格!$B$3:$E$45,3,0)</f>
        <v>2.5</v>
      </c>
      <c r="H412" s="8">
        <f>VLOOKUP($D412,饮料价格!$B$3:$E$45,4,0)</f>
        <v>4.5</v>
      </c>
      <c r="I412" s="8">
        <f>E412*H412</f>
        <v>58.5</v>
      </c>
      <c r="J412" s="8">
        <f>(H412-G412)*E412</f>
        <v>26</v>
      </c>
    </row>
    <row r="413" spans="1:10" outlineLevel="2" x14ac:dyDescent="0.15">
      <c r="A413" s="7">
        <v>42736</v>
      </c>
      <c r="B413" s="8" t="s">
        <v>100</v>
      </c>
      <c r="C413" s="8" t="s">
        <v>130</v>
      </c>
      <c r="D413" s="8" t="s">
        <v>132</v>
      </c>
      <c r="E413" s="8">
        <v>108</v>
      </c>
      <c r="F413" s="8" t="str">
        <f>VLOOKUP($D413,饮料价格!$B$3:$E$45,2,0)</f>
        <v>瓶</v>
      </c>
      <c r="G413" s="8">
        <f>VLOOKUP($D413,饮料价格!$B$3:$E$45,3,0)</f>
        <v>2.5</v>
      </c>
      <c r="H413" s="8">
        <f>VLOOKUP($D413,饮料价格!$B$3:$E$45,4,0)</f>
        <v>4.5</v>
      </c>
      <c r="I413" s="8">
        <f>E413*H413</f>
        <v>486</v>
      </c>
      <c r="J413" s="8">
        <f>(H413-G413)*E413</f>
        <v>216</v>
      </c>
    </row>
    <row r="414" spans="1:10" outlineLevel="2" x14ac:dyDescent="0.15">
      <c r="A414" s="7">
        <v>42736</v>
      </c>
      <c r="B414" s="8" t="s">
        <v>100</v>
      </c>
      <c r="C414" s="8" t="s">
        <v>105</v>
      </c>
      <c r="D414" s="8" t="s">
        <v>132</v>
      </c>
      <c r="E414" s="8">
        <v>50</v>
      </c>
      <c r="F414" s="8" t="str">
        <f>VLOOKUP($D414,饮料价格!$B$3:$E$45,2,0)</f>
        <v>瓶</v>
      </c>
      <c r="G414" s="8">
        <f>VLOOKUP($D414,饮料价格!$B$3:$E$45,3,0)</f>
        <v>2.5</v>
      </c>
      <c r="H414" s="8">
        <f>VLOOKUP($D414,饮料价格!$B$3:$E$45,4,0)</f>
        <v>4.5</v>
      </c>
      <c r="I414" s="8">
        <f>E414*H414</f>
        <v>225</v>
      </c>
      <c r="J414" s="8">
        <f>(H414-G414)*E414</f>
        <v>100</v>
      </c>
    </row>
    <row r="415" spans="1:10" outlineLevel="2" x14ac:dyDescent="0.15">
      <c r="A415" s="7">
        <v>42736</v>
      </c>
      <c r="B415" s="8" t="s">
        <v>100</v>
      </c>
      <c r="C415" s="8" t="s">
        <v>107</v>
      </c>
      <c r="D415" s="8" t="s">
        <v>132</v>
      </c>
      <c r="E415" s="8">
        <v>101</v>
      </c>
      <c r="F415" s="8" t="str">
        <f>VLOOKUP($D415,饮料价格!$B$3:$E$45,2,0)</f>
        <v>瓶</v>
      </c>
      <c r="G415" s="8">
        <f>VLOOKUP($D415,饮料价格!$B$3:$E$45,3,0)</f>
        <v>2.5</v>
      </c>
      <c r="H415" s="8">
        <f>VLOOKUP($D415,饮料价格!$B$3:$E$45,4,0)</f>
        <v>4.5</v>
      </c>
      <c r="I415" s="8">
        <f>E415*H415</f>
        <v>454.5</v>
      </c>
      <c r="J415" s="8">
        <f>(H415-G415)*E415</f>
        <v>202</v>
      </c>
    </row>
    <row r="416" spans="1:10" outlineLevel="2" x14ac:dyDescent="0.15">
      <c r="A416" s="7">
        <v>42736</v>
      </c>
      <c r="B416" s="8" t="s">
        <v>100</v>
      </c>
      <c r="C416" s="8" t="s">
        <v>108</v>
      </c>
      <c r="D416" s="8" t="s">
        <v>132</v>
      </c>
      <c r="E416" s="8">
        <v>17</v>
      </c>
      <c r="F416" s="8" t="str">
        <f>VLOOKUP($D416,饮料价格!$B$3:$E$45,2,0)</f>
        <v>瓶</v>
      </c>
      <c r="G416" s="8">
        <f>VLOOKUP($D416,饮料价格!$B$3:$E$45,3,0)</f>
        <v>2.5</v>
      </c>
      <c r="H416" s="8">
        <f>VLOOKUP($D416,饮料价格!$B$3:$E$45,4,0)</f>
        <v>4.5</v>
      </c>
      <c r="I416" s="8">
        <f>E416*H416</f>
        <v>76.5</v>
      </c>
      <c r="J416" s="8">
        <f>(H416-G416)*E416</f>
        <v>34</v>
      </c>
    </row>
    <row r="417" spans="1:10" outlineLevel="2" x14ac:dyDescent="0.15">
      <c r="A417" s="7">
        <v>42736</v>
      </c>
      <c r="B417" s="8" t="s">
        <v>100</v>
      </c>
      <c r="C417" s="8" t="s">
        <v>106</v>
      </c>
      <c r="D417" s="8" t="s">
        <v>132</v>
      </c>
      <c r="E417" s="8">
        <v>6</v>
      </c>
      <c r="F417" s="8" t="str">
        <f>VLOOKUP($D417,饮料价格!$B$3:$E$45,2,0)</f>
        <v>瓶</v>
      </c>
      <c r="G417" s="8">
        <f>VLOOKUP($D417,饮料价格!$B$3:$E$45,3,0)</f>
        <v>2.5</v>
      </c>
      <c r="H417" s="8">
        <f>VLOOKUP($D417,饮料价格!$B$3:$E$45,4,0)</f>
        <v>4.5</v>
      </c>
      <c r="I417" s="8">
        <f>E417*H417</f>
        <v>27</v>
      </c>
      <c r="J417" s="8">
        <f>(H417-G417)*E417</f>
        <v>12</v>
      </c>
    </row>
    <row r="418" spans="1:10" outlineLevel="2" x14ac:dyDescent="0.15">
      <c r="A418" s="7">
        <v>42736</v>
      </c>
      <c r="B418" s="8" t="s">
        <v>101</v>
      </c>
      <c r="C418" s="8" t="s">
        <v>109</v>
      </c>
      <c r="D418" s="8" t="s">
        <v>132</v>
      </c>
      <c r="E418" s="8">
        <v>74</v>
      </c>
      <c r="F418" s="8" t="str">
        <f>VLOOKUP($D418,饮料价格!$B$3:$E$45,2,0)</f>
        <v>瓶</v>
      </c>
      <c r="G418" s="8">
        <f>VLOOKUP($D418,饮料价格!$B$3:$E$45,3,0)</f>
        <v>2.5</v>
      </c>
      <c r="H418" s="8">
        <f>VLOOKUP($D418,饮料价格!$B$3:$E$45,4,0)</f>
        <v>4.5</v>
      </c>
      <c r="I418" s="8">
        <f>E418*H418</f>
        <v>333</v>
      </c>
      <c r="J418" s="8">
        <f>(H418-G418)*E418</f>
        <v>148</v>
      </c>
    </row>
    <row r="419" spans="1:10" outlineLevel="2" x14ac:dyDescent="0.15">
      <c r="A419" s="7">
        <v>42736</v>
      </c>
      <c r="B419" s="8" t="s">
        <v>101</v>
      </c>
      <c r="C419" s="8" t="s">
        <v>113</v>
      </c>
      <c r="D419" s="8" t="s">
        <v>132</v>
      </c>
      <c r="E419" s="8">
        <v>14</v>
      </c>
      <c r="F419" s="8" t="str">
        <f>VLOOKUP($D419,饮料价格!$B$3:$E$45,2,0)</f>
        <v>瓶</v>
      </c>
      <c r="G419" s="8">
        <f>VLOOKUP($D419,饮料价格!$B$3:$E$45,3,0)</f>
        <v>2.5</v>
      </c>
      <c r="H419" s="8">
        <f>VLOOKUP($D419,饮料价格!$B$3:$E$45,4,0)</f>
        <v>4.5</v>
      </c>
      <c r="I419" s="8">
        <f>E419*H419</f>
        <v>63</v>
      </c>
      <c r="J419" s="8">
        <f>(H419-G419)*E419</f>
        <v>28</v>
      </c>
    </row>
    <row r="420" spans="1:10" outlineLevel="2" x14ac:dyDescent="0.15">
      <c r="A420" s="7">
        <v>42736</v>
      </c>
      <c r="B420" s="8" t="s">
        <v>101</v>
      </c>
      <c r="C420" s="8" t="s">
        <v>111</v>
      </c>
      <c r="D420" s="8" t="s">
        <v>132</v>
      </c>
      <c r="E420" s="8">
        <v>42</v>
      </c>
      <c r="F420" s="8" t="str">
        <f>VLOOKUP($D420,饮料价格!$B$3:$E$45,2,0)</f>
        <v>瓶</v>
      </c>
      <c r="G420" s="8">
        <f>VLOOKUP($D420,饮料价格!$B$3:$E$45,3,0)</f>
        <v>2.5</v>
      </c>
      <c r="H420" s="8">
        <f>VLOOKUP($D420,饮料价格!$B$3:$E$45,4,0)</f>
        <v>4.5</v>
      </c>
      <c r="I420" s="8">
        <f>E420*H420</f>
        <v>189</v>
      </c>
      <c r="J420" s="8">
        <f>(H420-G420)*E420</f>
        <v>84</v>
      </c>
    </row>
    <row r="421" spans="1:10" outlineLevel="2" x14ac:dyDescent="0.15">
      <c r="A421" s="7">
        <v>42736</v>
      </c>
      <c r="B421" s="8" t="s">
        <v>101</v>
      </c>
      <c r="C421" s="8" t="s">
        <v>114</v>
      </c>
      <c r="D421" s="8" t="s">
        <v>132</v>
      </c>
      <c r="E421" s="8">
        <v>102</v>
      </c>
      <c r="F421" s="8" t="str">
        <f>VLOOKUP($D421,饮料价格!$B$3:$E$45,2,0)</f>
        <v>瓶</v>
      </c>
      <c r="G421" s="8">
        <f>VLOOKUP($D421,饮料价格!$B$3:$E$45,3,0)</f>
        <v>2.5</v>
      </c>
      <c r="H421" s="8">
        <f>VLOOKUP($D421,饮料价格!$B$3:$E$45,4,0)</f>
        <v>4.5</v>
      </c>
      <c r="I421" s="8">
        <f>E421*H421</f>
        <v>459</v>
      </c>
      <c r="J421" s="8">
        <f>(H421-G421)*E421</f>
        <v>204</v>
      </c>
    </row>
    <row r="422" spans="1:10" outlineLevel="2" x14ac:dyDescent="0.15">
      <c r="A422" s="7">
        <v>42736</v>
      </c>
      <c r="B422" s="8" t="s">
        <v>101</v>
      </c>
      <c r="C422" s="8" t="s">
        <v>112</v>
      </c>
      <c r="D422" s="8" t="s">
        <v>132</v>
      </c>
      <c r="E422" s="8">
        <v>20</v>
      </c>
      <c r="F422" s="8" t="str">
        <f>VLOOKUP($D422,饮料价格!$B$3:$E$45,2,0)</f>
        <v>瓶</v>
      </c>
      <c r="G422" s="8">
        <f>VLOOKUP($D422,饮料价格!$B$3:$E$45,3,0)</f>
        <v>2.5</v>
      </c>
      <c r="H422" s="8">
        <f>VLOOKUP($D422,饮料价格!$B$3:$E$45,4,0)</f>
        <v>4.5</v>
      </c>
      <c r="I422" s="8">
        <f>E422*H422</f>
        <v>90</v>
      </c>
      <c r="J422" s="8">
        <f>(H422-G422)*E422</f>
        <v>40</v>
      </c>
    </row>
    <row r="423" spans="1:10" outlineLevel="2" x14ac:dyDescent="0.15">
      <c r="A423" s="7">
        <v>42736</v>
      </c>
      <c r="B423" s="8" t="s">
        <v>101</v>
      </c>
      <c r="C423" s="8" t="s">
        <v>110</v>
      </c>
      <c r="D423" s="8" t="s">
        <v>132</v>
      </c>
      <c r="E423" s="8">
        <v>88</v>
      </c>
      <c r="F423" s="8" t="str">
        <f>VLOOKUP($D423,饮料价格!$B$3:$E$45,2,0)</f>
        <v>瓶</v>
      </c>
      <c r="G423" s="8">
        <f>VLOOKUP($D423,饮料价格!$B$3:$E$45,3,0)</f>
        <v>2.5</v>
      </c>
      <c r="H423" s="8">
        <f>VLOOKUP($D423,饮料价格!$B$3:$E$45,4,0)</f>
        <v>4.5</v>
      </c>
      <c r="I423" s="8">
        <f>E423*H423</f>
        <v>396</v>
      </c>
      <c r="J423" s="8">
        <f>(H423-G423)*E423</f>
        <v>176</v>
      </c>
    </row>
    <row r="424" spans="1:10" outlineLevel="2" x14ac:dyDescent="0.15">
      <c r="A424" s="7">
        <v>42736</v>
      </c>
      <c r="B424" s="8" t="s">
        <v>103</v>
      </c>
      <c r="C424" s="8" t="s">
        <v>122</v>
      </c>
      <c r="D424" s="8" t="s">
        <v>132</v>
      </c>
      <c r="E424" s="8">
        <v>11</v>
      </c>
      <c r="F424" s="8" t="str">
        <f>VLOOKUP($D424,饮料价格!$B$3:$E$45,2,0)</f>
        <v>瓶</v>
      </c>
      <c r="G424" s="8">
        <f>VLOOKUP($D424,饮料价格!$B$3:$E$45,3,0)</f>
        <v>2.5</v>
      </c>
      <c r="H424" s="8">
        <f>VLOOKUP($D424,饮料价格!$B$3:$E$45,4,0)</f>
        <v>4.5</v>
      </c>
      <c r="I424" s="8">
        <f>E424*H424</f>
        <v>49.5</v>
      </c>
      <c r="J424" s="8">
        <f>(H424-G424)*E424</f>
        <v>22</v>
      </c>
    </row>
    <row r="425" spans="1:10" outlineLevel="2" x14ac:dyDescent="0.15">
      <c r="A425" s="7">
        <v>42736</v>
      </c>
      <c r="B425" s="8" t="s">
        <v>103</v>
      </c>
      <c r="C425" s="8" t="s">
        <v>121</v>
      </c>
      <c r="D425" s="8" t="s">
        <v>132</v>
      </c>
      <c r="E425" s="8">
        <v>47</v>
      </c>
      <c r="F425" s="8" t="str">
        <f>VLOOKUP($D425,饮料价格!$B$3:$E$45,2,0)</f>
        <v>瓶</v>
      </c>
      <c r="G425" s="8">
        <f>VLOOKUP($D425,饮料价格!$B$3:$E$45,3,0)</f>
        <v>2.5</v>
      </c>
      <c r="H425" s="8">
        <f>VLOOKUP($D425,饮料价格!$B$3:$E$45,4,0)</f>
        <v>4.5</v>
      </c>
      <c r="I425" s="8">
        <f>E425*H425</f>
        <v>211.5</v>
      </c>
      <c r="J425" s="8">
        <f>(H425-G425)*E425</f>
        <v>94</v>
      </c>
    </row>
    <row r="426" spans="1:10" outlineLevel="2" x14ac:dyDescent="0.15">
      <c r="A426" s="7">
        <v>42736</v>
      </c>
      <c r="B426" s="8" t="s">
        <v>103</v>
      </c>
      <c r="C426" s="8" t="s">
        <v>118</v>
      </c>
      <c r="D426" s="8" t="s">
        <v>132</v>
      </c>
      <c r="E426" s="8">
        <v>22</v>
      </c>
      <c r="F426" s="8" t="str">
        <f>VLOOKUP($D426,饮料价格!$B$3:$E$45,2,0)</f>
        <v>瓶</v>
      </c>
      <c r="G426" s="8">
        <f>VLOOKUP($D426,饮料价格!$B$3:$E$45,3,0)</f>
        <v>2.5</v>
      </c>
      <c r="H426" s="8">
        <f>VLOOKUP($D426,饮料价格!$B$3:$E$45,4,0)</f>
        <v>4.5</v>
      </c>
      <c r="I426" s="8">
        <f>E426*H426</f>
        <v>99</v>
      </c>
      <c r="J426" s="8">
        <f>(H426-G426)*E426</f>
        <v>44</v>
      </c>
    </row>
    <row r="427" spans="1:10" outlineLevel="2" x14ac:dyDescent="0.15">
      <c r="A427" s="7">
        <v>42736</v>
      </c>
      <c r="B427" s="8" t="s">
        <v>103</v>
      </c>
      <c r="C427" s="8" t="s">
        <v>119</v>
      </c>
      <c r="D427" s="8" t="s">
        <v>132</v>
      </c>
      <c r="E427" s="8">
        <v>65</v>
      </c>
      <c r="F427" s="8" t="str">
        <f>VLOOKUP($D427,饮料价格!$B$3:$E$45,2,0)</f>
        <v>瓶</v>
      </c>
      <c r="G427" s="8">
        <f>VLOOKUP($D427,饮料价格!$B$3:$E$45,3,0)</f>
        <v>2.5</v>
      </c>
      <c r="H427" s="8">
        <f>VLOOKUP($D427,饮料价格!$B$3:$E$45,4,0)</f>
        <v>4.5</v>
      </c>
      <c r="I427" s="8">
        <f>E427*H427</f>
        <v>292.5</v>
      </c>
      <c r="J427" s="8">
        <f>(H427-G427)*E427</f>
        <v>130</v>
      </c>
    </row>
    <row r="428" spans="1:10" outlineLevel="2" x14ac:dyDescent="0.15">
      <c r="A428" s="7">
        <v>42736</v>
      </c>
      <c r="B428" s="8" t="s">
        <v>103</v>
      </c>
      <c r="C428" s="8" t="s">
        <v>120</v>
      </c>
      <c r="D428" s="8" t="s">
        <v>132</v>
      </c>
      <c r="E428" s="8">
        <v>12</v>
      </c>
      <c r="F428" s="8" t="str">
        <f>VLOOKUP($D428,饮料价格!$B$3:$E$45,2,0)</f>
        <v>瓶</v>
      </c>
      <c r="G428" s="8">
        <f>VLOOKUP($D428,饮料价格!$B$3:$E$45,3,0)</f>
        <v>2.5</v>
      </c>
      <c r="H428" s="8">
        <f>VLOOKUP($D428,饮料价格!$B$3:$E$45,4,0)</f>
        <v>4.5</v>
      </c>
      <c r="I428" s="8">
        <f>E428*H428</f>
        <v>54</v>
      </c>
      <c r="J428" s="8">
        <f>(H428-G428)*E428</f>
        <v>24</v>
      </c>
    </row>
    <row r="429" spans="1:10" outlineLevel="2" x14ac:dyDescent="0.15">
      <c r="A429" s="7">
        <v>42736</v>
      </c>
      <c r="B429" s="8" t="s">
        <v>103</v>
      </c>
      <c r="C429" s="8" t="s">
        <v>123</v>
      </c>
      <c r="D429" s="8" t="s">
        <v>132</v>
      </c>
      <c r="E429" s="8">
        <v>60</v>
      </c>
      <c r="F429" s="8" t="str">
        <f>VLOOKUP($D429,饮料价格!$B$3:$E$45,2,0)</f>
        <v>瓶</v>
      </c>
      <c r="G429" s="8">
        <f>VLOOKUP($D429,饮料价格!$B$3:$E$45,3,0)</f>
        <v>2.5</v>
      </c>
      <c r="H429" s="8">
        <f>VLOOKUP($D429,饮料价格!$B$3:$E$45,4,0)</f>
        <v>4.5</v>
      </c>
      <c r="I429" s="8">
        <f>E429*H429</f>
        <v>270</v>
      </c>
      <c r="J429" s="8">
        <f>(H429-G429)*E429</f>
        <v>120</v>
      </c>
    </row>
    <row r="430" spans="1:10" outlineLevel="2" x14ac:dyDescent="0.15">
      <c r="A430" s="7">
        <v>42736</v>
      </c>
      <c r="B430" s="8" t="s">
        <v>104</v>
      </c>
      <c r="C430" s="8" t="s">
        <v>98</v>
      </c>
      <c r="D430" s="8" t="s">
        <v>132</v>
      </c>
      <c r="E430" s="8">
        <v>76</v>
      </c>
      <c r="F430" s="8" t="str">
        <f>VLOOKUP($D430,饮料价格!$B$3:$E$45,2,0)</f>
        <v>瓶</v>
      </c>
      <c r="G430" s="8">
        <f>VLOOKUP($D430,饮料价格!$B$3:$E$45,3,0)</f>
        <v>2.5</v>
      </c>
      <c r="H430" s="8">
        <f>VLOOKUP($D430,饮料价格!$B$3:$E$45,4,0)</f>
        <v>4.5</v>
      </c>
      <c r="I430" s="8">
        <f>E430*H430</f>
        <v>342</v>
      </c>
      <c r="J430" s="8">
        <f>(H430-G430)*E430</f>
        <v>152</v>
      </c>
    </row>
    <row r="431" spans="1:10" outlineLevel="2" x14ac:dyDescent="0.15">
      <c r="A431" s="7">
        <v>42736</v>
      </c>
      <c r="B431" s="8" t="s">
        <v>104</v>
      </c>
      <c r="C431" s="8" t="s">
        <v>127</v>
      </c>
      <c r="D431" s="8" t="s">
        <v>132</v>
      </c>
      <c r="E431" s="8">
        <v>14</v>
      </c>
      <c r="F431" s="8" t="str">
        <f>VLOOKUP($D431,饮料价格!$B$3:$E$45,2,0)</f>
        <v>瓶</v>
      </c>
      <c r="G431" s="8">
        <f>VLOOKUP($D431,饮料价格!$B$3:$E$45,3,0)</f>
        <v>2.5</v>
      </c>
      <c r="H431" s="8">
        <f>VLOOKUP($D431,饮料价格!$B$3:$E$45,4,0)</f>
        <v>4.5</v>
      </c>
      <c r="I431" s="8">
        <f>E431*H431</f>
        <v>63</v>
      </c>
      <c r="J431" s="8">
        <f>(H431-G431)*E431</f>
        <v>28</v>
      </c>
    </row>
    <row r="432" spans="1:10" outlineLevel="2" x14ac:dyDescent="0.15">
      <c r="A432" s="7">
        <v>42736</v>
      </c>
      <c r="B432" s="8" t="s">
        <v>104</v>
      </c>
      <c r="C432" s="8" t="s">
        <v>125</v>
      </c>
      <c r="D432" s="8" t="s">
        <v>132</v>
      </c>
      <c r="E432" s="8">
        <v>27</v>
      </c>
      <c r="F432" s="8" t="str">
        <f>VLOOKUP($D432,饮料价格!$B$3:$E$45,2,0)</f>
        <v>瓶</v>
      </c>
      <c r="G432" s="8">
        <f>VLOOKUP($D432,饮料价格!$B$3:$E$45,3,0)</f>
        <v>2.5</v>
      </c>
      <c r="H432" s="8">
        <f>VLOOKUP($D432,饮料价格!$B$3:$E$45,4,0)</f>
        <v>4.5</v>
      </c>
      <c r="I432" s="8">
        <f>E432*H432</f>
        <v>121.5</v>
      </c>
      <c r="J432" s="8">
        <f>(H432-G432)*E432</f>
        <v>54</v>
      </c>
    </row>
    <row r="433" spans="1:10" outlineLevel="2" x14ac:dyDescent="0.15">
      <c r="A433" s="7">
        <v>42736</v>
      </c>
      <c r="B433" s="8" t="s">
        <v>104</v>
      </c>
      <c r="C433" s="8" t="s">
        <v>124</v>
      </c>
      <c r="D433" s="8" t="s">
        <v>132</v>
      </c>
      <c r="E433" s="8">
        <v>72</v>
      </c>
      <c r="F433" s="8" t="str">
        <f>VLOOKUP($D433,饮料价格!$B$3:$E$45,2,0)</f>
        <v>瓶</v>
      </c>
      <c r="G433" s="8">
        <f>VLOOKUP($D433,饮料价格!$B$3:$E$45,3,0)</f>
        <v>2.5</v>
      </c>
      <c r="H433" s="8">
        <f>VLOOKUP($D433,饮料价格!$B$3:$E$45,4,0)</f>
        <v>4.5</v>
      </c>
      <c r="I433" s="8">
        <f>E433*H433</f>
        <v>324</v>
      </c>
      <c r="J433" s="8">
        <f>(H433-G433)*E433</f>
        <v>144</v>
      </c>
    </row>
    <row r="434" spans="1:10" outlineLevel="2" x14ac:dyDescent="0.15">
      <c r="A434" s="7">
        <v>42736</v>
      </c>
      <c r="B434" s="8" t="s">
        <v>104</v>
      </c>
      <c r="C434" s="8" t="s">
        <v>126</v>
      </c>
      <c r="D434" s="8" t="s">
        <v>132</v>
      </c>
      <c r="E434" s="8">
        <v>103</v>
      </c>
      <c r="F434" s="8" t="str">
        <f>VLOOKUP($D434,饮料价格!$B$3:$E$45,2,0)</f>
        <v>瓶</v>
      </c>
      <c r="G434" s="8">
        <f>VLOOKUP($D434,饮料价格!$B$3:$E$45,3,0)</f>
        <v>2.5</v>
      </c>
      <c r="H434" s="8">
        <f>VLOOKUP($D434,饮料价格!$B$3:$E$45,4,0)</f>
        <v>4.5</v>
      </c>
      <c r="I434" s="8">
        <f>E434*H434</f>
        <v>463.5</v>
      </c>
      <c r="J434" s="8">
        <f>(H434-G434)*E434</f>
        <v>206</v>
      </c>
    </row>
    <row r="435" spans="1:10" outlineLevel="2" x14ac:dyDescent="0.15">
      <c r="A435" s="7">
        <v>42736</v>
      </c>
      <c r="B435" s="8" t="s">
        <v>104</v>
      </c>
      <c r="C435" s="8" t="s">
        <v>99</v>
      </c>
      <c r="D435" s="8" t="s">
        <v>132</v>
      </c>
      <c r="E435" s="8">
        <v>22</v>
      </c>
      <c r="F435" s="8" t="str">
        <f>VLOOKUP($D435,饮料价格!$B$3:$E$45,2,0)</f>
        <v>瓶</v>
      </c>
      <c r="G435" s="8">
        <f>VLOOKUP($D435,饮料价格!$B$3:$E$45,3,0)</f>
        <v>2.5</v>
      </c>
      <c r="H435" s="8">
        <f>VLOOKUP($D435,饮料价格!$B$3:$E$45,4,0)</f>
        <v>4.5</v>
      </c>
      <c r="I435" s="8">
        <f>E435*H435</f>
        <v>99</v>
      </c>
      <c r="J435" s="8">
        <f>(H435-G435)*E435</f>
        <v>44</v>
      </c>
    </row>
    <row r="436" spans="1:10" outlineLevel="1" x14ac:dyDescent="0.15">
      <c r="A436" s="7"/>
      <c r="B436" s="8"/>
      <c r="C436" s="8"/>
      <c r="D436" s="23" t="s">
        <v>157</v>
      </c>
      <c r="E436" s="8"/>
      <c r="F436" s="8"/>
      <c r="G436" s="8"/>
      <c r="H436" s="8"/>
      <c r="I436" s="8">
        <f>SUBTOTAL(9,I406:I435)</f>
        <v>6151.5</v>
      </c>
      <c r="J436" s="8">
        <f>SUBTOTAL(9,J406:J435)</f>
        <v>2734</v>
      </c>
    </row>
    <row r="437" spans="1:10" outlineLevel="2" x14ac:dyDescent="0.15">
      <c r="A437" s="7">
        <v>42736</v>
      </c>
      <c r="B437" s="8" t="s">
        <v>102</v>
      </c>
      <c r="C437" s="8" t="s">
        <v>135</v>
      </c>
      <c r="D437" s="8" t="s">
        <v>11</v>
      </c>
      <c r="E437" s="8">
        <v>83</v>
      </c>
      <c r="F437" s="8" t="str">
        <f>VLOOKUP($D437,饮料价格!$B$3:$E$45,2,0)</f>
        <v>瓶</v>
      </c>
      <c r="G437" s="8">
        <f>VLOOKUP($D437,饮料价格!$B$3:$E$45,3,0)</f>
        <v>1</v>
      </c>
      <c r="H437" s="8">
        <f>VLOOKUP($D437,饮料价格!$B$3:$E$45,4,0)</f>
        <v>1.3</v>
      </c>
      <c r="I437" s="8">
        <f>E437*H437</f>
        <v>107.9</v>
      </c>
      <c r="J437" s="8">
        <f>(H437-G437)*E437</f>
        <v>24.900000000000002</v>
      </c>
    </row>
    <row r="438" spans="1:10" outlineLevel="2" x14ac:dyDescent="0.15">
      <c r="A438" s="7">
        <v>42736</v>
      </c>
      <c r="B438" s="8" t="s">
        <v>102</v>
      </c>
      <c r="C438" s="8" t="s">
        <v>96</v>
      </c>
      <c r="D438" s="8" t="s">
        <v>11</v>
      </c>
      <c r="E438" s="8">
        <v>14</v>
      </c>
      <c r="F438" s="8" t="str">
        <f>VLOOKUP($D438,饮料价格!$B$3:$E$45,2,0)</f>
        <v>瓶</v>
      </c>
      <c r="G438" s="8">
        <f>VLOOKUP($D438,饮料价格!$B$3:$E$45,3,0)</f>
        <v>1</v>
      </c>
      <c r="H438" s="8">
        <f>VLOOKUP($D438,饮料价格!$B$3:$E$45,4,0)</f>
        <v>1.3</v>
      </c>
      <c r="I438" s="8">
        <f>E438*H438</f>
        <v>18.2</v>
      </c>
      <c r="J438" s="8">
        <f>(H438-G438)*E438</f>
        <v>4.2000000000000011</v>
      </c>
    </row>
    <row r="439" spans="1:10" outlineLevel="2" x14ac:dyDescent="0.15">
      <c r="A439" s="7">
        <v>42736</v>
      </c>
      <c r="B439" s="8" t="s">
        <v>102</v>
      </c>
      <c r="C439" s="8" t="s">
        <v>117</v>
      </c>
      <c r="D439" s="8" t="s">
        <v>11</v>
      </c>
      <c r="E439" s="8">
        <v>21</v>
      </c>
      <c r="F439" s="8" t="str">
        <f>VLOOKUP($D439,饮料价格!$B$3:$E$45,2,0)</f>
        <v>瓶</v>
      </c>
      <c r="G439" s="8">
        <f>VLOOKUP($D439,饮料价格!$B$3:$E$45,3,0)</f>
        <v>1</v>
      </c>
      <c r="H439" s="8">
        <f>VLOOKUP($D439,饮料价格!$B$3:$E$45,4,0)</f>
        <v>1.3</v>
      </c>
      <c r="I439" s="8">
        <f>E439*H439</f>
        <v>27.3</v>
      </c>
      <c r="J439" s="8">
        <f>(H439-G439)*E439</f>
        <v>6.3000000000000007</v>
      </c>
    </row>
    <row r="440" spans="1:10" outlineLevel="2" x14ac:dyDescent="0.15">
      <c r="A440" s="7">
        <v>42736</v>
      </c>
      <c r="B440" s="8" t="s">
        <v>102</v>
      </c>
      <c r="C440" s="8" t="s">
        <v>115</v>
      </c>
      <c r="D440" s="8" t="s">
        <v>11</v>
      </c>
      <c r="E440" s="8">
        <v>18</v>
      </c>
      <c r="F440" s="8" t="str">
        <f>VLOOKUP($D440,饮料价格!$B$3:$E$45,2,0)</f>
        <v>瓶</v>
      </c>
      <c r="G440" s="8">
        <f>VLOOKUP($D440,饮料价格!$B$3:$E$45,3,0)</f>
        <v>1</v>
      </c>
      <c r="H440" s="8">
        <f>VLOOKUP($D440,饮料价格!$B$3:$E$45,4,0)</f>
        <v>1.3</v>
      </c>
      <c r="I440" s="8">
        <f>E440*H440</f>
        <v>23.400000000000002</v>
      </c>
      <c r="J440" s="8">
        <f>(H440-G440)*E440</f>
        <v>5.4</v>
      </c>
    </row>
    <row r="441" spans="1:10" outlineLevel="2" x14ac:dyDescent="0.15">
      <c r="A441" s="7">
        <v>42736</v>
      </c>
      <c r="B441" s="8" t="s">
        <v>102</v>
      </c>
      <c r="C441" s="8" t="s">
        <v>116</v>
      </c>
      <c r="D441" s="8" t="s">
        <v>11</v>
      </c>
      <c r="E441" s="8">
        <v>29</v>
      </c>
      <c r="F441" s="8" t="str">
        <f>VLOOKUP($D441,饮料价格!$B$3:$E$45,2,0)</f>
        <v>瓶</v>
      </c>
      <c r="G441" s="8">
        <f>VLOOKUP($D441,饮料价格!$B$3:$E$45,3,0)</f>
        <v>1</v>
      </c>
      <c r="H441" s="8">
        <f>VLOOKUP($D441,饮料价格!$B$3:$E$45,4,0)</f>
        <v>1.3</v>
      </c>
      <c r="I441" s="8">
        <f>E441*H441</f>
        <v>37.700000000000003</v>
      </c>
      <c r="J441" s="8">
        <f>(H441-G441)*E441</f>
        <v>8.7000000000000011</v>
      </c>
    </row>
    <row r="442" spans="1:10" outlineLevel="2" x14ac:dyDescent="0.15">
      <c r="A442" s="7">
        <v>42736</v>
      </c>
      <c r="B442" s="8" t="s">
        <v>102</v>
      </c>
      <c r="C442" s="8" t="s">
        <v>97</v>
      </c>
      <c r="D442" s="8" t="s">
        <v>11</v>
      </c>
      <c r="E442" s="8">
        <v>22</v>
      </c>
      <c r="F442" s="8" t="str">
        <f>VLOOKUP($D442,饮料价格!$B$3:$E$45,2,0)</f>
        <v>瓶</v>
      </c>
      <c r="G442" s="8">
        <f>VLOOKUP($D442,饮料价格!$B$3:$E$45,3,0)</f>
        <v>1</v>
      </c>
      <c r="H442" s="8">
        <f>VLOOKUP($D442,饮料价格!$B$3:$E$45,4,0)</f>
        <v>1.3</v>
      </c>
      <c r="I442" s="8">
        <f>E442*H442</f>
        <v>28.6</v>
      </c>
      <c r="J442" s="8">
        <f>(H442-G442)*E442</f>
        <v>6.6000000000000014</v>
      </c>
    </row>
    <row r="443" spans="1:10" outlineLevel="2" x14ac:dyDescent="0.15">
      <c r="A443" s="7">
        <v>42736</v>
      </c>
      <c r="B443" s="8" t="s">
        <v>100</v>
      </c>
      <c r="C443" s="8" t="s">
        <v>128</v>
      </c>
      <c r="D443" s="8" t="s">
        <v>11</v>
      </c>
      <c r="E443" s="8">
        <v>78</v>
      </c>
      <c r="F443" s="8" t="str">
        <f>VLOOKUP($D443,饮料价格!$B$3:$E$45,2,0)</f>
        <v>瓶</v>
      </c>
      <c r="G443" s="8">
        <f>VLOOKUP($D443,饮料价格!$B$3:$E$45,3,0)</f>
        <v>1</v>
      </c>
      <c r="H443" s="8">
        <f>VLOOKUP($D443,饮料价格!$B$3:$E$45,4,0)</f>
        <v>1.3</v>
      </c>
      <c r="I443" s="8">
        <f>E443*H443</f>
        <v>101.4</v>
      </c>
      <c r="J443" s="8">
        <f>(H443-G443)*E443</f>
        <v>23.400000000000002</v>
      </c>
    </row>
    <row r="444" spans="1:10" outlineLevel="2" x14ac:dyDescent="0.15">
      <c r="A444" s="7">
        <v>42736</v>
      </c>
      <c r="B444" s="8" t="s">
        <v>100</v>
      </c>
      <c r="C444" s="8" t="s">
        <v>130</v>
      </c>
      <c r="D444" s="8" t="s">
        <v>11</v>
      </c>
      <c r="E444" s="8">
        <v>72</v>
      </c>
      <c r="F444" s="8" t="str">
        <f>VLOOKUP($D444,饮料价格!$B$3:$E$45,2,0)</f>
        <v>瓶</v>
      </c>
      <c r="G444" s="8">
        <f>VLOOKUP($D444,饮料价格!$B$3:$E$45,3,0)</f>
        <v>1</v>
      </c>
      <c r="H444" s="8">
        <f>VLOOKUP($D444,饮料价格!$B$3:$E$45,4,0)</f>
        <v>1.3</v>
      </c>
      <c r="I444" s="8">
        <f>E444*H444</f>
        <v>93.600000000000009</v>
      </c>
      <c r="J444" s="8">
        <f>(H444-G444)*E444</f>
        <v>21.6</v>
      </c>
    </row>
    <row r="445" spans="1:10" outlineLevel="2" x14ac:dyDescent="0.15">
      <c r="A445" s="7">
        <v>42736</v>
      </c>
      <c r="B445" s="8" t="s">
        <v>100</v>
      </c>
      <c r="C445" s="8" t="s">
        <v>105</v>
      </c>
      <c r="D445" s="8" t="s">
        <v>11</v>
      </c>
      <c r="E445" s="8">
        <v>90</v>
      </c>
      <c r="F445" s="8" t="str">
        <f>VLOOKUP($D445,饮料价格!$B$3:$E$45,2,0)</f>
        <v>瓶</v>
      </c>
      <c r="G445" s="8">
        <f>VLOOKUP($D445,饮料价格!$B$3:$E$45,3,0)</f>
        <v>1</v>
      </c>
      <c r="H445" s="8">
        <f>VLOOKUP($D445,饮料价格!$B$3:$E$45,4,0)</f>
        <v>1.3</v>
      </c>
      <c r="I445" s="8">
        <f>E445*H445</f>
        <v>117</v>
      </c>
      <c r="J445" s="8">
        <f>(H445-G445)*E445</f>
        <v>27.000000000000004</v>
      </c>
    </row>
    <row r="446" spans="1:10" outlineLevel="2" x14ac:dyDescent="0.15">
      <c r="A446" s="7">
        <v>42736</v>
      </c>
      <c r="B446" s="8" t="s">
        <v>100</v>
      </c>
      <c r="C446" s="8" t="s">
        <v>107</v>
      </c>
      <c r="D446" s="8" t="s">
        <v>11</v>
      </c>
      <c r="E446" s="8">
        <v>54</v>
      </c>
      <c r="F446" s="8" t="str">
        <f>VLOOKUP($D446,饮料价格!$B$3:$E$45,2,0)</f>
        <v>瓶</v>
      </c>
      <c r="G446" s="8">
        <f>VLOOKUP($D446,饮料价格!$B$3:$E$45,3,0)</f>
        <v>1</v>
      </c>
      <c r="H446" s="8">
        <f>VLOOKUP($D446,饮料价格!$B$3:$E$45,4,0)</f>
        <v>1.3</v>
      </c>
      <c r="I446" s="8">
        <f>E446*H446</f>
        <v>70.2</v>
      </c>
      <c r="J446" s="8">
        <f>(H446-G446)*E446</f>
        <v>16.200000000000003</v>
      </c>
    </row>
    <row r="447" spans="1:10" outlineLevel="2" x14ac:dyDescent="0.15">
      <c r="A447" s="7">
        <v>42736</v>
      </c>
      <c r="B447" s="8" t="s">
        <v>100</v>
      </c>
      <c r="C447" s="8" t="s">
        <v>108</v>
      </c>
      <c r="D447" s="8" t="s">
        <v>11</v>
      </c>
      <c r="E447" s="8">
        <v>9</v>
      </c>
      <c r="F447" s="8" t="str">
        <f>VLOOKUP($D447,饮料价格!$B$3:$E$45,2,0)</f>
        <v>瓶</v>
      </c>
      <c r="G447" s="8">
        <f>VLOOKUP($D447,饮料价格!$B$3:$E$45,3,0)</f>
        <v>1</v>
      </c>
      <c r="H447" s="8">
        <f>VLOOKUP($D447,饮料价格!$B$3:$E$45,4,0)</f>
        <v>1.3</v>
      </c>
      <c r="I447" s="8">
        <f>E447*H447</f>
        <v>11.700000000000001</v>
      </c>
      <c r="J447" s="8">
        <f>(H447-G447)*E447</f>
        <v>2.7</v>
      </c>
    </row>
    <row r="448" spans="1:10" outlineLevel="2" x14ac:dyDescent="0.15">
      <c r="A448" s="7">
        <v>42736</v>
      </c>
      <c r="B448" s="8" t="s">
        <v>100</v>
      </c>
      <c r="C448" s="8" t="s">
        <v>106</v>
      </c>
      <c r="D448" s="8" t="s">
        <v>11</v>
      </c>
      <c r="E448" s="8">
        <v>24</v>
      </c>
      <c r="F448" s="8" t="str">
        <f>VLOOKUP($D448,饮料价格!$B$3:$E$45,2,0)</f>
        <v>瓶</v>
      </c>
      <c r="G448" s="8">
        <f>VLOOKUP($D448,饮料价格!$B$3:$E$45,3,0)</f>
        <v>1</v>
      </c>
      <c r="H448" s="8">
        <f>VLOOKUP($D448,饮料价格!$B$3:$E$45,4,0)</f>
        <v>1.3</v>
      </c>
      <c r="I448" s="8">
        <f>E448*H448</f>
        <v>31.200000000000003</v>
      </c>
      <c r="J448" s="8">
        <f>(H448-G448)*E448</f>
        <v>7.2000000000000011</v>
      </c>
    </row>
    <row r="449" spans="1:10" outlineLevel="2" x14ac:dyDescent="0.15">
      <c r="A449" s="7">
        <v>42736</v>
      </c>
      <c r="B449" s="8" t="s">
        <v>101</v>
      </c>
      <c r="C449" s="8" t="s">
        <v>109</v>
      </c>
      <c r="D449" s="8" t="s">
        <v>11</v>
      </c>
      <c r="E449" s="8">
        <v>15</v>
      </c>
      <c r="F449" s="8" t="str">
        <f>VLOOKUP($D449,饮料价格!$B$3:$E$45,2,0)</f>
        <v>瓶</v>
      </c>
      <c r="G449" s="8">
        <f>VLOOKUP($D449,饮料价格!$B$3:$E$45,3,0)</f>
        <v>1</v>
      </c>
      <c r="H449" s="8">
        <f>VLOOKUP($D449,饮料价格!$B$3:$E$45,4,0)</f>
        <v>1.3</v>
      </c>
      <c r="I449" s="8">
        <f>E449*H449</f>
        <v>19.5</v>
      </c>
      <c r="J449" s="8">
        <f>(H449-G449)*E449</f>
        <v>4.5000000000000009</v>
      </c>
    </row>
    <row r="450" spans="1:10" outlineLevel="2" x14ac:dyDescent="0.15">
      <c r="A450" s="7">
        <v>42736</v>
      </c>
      <c r="B450" s="8" t="s">
        <v>101</v>
      </c>
      <c r="C450" s="8" t="s">
        <v>113</v>
      </c>
      <c r="D450" s="8" t="s">
        <v>11</v>
      </c>
      <c r="E450" s="8">
        <v>14</v>
      </c>
      <c r="F450" s="8" t="str">
        <f>VLOOKUP($D450,饮料价格!$B$3:$E$45,2,0)</f>
        <v>瓶</v>
      </c>
      <c r="G450" s="8">
        <f>VLOOKUP($D450,饮料价格!$B$3:$E$45,3,0)</f>
        <v>1</v>
      </c>
      <c r="H450" s="8">
        <f>VLOOKUP($D450,饮料价格!$B$3:$E$45,4,0)</f>
        <v>1.3</v>
      </c>
      <c r="I450" s="8">
        <f>E450*H450</f>
        <v>18.2</v>
      </c>
      <c r="J450" s="8">
        <f>(H450-G450)*E450</f>
        <v>4.2000000000000011</v>
      </c>
    </row>
    <row r="451" spans="1:10" outlineLevel="2" x14ac:dyDescent="0.15">
      <c r="A451" s="7">
        <v>42736</v>
      </c>
      <c r="B451" s="8" t="s">
        <v>101</v>
      </c>
      <c r="C451" s="8" t="s">
        <v>111</v>
      </c>
      <c r="D451" s="8" t="s">
        <v>11</v>
      </c>
      <c r="E451" s="8">
        <v>11</v>
      </c>
      <c r="F451" s="8" t="str">
        <f>VLOOKUP($D451,饮料价格!$B$3:$E$45,2,0)</f>
        <v>瓶</v>
      </c>
      <c r="G451" s="8">
        <f>VLOOKUP($D451,饮料价格!$B$3:$E$45,3,0)</f>
        <v>1</v>
      </c>
      <c r="H451" s="8">
        <f>VLOOKUP($D451,饮料价格!$B$3:$E$45,4,0)</f>
        <v>1.3</v>
      </c>
      <c r="I451" s="8">
        <f>E451*H451</f>
        <v>14.3</v>
      </c>
      <c r="J451" s="8">
        <f>(H451-G451)*E451</f>
        <v>3.3000000000000007</v>
      </c>
    </row>
    <row r="452" spans="1:10" outlineLevel="2" x14ac:dyDescent="0.15">
      <c r="A452" s="7">
        <v>42736</v>
      </c>
      <c r="B452" s="8" t="s">
        <v>101</v>
      </c>
      <c r="C452" s="8" t="s">
        <v>114</v>
      </c>
      <c r="D452" s="8" t="s">
        <v>11</v>
      </c>
      <c r="E452" s="8">
        <v>6</v>
      </c>
      <c r="F452" s="8" t="str">
        <f>VLOOKUP($D452,饮料价格!$B$3:$E$45,2,0)</f>
        <v>瓶</v>
      </c>
      <c r="G452" s="8">
        <f>VLOOKUP($D452,饮料价格!$B$3:$E$45,3,0)</f>
        <v>1</v>
      </c>
      <c r="H452" s="8">
        <f>VLOOKUP($D452,饮料价格!$B$3:$E$45,4,0)</f>
        <v>1.3</v>
      </c>
      <c r="I452" s="8">
        <f>E452*H452</f>
        <v>7.8000000000000007</v>
      </c>
      <c r="J452" s="8">
        <f>(H452-G452)*E452</f>
        <v>1.8000000000000003</v>
      </c>
    </row>
    <row r="453" spans="1:10" outlineLevel="2" x14ac:dyDescent="0.15">
      <c r="A453" s="7">
        <v>42736</v>
      </c>
      <c r="B453" s="8" t="s">
        <v>101</v>
      </c>
      <c r="C453" s="8" t="s">
        <v>112</v>
      </c>
      <c r="D453" s="8" t="s">
        <v>11</v>
      </c>
      <c r="E453" s="8">
        <v>19</v>
      </c>
      <c r="F453" s="8" t="str">
        <f>VLOOKUP($D453,饮料价格!$B$3:$E$45,2,0)</f>
        <v>瓶</v>
      </c>
      <c r="G453" s="8">
        <f>VLOOKUP($D453,饮料价格!$B$3:$E$45,3,0)</f>
        <v>1</v>
      </c>
      <c r="H453" s="8">
        <f>VLOOKUP($D453,饮料价格!$B$3:$E$45,4,0)</f>
        <v>1.3</v>
      </c>
      <c r="I453" s="8">
        <f>E453*H453</f>
        <v>24.7</v>
      </c>
      <c r="J453" s="8">
        <f>(H453-G453)*E453</f>
        <v>5.7000000000000011</v>
      </c>
    </row>
    <row r="454" spans="1:10" outlineLevel="2" x14ac:dyDescent="0.15">
      <c r="A454" s="7">
        <v>42736</v>
      </c>
      <c r="B454" s="8" t="s">
        <v>101</v>
      </c>
      <c r="C454" s="8" t="s">
        <v>110</v>
      </c>
      <c r="D454" s="8" t="s">
        <v>11</v>
      </c>
      <c r="E454" s="8">
        <v>13</v>
      </c>
      <c r="F454" s="8" t="str">
        <f>VLOOKUP($D454,饮料价格!$B$3:$E$45,2,0)</f>
        <v>瓶</v>
      </c>
      <c r="G454" s="8">
        <f>VLOOKUP($D454,饮料价格!$B$3:$E$45,3,0)</f>
        <v>1</v>
      </c>
      <c r="H454" s="8">
        <f>VLOOKUP($D454,饮料价格!$B$3:$E$45,4,0)</f>
        <v>1.3</v>
      </c>
      <c r="I454" s="8">
        <f>E454*H454</f>
        <v>16.900000000000002</v>
      </c>
      <c r="J454" s="8">
        <f>(H454-G454)*E454</f>
        <v>3.9000000000000004</v>
      </c>
    </row>
    <row r="455" spans="1:10" outlineLevel="2" x14ac:dyDescent="0.15">
      <c r="A455" s="7">
        <v>42736</v>
      </c>
      <c r="B455" s="8" t="s">
        <v>103</v>
      </c>
      <c r="C455" s="8" t="s">
        <v>122</v>
      </c>
      <c r="D455" s="8" t="s">
        <v>11</v>
      </c>
      <c r="E455" s="8">
        <v>69</v>
      </c>
      <c r="F455" s="8" t="str">
        <f>VLOOKUP($D455,饮料价格!$B$3:$E$45,2,0)</f>
        <v>瓶</v>
      </c>
      <c r="G455" s="8">
        <f>VLOOKUP($D455,饮料价格!$B$3:$E$45,3,0)</f>
        <v>1</v>
      </c>
      <c r="H455" s="8">
        <f>VLOOKUP($D455,饮料价格!$B$3:$E$45,4,0)</f>
        <v>1.3</v>
      </c>
      <c r="I455" s="8">
        <f>E455*H455</f>
        <v>89.7</v>
      </c>
      <c r="J455" s="8">
        <f>(H455-G455)*E455</f>
        <v>20.700000000000003</v>
      </c>
    </row>
    <row r="456" spans="1:10" outlineLevel="2" x14ac:dyDescent="0.15">
      <c r="A456" s="7">
        <v>42736</v>
      </c>
      <c r="B456" s="8" t="s">
        <v>103</v>
      </c>
      <c r="C456" s="8" t="s">
        <v>121</v>
      </c>
      <c r="D456" s="8" t="s">
        <v>11</v>
      </c>
      <c r="E456" s="8">
        <v>15</v>
      </c>
      <c r="F456" s="8" t="str">
        <f>VLOOKUP($D456,饮料价格!$B$3:$E$45,2,0)</f>
        <v>瓶</v>
      </c>
      <c r="G456" s="8">
        <f>VLOOKUP($D456,饮料价格!$B$3:$E$45,3,0)</f>
        <v>1</v>
      </c>
      <c r="H456" s="8">
        <f>VLOOKUP($D456,饮料价格!$B$3:$E$45,4,0)</f>
        <v>1.3</v>
      </c>
      <c r="I456" s="8">
        <f>E456*H456</f>
        <v>19.5</v>
      </c>
      <c r="J456" s="8">
        <f>(H456-G456)*E456</f>
        <v>4.5000000000000009</v>
      </c>
    </row>
    <row r="457" spans="1:10" outlineLevel="2" x14ac:dyDescent="0.15">
      <c r="A457" s="7">
        <v>42736</v>
      </c>
      <c r="B457" s="8" t="s">
        <v>103</v>
      </c>
      <c r="C457" s="8" t="s">
        <v>118</v>
      </c>
      <c r="D457" s="8" t="s">
        <v>11</v>
      </c>
      <c r="E457" s="8">
        <v>19</v>
      </c>
      <c r="F457" s="8" t="str">
        <f>VLOOKUP($D457,饮料价格!$B$3:$E$45,2,0)</f>
        <v>瓶</v>
      </c>
      <c r="G457" s="8">
        <f>VLOOKUP($D457,饮料价格!$B$3:$E$45,3,0)</f>
        <v>1</v>
      </c>
      <c r="H457" s="8">
        <f>VLOOKUP($D457,饮料价格!$B$3:$E$45,4,0)</f>
        <v>1.3</v>
      </c>
      <c r="I457" s="8">
        <f>E457*H457</f>
        <v>24.7</v>
      </c>
      <c r="J457" s="8">
        <f>(H457-G457)*E457</f>
        <v>5.7000000000000011</v>
      </c>
    </row>
    <row r="458" spans="1:10" outlineLevel="2" x14ac:dyDescent="0.15">
      <c r="A458" s="7">
        <v>42736</v>
      </c>
      <c r="B458" s="8" t="s">
        <v>103</v>
      </c>
      <c r="C458" s="8" t="s">
        <v>119</v>
      </c>
      <c r="D458" s="8" t="s">
        <v>11</v>
      </c>
      <c r="E458" s="8">
        <v>47</v>
      </c>
      <c r="F458" s="8" t="str">
        <f>VLOOKUP($D458,饮料价格!$B$3:$E$45,2,0)</f>
        <v>瓶</v>
      </c>
      <c r="G458" s="8">
        <f>VLOOKUP($D458,饮料价格!$B$3:$E$45,3,0)</f>
        <v>1</v>
      </c>
      <c r="H458" s="8">
        <f>VLOOKUP($D458,饮料价格!$B$3:$E$45,4,0)</f>
        <v>1.3</v>
      </c>
      <c r="I458" s="8">
        <f>E458*H458</f>
        <v>61.1</v>
      </c>
      <c r="J458" s="8">
        <f>(H458-G458)*E458</f>
        <v>14.100000000000001</v>
      </c>
    </row>
    <row r="459" spans="1:10" outlineLevel="2" x14ac:dyDescent="0.15">
      <c r="A459" s="7">
        <v>42736</v>
      </c>
      <c r="B459" s="8" t="s">
        <v>103</v>
      </c>
      <c r="C459" s="8" t="s">
        <v>120</v>
      </c>
      <c r="D459" s="8" t="s">
        <v>11</v>
      </c>
      <c r="E459" s="8">
        <v>16</v>
      </c>
      <c r="F459" s="8" t="str">
        <f>VLOOKUP($D459,饮料价格!$B$3:$E$45,2,0)</f>
        <v>瓶</v>
      </c>
      <c r="G459" s="8">
        <f>VLOOKUP($D459,饮料价格!$B$3:$E$45,3,0)</f>
        <v>1</v>
      </c>
      <c r="H459" s="8">
        <f>VLOOKUP($D459,饮料价格!$B$3:$E$45,4,0)</f>
        <v>1.3</v>
      </c>
      <c r="I459" s="8">
        <f>E459*H459</f>
        <v>20.8</v>
      </c>
      <c r="J459" s="8">
        <f>(H459-G459)*E459</f>
        <v>4.8000000000000007</v>
      </c>
    </row>
    <row r="460" spans="1:10" outlineLevel="2" x14ac:dyDescent="0.15">
      <c r="A460" s="7">
        <v>42736</v>
      </c>
      <c r="B460" s="8" t="s">
        <v>103</v>
      </c>
      <c r="C460" s="8" t="s">
        <v>123</v>
      </c>
      <c r="D460" s="8" t="s">
        <v>11</v>
      </c>
      <c r="E460" s="8">
        <v>11</v>
      </c>
      <c r="F460" s="8" t="str">
        <f>VLOOKUP($D460,饮料价格!$B$3:$E$45,2,0)</f>
        <v>瓶</v>
      </c>
      <c r="G460" s="8">
        <f>VLOOKUP($D460,饮料价格!$B$3:$E$45,3,0)</f>
        <v>1</v>
      </c>
      <c r="H460" s="8">
        <f>VLOOKUP($D460,饮料价格!$B$3:$E$45,4,0)</f>
        <v>1.3</v>
      </c>
      <c r="I460" s="8">
        <f>E460*H460</f>
        <v>14.3</v>
      </c>
      <c r="J460" s="8">
        <f>(H460-G460)*E460</f>
        <v>3.3000000000000007</v>
      </c>
    </row>
    <row r="461" spans="1:10" outlineLevel="2" x14ac:dyDescent="0.15">
      <c r="A461" s="7">
        <v>42736</v>
      </c>
      <c r="B461" s="8" t="s">
        <v>104</v>
      </c>
      <c r="C461" s="8" t="s">
        <v>98</v>
      </c>
      <c r="D461" s="8" t="s">
        <v>11</v>
      </c>
      <c r="E461" s="8">
        <v>17</v>
      </c>
      <c r="F461" s="8" t="str">
        <f>VLOOKUP($D461,饮料价格!$B$3:$E$45,2,0)</f>
        <v>瓶</v>
      </c>
      <c r="G461" s="8">
        <f>VLOOKUP($D461,饮料价格!$B$3:$E$45,3,0)</f>
        <v>1</v>
      </c>
      <c r="H461" s="8">
        <f>VLOOKUP($D461,饮料价格!$B$3:$E$45,4,0)</f>
        <v>1.3</v>
      </c>
      <c r="I461" s="8">
        <f>E461*H461</f>
        <v>22.1</v>
      </c>
      <c r="J461" s="8">
        <f>(H461-G461)*E461</f>
        <v>5.1000000000000005</v>
      </c>
    </row>
    <row r="462" spans="1:10" outlineLevel="2" x14ac:dyDescent="0.15">
      <c r="A462" s="7">
        <v>42736</v>
      </c>
      <c r="B462" s="8" t="s">
        <v>104</v>
      </c>
      <c r="C462" s="8" t="s">
        <v>127</v>
      </c>
      <c r="D462" s="8" t="s">
        <v>11</v>
      </c>
      <c r="E462" s="8">
        <v>17</v>
      </c>
      <c r="F462" s="8" t="str">
        <f>VLOOKUP($D462,饮料价格!$B$3:$E$45,2,0)</f>
        <v>瓶</v>
      </c>
      <c r="G462" s="8">
        <f>VLOOKUP($D462,饮料价格!$B$3:$E$45,3,0)</f>
        <v>1</v>
      </c>
      <c r="H462" s="8">
        <f>VLOOKUP($D462,饮料价格!$B$3:$E$45,4,0)</f>
        <v>1.3</v>
      </c>
      <c r="I462" s="8">
        <f>E462*H462</f>
        <v>22.1</v>
      </c>
      <c r="J462" s="8">
        <f>(H462-G462)*E462</f>
        <v>5.1000000000000005</v>
      </c>
    </row>
    <row r="463" spans="1:10" outlineLevel="2" x14ac:dyDescent="0.15">
      <c r="A463" s="7">
        <v>42736</v>
      </c>
      <c r="B463" s="8" t="s">
        <v>104</v>
      </c>
      <c r="C463" s="8" t="s">
        <v>125</v>
      </c>
      <c r="D463" s="8" t="s">
        <v>11</v>
      </c>
      <c r="E463" s="8">
        <v>92</v>
      </c>
      <c r="F463" s="8" t="str">
        <f>VLOOKUP($D463,饮料价格!$B$3:$E$45,2,0)</f>
        <v>瓶</v>
      </c>
      <c r="G463" s="8">
        <f>VLOOKUP($D463,饮料价格!$B$3:$E$45,3,0)</f>
        <v>1</v>
      </c>
      <c r="H463" s="8">
        <f>VLOOKUP($D463,饮料价格!$B$3:$E$45,4,0)</f>
        <v>1.3</v>
      </c>
      <c r="I463" s="8">
        <f>E463*H463</f>
        <v>119.60000000000001</v>
      </c>
      <c r="J463" s="8">
        <f>(H463-G463)*E463</f>
        <v>27.600000000000005</v>
      </c>
    </row>
    <row r="464" spans="1:10" outlineLevel="2" x14ac:dyDescent="0.15">
      <c r="A464" s="7">
        <v>42736</v>
      </c>
      <c r="B464" s="8" t="s">
        <v>104</v>
      </c>
      <c r="C464" s="8" t="s">
        <v>124</v>
      </c>
      <c r="D464" s="8" t="s">
        <v>11</v>
      </c>
      <c r="E464" s="8">
        <v>78</v>
      </c>
      <c r="F464" s="8" t="str">
        <f>VLOOKUP($D464,饮料价格!$B$3:$E$45,2,0)</f>
        <v>瓶</v>
      </c>
      <c r="G464" s="8">
        <f>VLOOKUP($D464,饮料价格!$B$3:$E$45,3,0)</f>
        <v>1</v>
      </c>
      <c r="H464" s="8">
        <f>VLOOKUP($D464,饮料价格!$B$3:$E$45,4,0)</f>
        <v>1.3</v>
      </c>
      <c r="I464" s="8">
        <f>E464*H464</f>
        <v>101.4</v>
      </c>
      <c r="J464" s="8">
        <f>(H464-G464)*E464</f>
        <v>23.400000000000002</v>
      </c>
    </row>
    <row r="465" spans="1:10" outlineLevel="2" x14ac:dyDescent="0.15">
      <c r="A465" s="7">
        <v>42736</v>
      </c>
      <c r="B465" s="8" t="s">
        <v>104</v>
      </c>
      <c r="C465" s="8" t="s">
        <v>126</v>
      </c>
      <c r="D465" s="8" t="s">
        <v>11</v>
      </c>
      <c r="E465" s="8">
        <v>10</v>
      </c>
      <c r="F465" s="8" t="str">
        <f>VLOOKUP($D465,饮料价格!$B$3:$E$45,2,0)</f>
        <v>瓶</v>
      </c>
      <c r="G465" s="8">
        <f>VLOOKUP($D465,饮料价格!$B$3:$E$45,3,0)</f>
        <v>1</v>
      </c>
      <c r="H465" s="8">
        <f>VLOOKUP($D465,饮料价格!$B$3:$E$45,4,0)</f>
        <v>1.3</v>
      </c>
      <c r="I465" s="8">
        <f>E465*H465</f>
        <v>13</v>
      </c>
      <c r="J465" s="8">
        <f>(H465-G465)*E465</f>
        <v>3.0000000000000004</v>
      </c>
    </row>
    <row r="466" spans="1:10" outlineLevel="2" x14ac:dyDescent="0.15">
      <c r="A466" s="7">
        <v>42736</v>
      </c>
      <c r="B466" s="8" t="s">
        <v>104</v>
      </c>
      <c r="C466" s="8" t="s">
        <v>99</v>
      </c>
      <c r="D466" s="8" t="s">
        <v>11</v>
      </c>
      <c r="E466" s="8">
        <v>34</v>
      </c>
      <c r="F466" s="8" t="str">
        <f>VLOOKUP($D466,饮料价格!$B$3:$E$45,2,0)</f>
        <v>瓶</v>
      </c>
      <c r="G466" s="8">
        <f>VLOOKUP($D466,饮料价格!$B$3:$E$45,3,0)</f>
        <v>1</v>
      </c>
      <c r="H466" s="8">
        <f>VLOOKUP($D466,饮料价格!$B$3:$E$45,4,0)</f>
        <v>1.3</v>
      </c>
      <c r="I466" s="8">
        <f>E466*H466</f>
        <v>44.2</v>
      </c>
      <c r="J466" s="8">
        <f>(H466-G466)*E466</f>
        <v>10.200000000000001</v>
      </c>
    </row>
    <row r="467" spans="1:10" outlineLevel="1" x14ac:dyDescent="0.15">
      <c r="A467" s="7"/>
      <c r="B467" s="8"/>
      <c r="C467" s="8"/>
      <c r="D467" s="23" t="s">
        <v>158</v>
      </c>
      <c r="E467" s="8"/>
      <c r="F467" s="8"/>
      <c r="G467" s="8"/>
      <c r="H467" s="8"/>
      <c r="I467" s="8">
        <f>SUBTOTAL(9,I437:I466)</f>
        <v>1322.1000000000001</v>
      </c>
      <c r="J467" s="8">
        <f>SUBTOTAL(9,J437:J466)</f>
        <v>305.09999999999997</v>
      </c>
    </row>
    <row r="468" spans="1:10" outlineLevel="2" x14ac:dyDescent="0.15">
      <c r="A468" s="7">
        <v>42736</v>
      </c>
      <c r="B468" s="8" t="s">
        <v>102</v>
      </c>
      <c r="C468" s="8" t="s">
        <v>135</v>
      </c>
      <c r="D468" s="8" t="s">
        <v>12</v>
      </c>
      <c r="E468" s="8">
        <v>98</v>
      </c>
      <c r="F468" s="8" t="str">
        <f>VLOOKUP($D468,饮料价格!$B$3:$E$45,2,0)</f>
        <v>瓶</v>
      </c>
      <c r="G468" s="8">
        <f>VLOOKUP($D468,饮料价格!$B$3:$E$45,3,0)</f>
        <v>1.3</v>
      </c>
      <c r="H468" s="8">
        <f>VLOOKUP($D468,饮料价格!$B$3:$E$45,4,0)</f>
        <v>2.8</v>
      </c>
      <c r="I468" s="8">
        <f>E468*H468</f>
        <v>274.39999999999998</v>
      </c>
      <c r="J468" s="8">
        <f>(H468-G468)*E468</f>
        <v>146.99999999999997</v>
      </c>
    </row>
    <row r="469" spans="1:10" outlineLevel="2" x14ac:dyDescent="0.15">
      <c r="A469" s="7">
        <v>42736</v>
      </c>
      <c r="B469" s="8" t="s">
        <v>102</v>
      </c>
      <c r="C469" s="8" t="s">
        <v>96</v>
      </c>
      <c r="D469" s="8" t="s">
        <v>12</v>
      </c>
      <c r="E469" s="8">
        <v>59</v>
      </c>
      <c r="F469" s="8" t="str">
        <f>VLOOKUP($D469,饮料价格!$B$3:$E$45,2,0)</f>
        <v>瓶</v>
      </c>
      <c r="G469" s="8">
        <f>VLOOKUP($D469,饮料价格!$B$3:$E$45,3,0)</f>
        <v>1.3</v>
      </c>
      <c r="H469" s="8">
        <f>VLOOKUP($D469,饮料价格!$B$3:$E$45,4,0)</f>
        <v>2.8</v>
      </c>
      <c r="I469" s="8">
        <f>E469*H469</f>
        <v>165.2</v>
      </c>
      <c r="J469" s="8">
        <f>(H469-G469)*E469</f>
        <v>88.499999999999986</v>
      </c>
    </row>
    <row r="470" spans="1:10" outlineLevel="2" x14ac:dyDescent="0.15">
      <c r="A470" s="7">
        <v>42736</v>
      </c>
      <c r="B470" s="8" t="s">
        <v>102</v>
      </c>
      <c r="C470" s="8" t="s">
        <v>117</v>
      </c>
      <c r="D470" s="8" t="s">
        <v>12</v>
      </c>
      <c r="E470" s="8">
        <v>74</v>
      </c>
      <c r="F470" s="8" t="str">
        <f>VLOOKUP($D470,饮料价格!$B$3:$E$45,2,0)</f>
        <v>瓶</v>
      </c>
      <c r="G470" s="8">
        <f>VLOOKUP($D470,饮料价格!$B$3:$E$45,3,0)</f>
        <v>1.3</v>
      </c>
      <c r="H470" s="8">
        <f>VLOOKUP($D470,饮料价格!$B$3:$E$45,4,0)</f>
        <v>2.8</v>
      </c>
      <c r="I470" s="8">
        <f>E470*H470</f>
        <v>207.2</v>
      </c>
      <c r="J470" s="8">
        <f>(H470-G470)*E470</f>
        <v>110.99999999999999</v>
      </c>
    </row>
    <row r="471" spans="1:10" outlineLevel="2" x14ac:dyDescent="0.15">
      <c r="A471" s="7">
        <v>42736</v>
      </c>
      <c r="B471" s="8" t="s">
        <v>102</v>
      </c>
      <c r="C471" s="8" t="s">
        <v>115</v>
      </c>
      <c r="D471" s="8" t="s">
        <v>12</v>
      </c>
      <c r="E471" s="8">
        <v>9</v>
      </c>
      <c r="F471" s="8" t="str">
        <f>VLOOKUP($D471,饮料价格!$B$3:$E$45,2,0)</f>
        <v>瓶</v>
      </c>
      <c r="G471" s="8">
        <f>VLOOKUP($D471,饮料价格!$B$3:$E$45,3,0)</f>
        <v>1.3</v>
      </c>
      <c r="H471" s="8">
        <f>VLOOKUP($D471,饮料价格!$B$3:$E$45,4,0)</f>
        <v>2.8</v>
      </c>
      <c r="I471" s="8">
        <f>E471*H471</f>
        <v>25.2</v>
      </c>
      <c r="J471" s="8">
        <f>(H471-G471)*E471</f>
        <v>13.499999999999998</v>
      </c>
    </row>
    <row r="472" spans="1:10" outlineLevel="2" x14ac:dyDescent="0.15">
      <c r="A472" s="7">
        <v>42736</v>
      </c>
      <c r="B472" s="8" t="s">
        <v>102</v>
      </c>
      <c r="C472" s="8" t="s">
        <v>116</v>
      </c>
      <c r="D472" s="8" t="s">
        <v>12</v>
      </c>
      <c r="E472" s="8">
        <v>8</v>
      </c>
      <c r="F472" s="8" t="str">
        <f>VLOOKUP($D472,饮料价格!$B$3:$E$45,2,0)</f>
        <v>瓶</v>
      </c>
      <c r="G472" s="8">
        <f>VLOOKUP($D472,饮料价格!$B$3:$E$45,3,0)</f>
        <v>1.3</v>
      </c>
      <c r="H472" s="8">
        <f>VLOOKUP($D472,饮料价格!$B$3:$E$45,4,0)</f>
        <v>2.8</v>
      </c>
      <c r="I472" s="8">
        <f>E472*H472</f>
        <v>22.4</v>
      </c>
      <c r="J472" s="8">
        <f>(H472-G472)*E472</f>
        <v>11.999999999999998</v>
      </c>
    </row>
    <row r="473" spans="1:10" outlineLevel="2" x14ac:dyDescent="0.15">
      <c r="A473" s="7">
        <v>42736</v>
      </c>
      <c r="B473" s="8" t="s">
        <v>102</v>
      </c>
      <c r="C473" s="8" t="s">
        <v>97</v>
      </c>
      <c r="D473" s="8" t="s">
        <v>12</v>
      </c>
      <c r="E473" s="8">
        <v>13</v>
      </c>
      <c r="F473" s="8" t="str">
        <f>VLOOKUP($D473,饮料价格!$B$3:$E$45,2,0)</f>
        <v>瓶</v>
      </c>
      <c r="G473" s="8">
        <f>VLOOKUP($D473,饮料价格!$B$3:$E$45,3,0)</f>
        <v>1.3</v>
      </c>
      <c r="H473" s="8">
        <f>VLOOKUP($D473,饮料价格!$B$3:$E$45,4,0)</f>
        <v>2.8</v>
      </c>
      <c r="I473" s="8">
        <f>E473*H473</f>
        <v>36.4</v>
      </c>
      <c r="J473" s="8">
        <f>(H473-G473)*E473</f>
        <v>19.499999999999996</v>
      </c>
    </row>
    <row r="474" spans="1:10" outlineLevel="2" x14ac:dyDescent="0.15">
      <c r="A474" s="7">
        <v>42736</v>
      </c>
      <c r="B474" s="8" t="s">
        <v>100</v>
      </c>
      <c r="C474" s="8" t="s">
        <v>128</v>
      </c>
      <c r="D474" s="8" t="s">
        <v>12</v>
      </c>
      <c r="E474" s="8">
        <v>55</v>
      </c>
      <c r="F474" s="8" t="str">
        <f>VLOOKUP($D474,饮料价格!$B$3:$E$45,2,0)</f>
        <v>瓶</v>
      </c>
      <c r="G474" s="8">
        <f>VLOOKUP($D474,饮料价格!$B$3:$E$45,3,0)</f>
        <v>1.3</v>
      </c>
      <c r="H474" s="8">
        <f>VLOOKUP($D474,饮料价格!$B$3:$E$45,4,0)</f>
        <v>2.8</v>
      </c>
      <c r="I474" s="8">
        <f>E474*H474</f>
        <v>154</v>
      </c>
      <c r="J474" s="8">
        <f>(H474-G474)*E474</f>
        <v>82.499999999999986</v>
      </c>
    </row>
    <row r="475" spans="1:10" outlineLevel="2" x14ac:dyDescent="0.15">
      <c r="A475" s="7">
        <v>42736</v>
      </c>
      <c r="B475" s="8" t="s">
        <v>100</v>
      </c>
      <c r="C475" s="8" t="s">
        <v>130</v>
      </c>
      <c r="D475" s="8" t="s">
        <v>12</v>
      </c>
      <c r="E475" s="8">
        <v>5</v>
      </c>
      <c r="F475" s="8" t="str">
        <f>VLOOKUP($D475,饮料价格!$B$3:$E$45,2,0)</f>
        <v>瓶</v>
      </c>
      <c r="G475" s="8">
        <f>VLOOKUP($D475,饮料价格!$B$3:$E$45,3,0)</f>
        <v>1.3</v>
      </c>
      <c r="H475" s="8">
        <f>VLOOKUP($D475,饮料价格!$B$3:$E$45,4,0)</f>
        <v>2.8</v>
      </c>
      <c r="I475" s="8">
        <f>E475*H475</f>
        <v>14</v>
      </c>
      <c r="J475" s="8">
        <f>(H475-G475)*E475</f>
        <v>7.4999999999999991</v>
      </c>
    </row>
    <row r="476" spans="1:10" outlineLevel="2" x14ac:dyDescent="0.15">
      <c r="A476" s="7">
        <v>42736</v>
      </c>
      <c r="B476" s="8" t="s">
        <v>100</v>
      </c>
      <c r="C476" s="8" t="s">
        <v>105</v>
      </c>
      <c r="D476" s="8" t="s">
        <v>12</v>
      </c>
      <c r="E476" s="8">
        <v>18</v>
      </c>
      <c r="F476" s="8" t="str">
        <f>VLOOKUP($D476,饮料价格!$B$3:$E$45,2,0)</f>
        <v>瓶</v>
      </c>
      <c r="G476" s="8">
        <f>VLOOKUP($D476,饮料价格!$B$3:$E$45,3,0)</f>
        <v>1.3</v>
      </c>
      <c r="H476" s="8">
        <f>VLOOKUP($D476,饮料价格!$B$3:$E$45,4,0)</f>
        <v>2.8</v>
      </c>
      <c r="I476" s="8">
        <f>E476*H476</f>
        <v>50.4</v>
      </c>
      <c r="J476" s="8">
        <f>(H476-G476)*E476</f>
        <v>26.999999999999996</v>
      </c>
    </row>
    <row r="477" spans="1:10" outlineLevel="2" x14ac:dyDescent="0.15">
      <c r="A477" s="7">
        <v>42736</v>
      </c>
      <c r="B477" s="8" t="s">
        <v>100</v>
      </c>
      <c r="C477" s="8" t="s">
        <v>107</v>
      </c>
      <c r="D477" s="8" t="s">
        <v>12</v>
      </c>
      <c r="E477" s="8">
        <v>15</v>
      </c>
      <c r="F477" s="8" t="str">
        <f>VLOOKUP($D477,饮料价格!$B$3:$E$45,2,0)</f>
        <v>瓶</v>
      </c>
      <c r="G477" s="8">
        <f>VLOOKUP($D477,饮料价格!$B$3:$E$45,3,0)</f>
        <v>1.3</v>
      </c>
      <c r="H477" s="8">
        <f>VLOOKUP($D477,饮料价格!$B$3:$E$45,4,0)</f>
        <v>2.8</v>
      </c>
      <c r="I477" s="8">
        <f>E477*H477</f>
        <v>42</v>
      </c>
      <c r="J477" s="8">
        <f>(H477-G477)*E477</f>
        <v>22.499999999999996</v>
      </c>
    </row>
    <row r="478" spans="1:10" outlineLevel="2" x14ac:dyDescent="0.15">
      <c r="A478" s="7">
        <v>42736</v>
      </c>
      <c r="B478" s="8" t="s">
        <v>100</v>
      </c>
      <c r="C478" s="8" t="s">
        <v>108</v>
      </c>
      <c r="D478" s="8" t="s">
        <v>12</v>
      </c>
      <c r="E478" s="8">
        <v>6</v>
      </c>
      <c r="F478" s="8" t="str">
        <f>VLOOKUP($D478,饮料价格!$B$3:$E$45,2,0)</f>
        <v>瓶</v>
      </c>
      <c r="G478" s="8">
        <f>VLOOKUP($D478,饮料价格!$B$3:$E$45,3,0)</f>
        <v>1.3</v>
      </c>
      <c r="H478" s="8">
        <f>VLOOKUP($D478,饮料价格!$B$3:$E$45,4,0)</f>
        <v>2.8</v>
      </c>
      <c r="I478" s="8">
        <f>E478*H478</f>
        <v>16.799999999999997</v>
      </c>
      <c r="J478" s="8">
        <f>(H478-G478)*E478</f>
        <v>8.9999999999999982</v>
      </c>
    </row>
    <row r="479" spans="1:10" outlineLevel="2" x14ac:dyDescent="0.15">
      <c r="A479" s="7">
        <v>42736</v>
      </c>
      <c r="B479" s="8" t="s">
        <v>100</v>
      </c>
      <c r="C479" s="8" t="s">
        <v>106</v>
      </c>
      <c r="D479" s="8" t="s">
        <v>12</v>
      </c>
      <c r="E479" s="8">
        <v>7</v>
      </c>
      <c r="F479" s="8" t="str">
        <f>VLOOKUP($D479,饮料价格!$B$3:$E$45,2,0)</f>
        <v>瓶</v>
      </c>
      <c r="G479" s="8">
        <f>VLOOKUP($D479,饮料价格!$B$3:$E$45,3,0)</f>
        <v>1.3</v>
      </c>
      <c r="H479" s="8">
        <f>VLOOKUP($D479,饮料价格!$B$3:$E$45,4,0)</f>
        <v>2.8</v>
      </c>
      <c r="I479" s="8">
        <f>E479*H479</f>
        <v>19.599999999999998</v>
      </c>
      <c r="J479" s="8">
        <f>(H479-G479)*E479</f>
        <v>10.499999999999998</v>
      </c>
    </row>
    <row r="480" spans="1:10" outlineLevel="2" x14ac:dyDescent="0.15">
      <c r="A480" s="7">
        <v>42736</v>
      </c>
      <c r="B480" s="8" t="s">
        <v>101</v>
      </c>
      <c r="C480" s="8" t="s">
        <v>109</v>
      </c>
      <c r="D480" s="8" t="s">
        <v>12</v>
      </c>
      <c r="E480" s="8">
        <v>68</v>
      </c>
      <c r="F480" s="8" t="str">
        <f>VLOOKUP($D480,饮料价格!$B$3:$E$45,2,0)</f>
        <v>瓶</v>
      </c>
      <c r="G480" s="8">
        <f>VLOOKUP($D480,饮料价格!$B$3:$E$45,3,0)</f>
        <v>1.3</v>
      </c>
      <c r="H480" s="8">
        <f>VLOOKUP($D480,饮料价格!$B$3:$E$45,4,0)</f>
        <v>2.8</v>
      </c>
      <c r="I480" s="8">
        <f>E480*H480</f>
        <v>190.39999999999998</v>
      </c>
      <c r="J480" s="8">
        <f>(H480-G480)*E480</f>
        <v>101.99999999999999</v>
      </c>
    </row>
    <row r="481" spans="1:10" outlineLevel="2" x14ac:dyDescent="0.15">
      <c r="A481" s="7">
        <v>42736</v>
      </c>
      <c r="B481" s="8" t="s">
        <v>101</v>
      </c>
      <c r="C481" s="8" t="s">
        <v>113</v>
      </c>
      <c r="D481" s="8" t="s">
        <v>12</v>
      </c>
      <c r="E481" s="8">
        <v>66</v>
      </c>
      <c r="F481" s="8" t="str">
        <f>VLOOKUP($D481,饮料价格!$B$3:$E$45,2,0)</f>
        <v>瓶</v>
      </c>
      <c r="G481" s="8">
        <f>VLOOKUP($D481,饮料价格!$B$3:$E$45,3,0)</f>
        <v>1.3</v>
      </c>
      <c r="H481" s="8">
        <f>VLOOKUP($D481,饮料价格!$B$3:$E$45,4,0)</f>
        <v>2.8</v>
      </c>
      <c r="I481" s="8">
        <f>E481*H481</f>
        <v>184.79999999999998</v>
      </c>
      <c r="J481" s="8">
        <f>(H481-G481)*E481</f>
        <v>98.999999999999986</v>
      </c>
    </row>
    <row r="482" spans="1:10" outlineLevel="2" x14ac:dyDescent="0.15">
      <c r="A482" s="7">
        <v>42736</v>
      </c>
      <c r="B482" s="8" t="s">
        <v>101</v>
      </c>
      <c r="C482" s="8" t="s">
        <v>111</v>
      </c>
      <c r="D482" s="8" t="s">
        <v>12</v>
      </c>
      <c r="E482" s="8">
        <v>39</v>
      </c>
      <c r="F482" s="8" t="str">
        <f>VLOOKUP($D482,饮料价格!$B$3:$E$45,2,0)</f>
        <v>瓶</v>
      </c>
      <c r="G482" s="8">
        <f>VLOOKUP($D482,饮料价格!$B$3:$E$45,3,0)</f>
        <v>1.3</v>
      </c>
      <c r="H482" s="8">
        <f>VLOOKUP($D482,饮料价格!$B$3:$E$45,4,0)</f>
        <v>2.8</v>
      </c>
      <c r="I482" s="8">
        <f>E482*H482</f>
        <v>109.19999999999999</v>
      </c>
      <c r="J482" s="8">
        <f>(H482-G482)*E482</f>
        <v>58.499999999999993</v>
      </c>
    </row>
    <row r="483" spans="1:10" outlineLevel="2" x14ac:dyDescent="0.15">
      <c r="A483" s="7">
        <v>42736</v>
      </c>
      <c r="B483" s="8" t="s">
        <v>101</v>
      </c>
      <c r="C483" s="8" t="s">
        <v>114</v>
      </c>
      <c r="D483" s="8" t="s">
        <v>12</v>
      </c>
      <c r="E483" s="8">
        <v>65</v>
      </c>
      <c r="F483" s="8" t="str">
        <f>VLOOKUP($D483,饮料价格!$B$3:$E$45,2,0)</f>
        <v>瓶</v>
      </c>
      <c r="G483" s="8">
        <f>VLOOKUP($D483,饮料价格!$B$3:$E$45,3,0)</f>
        <v>1.3</v>
      </c>
      <c r="H483" s="8">
        <f>VLOOKUP($D483,饮料价格!$B$3:$E$45,4,0)</f>
        <v>2.8</v>
      </c>
      <c r="I483" s="8">
        <f>E483*H483</f>
        <v>182</v>
      </c>
      <c r="J483" s="8">
        <f>(H483-G483)*E483</f>
        <v>97.499999999999986</v>
      </c>
    </row>
    <row r="484" spans="1:10" outlineLevel="2" x14ac:dyDescent="0.15">
      <c r="A484" s="7">
        <v>42736</v>
      </c>
      <c r="B484" s="8" t="s">
        <v>101</v>
      </c>
      <c r="C484" s="8" t="s">
        <v>112</v>
      </c>
      <c r="D484" s="8" t="s">
        <v>12</v>
      </c>
      <c r="E484" s="8">
        <v>23</v>
      </c>
      <c r="F484" s="8" t="str">
        <f>VLOOKUP($D484,饮料价格!$B$3:$E$45,2,0)</f>
        <v>瓶</v>
      </c>
      <c r="G484" s="8">
        <f>VLOOKUP($D484,饮料价格!$B$3:$E$45,3,0)</f>
        <v>1.3</v>
      </c>
      <c r="H484" s="8">
        <f>VLOOKUP($D484,饮料价格!$B$3:$E$45,4,0)</f>
        <v>2.8</v>
      </c>
      <c r="I484" s="8">
        <f>E484*H484</f>
        <v>64.399999999999991</v>
      </c>
      <c r="J484" s="8">
        <f>(H484-G484)*E484</f>
        <v>34.499999999999993</v>
      </c>
    </row>
    <row r="485" spans="1:10" outlineLevel="2" x14ac:dyDescent="0.15">
      <c r="A485" s="7">
        <v>42736</v>
      </c>
      <c r="B485" s="8" t="s">
        <v>101</v>
      </c>
      <c r="C485" s="8" t="s">
        <v>110</v>
      </c>
      <c r="D485" s="8" t="s">
        <v>12</v>
      </c>
      <c r="E485" s="8">
        <v>55</v>
      </c>
      <c r="F485" s="8" t="str">
        <f>VLOOKUP($D485,饮料价格!$B$3:$E$45,2,0)</f>
        <v>瓶</v>
      </c>
      <c r="G485" s="8">
        <f>VLOOKUP($D485,饮料价格!$B$3:$E$45,3,0)</f>
        <v>1.3</v>
      </c>
      <c r="H485" s="8">
        <f>VLOOKUP($D485,饮料价格!$B$3:$E$45,4,0)</f>
        <v>2.8</v>
      </c>
      <c r="I485" s="8">
        <f>E485*H485</f>
        <v>154</v>
      </c>
      <c r="J485" s="8">
        <f>(H485-G485)*E485</f>
        <v>82.499999999999986</v>
      </c>
    </row>
    <row r="486" spans="1:10" outlineLevel="2" x14ac:dyDescent="0.15">
      <c r="A486" s="7">
        <v>42736</v>
      </c>
      <c r="B486" s="8" t="s">
        <v>103</v>
      </c>
      <c r="C486" s="8" t="s">
        <v>122</v>
      </c>
      <c r="D486" s="8" t="s">
        <v>12</v>
      </c>
      <c r="E486" s="8">
        <v>29</v>
      </c>
      <c r="F486" s="8" t="str">
        <f>VLOOKUP($D486,饮料价格!$B$3:$E$45,2,0)</f>
        <v>瓶</v>
      </c>
      <c r="G486" s="8">
        <f>VLOOKUP($D486,饮料价格!$B$3:$E$45,3,0)</f>
        <v>1.3</v>
      </c>
      <c r="H486" s="8">
        <f>VLOOKUP($D486,饮料价格!$B$3:$E$45,4,0)</f>
        <v>2.8</v>
      </c>
      <c r="I486" s="8">
        <f>E486*H486</f>
        <v>81.199999999999989</v>
      </c>
      <c r="J486" s="8">
        <f>(H486-G486)*E486</f>
        <v>43.499999999999993</v>
      </c>
    </row>
    <row r="487" spans="1:10" outlineLevel="2" x14ac:dyDescent="0.15">
      <c r="A487" s="7">
        <v>42736</v>
      </c>
      <c r="B487" s="8" t="s">
        <v>103</v>
      </c>
      <c r="C487" s="8" t="s">
        <v>121</v>
      </c>
      <c r="D487" s="8" t="s">
        <v>12</v>
      </c>
      <c r="E487" s="8">
        <v>85</v>
      </c>
      <c r="F487" s="8" t="str">
        <f>VLOOKUP($D487,饮料价格!$B$3:$E$45,2,0)</f>
        <v>瓶</v>
      </c>
      <c r="G487" s="8">
        <f>VLOOKUP($D487,饮料价格!$B$3:$E$45,3,0)</f>
        <v>1.3</v>
      </c>
      <c r="H487" s="8">
        <f>VLOOKUP($D487,饮料价格!$B$3:$E$45,4,0)</f>
        <v>2.8</v>
      </c>
      <c r="I487" s="8">
        <f>E487*H487</f>
        <v>237.99999999999997</v>
      </c>
      <c r="J487" s="8">
        <f>(H487-G487)*E487</f>
        <v>127.49999999999999</v>
      </c>
    </row>
    <row r="488" spans="1:10" outlineLevel="2" x14ac:dyDescent="0.15">
      <c r="A488" s="7">
        <v>42736</v>
      </c>
      <c r="B488" s="8" t="s">
        <v>103</v>
      </c>
      <c r="C488" s="8" t="s">
        <v>118</v>
      </c>
      <c r="D488" s="8" t="s">
        <v>12</v>
      </c>
      <c r="E488" s="8">
        <v>12</v>
      </c>
      <c r="F488" s="8" t="str">
        <f>VLOOKUP($D488,饮料价格!$B$3:$E$45,2,0)</f>
        <v>瓶</v>
      </c>
      <c r="G488" s="8">
        <f>VLOOKUP($D488,饮料价格!$B$3:$E$45,3,0)</f>
        <v>1.3</v>
      </c>
      <c r="H488" s="8">
        <f>VLOOKUP($D488,饮料价格!$B$3:$E$45,4,0)</f>
        <v>2.8</v>
      </c>
      <c r="I488" s="8">
        <f>E488*H488</f>
        <v>33.599999999999994</v>
      </c>
      <c r="J488" s="8">
        <f>(H488-G488)*E488</f>
        <v>17.999999999999996</v>
      </c>
    </row>
    <row r="489" spans="1:10" outlineLevel="2" x14ac:dyDescent="0.15">
      <c r="A489" s="7">
        <v>42736</v>
      </c>
      <c r="B489" s="8" t="s">
        <v>103</v>
      </c>
      <c r="C489" s="8" t="s">
        <v>119</v>
      </c>
      <c r="D489" s="8" t="s">
        <v>12</v>
      </c>
      <c r="E489" s="8">
        <v>77</v>
      </c>
      <c r="F489" s="8" t="str">
        <f>VLOOKUP($D489,饮料价格!$B$3:$E$45,2,0)</f>
        <v>瓶</v>
      </c>
      <c r="G489" s="8">
        <f>VLOOKUP($D489,饮料价格!$B$3:$E$45,3,0)</f>
        <v>1.3</v>
      </c>
      <c r="H489" s="8">
        <f>VLOOKUP($D489,饮料价格!$B$3:$E$45,4,0)</f>
        <v>2.8</v>
      </c>
      <c r="I489" s="8">
        <f>E489*H489</f>
        <v>215.6</v>
      </c>
      <c r="J489" s="8">
        <f>(H489-G489)*E489</f>
        <v>115.49999999999999</v>
      </c>
    </row>
    <row r="490" spans="1:10" outlineLevel="2" x14ac:dyDescent="0.15">
      <c r="A490" s="7">
        <v>42736</v>
      </c>
      <c r="B490" s="8" t="s">
        <v>103</v>
      </c>
      <c r="C490" s="8" t="s">
        <v>120</v>
      </c>
      <c r="D490" s="8" t="s">
        <v>12</v>
      </c>
      <c r="E490" s="8">
        <v>93</v>
      </c>
      <c r="F490" s="8" t="str">
        <f>VLOOKUP($D490,饮料价格!$B$3:$E$45,2,0)</f>
        <v>瓶</v>
      </c>
      <c r="G490" s="8">
        <f>VLOOKUP($D490,饮料价格!$B$3:$E$45,3,0)</f>
        <v>1.3</v>
      </c>
      <c r="H490" s="8">
        <f>VLOOKUP($D490,饮料价格!$B$3:$E$45,4,0)</f>
        <v>2.8</v>
      </c>
      <c r="I490" s="8">
        <f>E490*H490</f>
        <v>260.39999999999998</v>
      </c>
      <c r="J490" s="8">
        <f>(H490-G490)*E490</f>
        <v>139.49999999999997</v>
      </c>
    </row>
    <row r="491" spans="1:10" outlineLevel="2" x14ac:dyDescent="0.15">
      <c r="A491" s="7">
        <v>42736</v>
      </c>
      <c r="B491" s="8" t="s">
        <v>103</v>
      </c>
      <c r="C491" s="8" t="s">
        <v>123</v>
      </c>
      <c r="D491" s="8" t="s">
        <v>12</v>
      </c>
      <c r="E491" s="8">
        <v>13</v>
      </c>
      <c r="F491" s="8" t="str">
        <f>VLOOKUP($D491,饮料价格!$B$3:$E$45,2,0)</f>
        <v>瓶</v>
      </c>
      <c r="G491" s="8">
        <f>VLOOKUP($D491,饮料价格!$B$3:$E$45,3,0)</f>
        <v>1.3</v>
      </c>
      <c r="H491" s="8">
        <f>VLOOKUP($D491,饮料价格!$B$3:$E$45,4,0)</f>
        <v>2.8</v>
      </c>
      <c r="I491" s="8">
        <f>E491*H491</f>
        <v>36.4</v>
      </c>
      <c r="J491" s="8">
        <f>(H491-G491)*E491</f>
        <v>19.499999999999996</v>
      </c>
    </row>
    <row r="492" spans="1:10" outlineLevel="2" x14ac:dyDescent="0.15">
      <c r="A492" s="7">
        <v>42736</v>
      </c>
      <c r="B492" s="8" t="s">
        <v>104</v>
      </c>
      <c r="C492" s="8" t="s">
        <v>98</v>
      </c>
      <c r="D492" s="8" t="s">
        <v>12</v>
      </c>
      <c r="E492" s="8">
        <v>4</v>
      </c>
      <c r="F492" s="8" t="str">
        <f>VLOOKUP($D492,饮料价格!$B$3:$E$45,2,0)</f>
        <v>瓶</v>
      </c>
      <c r="G492" s="8">
        <f>VLOOKUP($D492,饮料价格!$B$3:$E$45,3,0)</f>
        <v>1.3</v>
      </c>
      <c r="H492" s="8">
        <f>VLOOKUP($D492,饮料价格!$B$3:$E$45,4,0)</f>
        <v>2.8</v>
      </c>
      <c r="I492" s="8">
        <f>E492*H492</f>
        <v>11.2</v>
      </c>
      <c r="J492" s="8">
        <f>(H492-G492)*E492</f>
        <v>5.9999999999999991</v>
      </c>
    </row>
    <row r="493" spans="1:10" outlineLevel="2" x14ac:dyDescent="0.15">
      <c r="A493" s="7">
        <v>42736</v>
      </c>
      <c r="B493" s="8" t="s">
        <v>104</v>
      </c>
      <c r="C493" s="8" t="s">
        <v>127</v>
      </c>
      <c r="D493" s="8" t="s">
        <v>12</v>
      </c>
      <c r="E493" s="8">
        <v>23</v>
      </c>
      <c r="F493" s="8" t="str">
        <f>VLOOKUP($D493,饮料价格!$B$3:$E$45,2,0)</f>
        <v>瓶</v>
      </c>
      <c r="G493" s="8">
        <f>VLOOKUP($D493,饮料价格!$B$3:$E$45,3,0)</f>
        <v>1.3</v>
      </c>
      <c r="H493" s="8">
        <f>VLOOKUP($D493,饮料价格!$B$3:$E$45,4,0)</f>
        <v>2.8</v>
      </c>
      <c r="I493" s="8">
        <f>E493*H493</f>
        <v>64.399999999999991</v>
      </c>
      <c r="J493" s="8">
        <f>(H493-G493)*E493</f>
        <v>34.499999999999993</v>
      </c>
    </row>
    <row r="494" spans="1:10" outlineLevel="2" x14ac:dyDescent="0.15">
      <c r="A494" s="7">
        <v>42736</v>
      </c>
      <c r="B494" s="8" t="s">
        <v>104</v>
      </c>
      <c r="C494" s="8" t="s">
        <v>125</v>
      </c>
      <c r="D494" s="8" t="s">
        <v>12</v>
      </c>
      <c r="E494" s="8">
        <v>16</v>
      </c>
      <c r="F494" s="8" t="str">
        <f>VLOOKUP($D494,饮料价格!$B$3:$E$45,2,0)</f>
        <v>瓶</v>
      </c>
      <c r="G494" s="8">
        <f>VLOOKUP($D494,饮料价格!$B$3:$E$45,3,0)</f>
        <v>1.3</v>
      </c>
      <c r="H494" s="8">
        <f>VLOOKUP($D494,饮料价格!$B$3:$E$45,4,0)</f>
        <v>2.8</v>
      </c>
      <c r="I494" s="8">
        <f>E494*H494</f>
        <v>44.8</v>
      </c>
      <c r="J494" s="8">
        <f>(H494-G494)*E494</f>
        <v>23.999999999999996</v>
      </c>
    </row>
    <row r="495" spans="1:10" outlineLevel="2" x14ac:dyDescent="0.15">
      <c r="A495" s="7">
        <v>42736</v>
      </c>
      <c r="B495" s="8" t="s">
        <v>104</v>
      </c>
      <c r="C495" s="8" t="s">
        <v>124</v>
      </c>
      <c r="D495" s="8" t="s">
        <v>12</v>
      </c>
      <c r="E495" s="8">
        <v>110</v>
      </c>
      <c r="F495" s="8" t="str">
        <f>VLOOKUP($D495,饮料价格!$B$3:$E$45,2,0)</f>
        <v>瓶</v>
      </c>
      <c r="G495" s="8">
        <f>VLOOKUP($D495,饮料价格!$B$3:$E$45,3,0)</f>
        <v>1.3</v>
      </c>
      <c r="H495" s="8">
        <f>VLOOKUP($D495,饮料价格!$B$3:$E$45,4,0)</f>
        <v>2.8</v>
      </c>
      <c r="I495" s="8">
        <f>E495*H495</f>
        <v>308</v>
      </c>
      <c r="J495" s="8">
        <f>(H495-G495)*E495</f>
        <v>164.99999999999997</v>
      </c>
    </row>
    <row r="496" spans="1:10" outlineLevel="2" x14ac:dyDescent="0.15">
      <c r="A496" s="7">
        <v>42736</v>
      </c>
      <c r="B496" s="8" t="s">
        <v>104</v>
      </c>
      <c r="C496" s="8" t="s">
        <v>126</v>
      </c>
      <c r="D496" s="8" t="s">
        <v>12</v>
      </c>
      <c r="E496" s="8">
        <v>21</v>
      </c>
      <c r="F496" s="8" t="str">
        <f>VLOOKUP($D496,饮料价格!$B$3:$E$45,2,0)</f>
        <v>瓶</v>
      </c>
      <c r="G496" s="8">
        <f>VLOOKUP($D496,饮料价格!$B$3:$E$45,3,0)</f>
        <v>1.3</v>
      </c>
      <c r="H496" s="8">
        <f>VLOOKUP($D496,饮料价格!$B$3:$E$45,4,0)</f>
        <v>2.8</v>
      </c>
      <c r="I496" s="8">
        <f>E496*H496</f>
        <v>58.8</v>
      </c>
      <c r="J496" s="8">
        <f>(H496-G496)*E496</f>
        <v>31.499999999999996</v>
      </c>
    </row>
    <row r="497" spans="1:10" outlineLevel="2" x14ac:dyDescent="0.15">
      <c r="A497" s="7">
        <v>42736</v>
      </c>
      <c r="B497" s="8" t="s">
        <v>104</v>
      </c>
      <c r="C497" s="8" t="s">
        <v>99</v>
      </c>
      <c r="D497" s="8" t="s">
        <v>12</v>
      </c>
      <c r="E497" s="8">
        <v>60</v>
      </c>
      <c r="F497" s="8" t="str">
        <f>VLOOKUP($D497,饮料价格!$B$3:$E$45,2,0)</f>
        <v>瓶</v>
      </c>
      <c r="G497" s="8">
        <f>VLOOKUP($D497,饮料价格!$B$3:$E$45,3,0)</f>
        <v>1.3</v>
      </c>
      <c r="H497" s="8">
        <f>VLOOKUP($D497,饮料价格!$B$3:$E$45,4,0)</f>
        <v>2.8</v>
      </c>
      <c r="I497" s="8">
        <f>E497*H497</f>
        <v>168</v>
      </c>
      <c r="J497" s="8">
        <f>(H497-G497)*E497</f>
        <v>89.999999999999986</v>
      </c>
    </row>
    <row r="498" spans="1:10" outlineLevel="1" x14ac:dyDescent="0.15">
      <c r="A498" s="7"/>
      <c r="B498" s="8"/>
      <c r="C498" s="8"/>
      <c r="D498" s="23" t="s">
        <v>159</v>
      </c>
      <c r="E498" s="8"/>
      <c r="F498" s="8"/>
      <c r="G498" s="8"/>
      <c r="H498" s="8"/>
      <c r="I498" s="8">
        <f>SUBTOTAL(9,I468:I497)</f>
        <v>3432.8</v>
      </c>
      <c r="J498" s="8">
        <f>SUBTOTAL(9,J468:J497)</f>
        <v>1838.9999999999998</v>
      </c>
    </row>
    <row r="499" spans="1:10" outlineLevel="2" x14ac:dyDescent="0.15">
      <c r="A499" s="7">
        <v>42736</v>
      </c>
      <c r="B499" s="8" t="s">
        <v>102</v>
      </c>
      <c r="C499" s="8" t="s">
        <v>135</v>
      </c>
      <c r="D499" s="8" t="s">
        <v>13</v>
      </c>
      <c r="E499" s="8">
        <v>27</v>
      </c>
      <c r="F499" s="8" t="str">
        <f>VLOOKUP($D499,饮料价格!$B$3:$E$45,2,0)</f>
        <v>瓶</v>
      </c>
      <c r="G499" s="8">
        <f>VLOOKUP($D499,饮料价格!$B$3:$E$45,3,0)</f>
        <v>2</v>
      </c>
      <c r="H499" s="8">
        <f>VLOOKUP($D499,饮料价格!$B$3:$E$45,4,0)</f>
        <v>3.5</v>
      </c>
      <c r="I499" s="8">
        <f>E499*H499</f>
        <v>94.5</v>
      </c>
      <c r="J499" s="8">
        <f>(H499-G499)*E499</f>
        <v>40.5</v>
      </c>
    </row>
    <row r="500" spans="1:10" outlineLevel="2" x14ac:dyDescent="0.15">
      <c r="A500" s="7">
        <v>42736</v>
      </c>
      <c r="B500" s="8" t="s">
        <v>102</v>
      </c>
      <c r="C500" s="8" t="s">
        <v>96</v>
      </c>
      <c r="D500" s="8" t="s">
        <v>13</v>
      </c>
      <c r="E500" s="8">
        <v>67</v>
      </c>
      <c r="F500" s="8" t="str">
        <f>VLOOKUP($D500,饮料价格!$B$3:$E$45,2,0)</f>
        <v>瓶</v>
      </c>
      <c r="G500" s="8">
        <f>VLOOKUP($D500,饮料价格!$B$3:$E$45,3,0)</f>
        <v>2</v>
      </c>
      <c r="H500" s="8">
        <f>VLOOKUP($D500,饮料价格!$B$3:$E$45,4,0)</f>
        <v>3.5</v>
      </c>
      <c r="I500" s="8">
        <f>E500*H500</f>
        <v>234.5</v>
      </c>
      <c r="J500" s="8">
        <f>(H500-G500)*E500</f>
        <v>100.5</v>
      </c>
    </row>
    <row r="501" spans="1:10" outlineLevel="2" x14ac:dyDescent="0.15">
      <c r="A501" s="7">
        <v>42736</v>
      </c>
      <c r="B501" s="8" t="s">
        <v>102</v>
      </c>
      <c r="C501" s="8" t="s">
        <v>117</v>
      </c>
      <c r="D501" s="8" t="s">
        <v>13</v>
      </c>
      <c r="E501" s="8">
        <v>28</v>
      </c>
      <c r="F501" s="8" t="str">
        <f>VLOOKUP($D501,饮料价格!$B$3:$E$45,2,0)</f>
        <v>瓶</v>
      </c>
      <c r="G501" s="8">
        <f>VLOOKUP($D501,饮料价格!$B$3:$E$45,3,0)</f>
        <v>2</v>
      </c>
      <c r="H501" s="8">
        <f>VLOOKUP($D501,饮料价格!$B$3:$E$45,4,0)</f>
        <v>3.5</v>
      </c>
      <c r="I501" s="8">
        <f>E501*H501</f>
        <v>98</v>
      </c>
      <c r="J501" s="8">
        <f>(H501-G501)*E501</f>
        <v>42</v>
      </c>
    </row>
    <row r="502" spans="1:10" outlineLevel="2" x14ac:dyDescent="0.15">
      <c r="A502" s="7">
        <v>42736</v>
      </c>
      <c r="B502" s="8" t="s">
        <v>102</v>
      </c>
      <c r="C502" s="8" t="s">
        <v>115</v>
      </c>
      <c r="D502" s="8" t="s">
        <v>13</v>
      </c>
      <c r="E502" s="8">
        <v>95</v>
      </c>
      <c r="F502" s="8" t="str">
        <f>VLOOKUP($D502,饮料价格!$B$3:$E$45,2,0)</f>
        <v>瓶</v>
      </c>
      <c r="G502" s="8">
        <f>VLOOKUP($D502,饮料价格!$B$3:$E$45,3,0)</f>
        <v>2</v>
      </c>
      <c r="H502" s="8">
        <f>VLOOKUP($D502,饮料价格!$B$3:$E$45,4,0)</f>
        <v>3.5</v>
      </c>
      <c r="I502" s="8">
        <f>E502*H502</f>
        <v>332.5</v>
      </c>
      <c r="J502" s="8">
        <f>(H502-G502)*E502</f>
        <v>142.5</v>
      </c>
    </row>
    <row r="503" spans="1:10" outlineLevel="2" x14ac:dyDescent="0.15">
      <c r="A503" s="7">
        <v>42736</v>
      </c>
      <c r="B503" s="8" t="s">
        <v>102</v>
      </c>
      <c r="C503" s="8" t="s">
        <v>116</v>
      </c>
      <c r="D503" s="8" t="s">
        <v>13</v>
      </c>
      <c r="E503" s="8">
        <v>18</v>
      </c>
      <c r="F503" s="8" t="str">
        <f>VLOOKUP($D503,饮料价格!$B$3:$E$45,2,0)</f>
        <v>瓶</v>
      </c>
      <c r="G503" s="8">
        <f>VLOOKUP($D503,饮料价格!$B$3:$E$45,3,0)</f>
        <v>2</v>
      </c>
      <c r="H503" s="8">
        <f>VLOOKUP($D503,饮料价格!$B$3:$E$45,4,0)</f>
        <v>3.5</v>
      </c>
      <c r="I503" s="8">
        <f>E503*H503</f>
        <v>63</v>
      </c>
      <c r="J503" s="8">
        <f>(H503-G503)*E503</f>
        <v>27</v>
      </c>
    </row>
    <row r="504" spans="1:10" outlineLevel="2" x14ac:dyDescent="0.15">
      <c r="A504" s="7">
        <v>42736</v>
      </c>
      <c r="B504" s="8" t="s">
        <v>102</v>
      </c>
      <c r="C504" s="8" t="s">
        <v>97</v>
      </c>
      <c r="D504" s="8" t="s">
        <v>13</v>
      </c>
      <c r="E504" s="8">
        <v>64</v>
      </c>
      <c r="F504" s="8" t="str">
        <f>VLOOKUP($D504,饮料价格!$B$3:$E$45,2,0)</f>
        <v>瓶</v>
      </c>
      <c r="G504" s="8">
        <f>VLOOKUP($D504,饮料价格!$B$3:$E$45,3,0)</f>
        <v>2</v>
      </c>
      <c r="H504" s="8">
        <f>VLOOKUP($D504,饮料价格!$B$3:$E$45,4,0)</f>
        <v>3.5</v>
      </c>
      <c r="I504" s="8">
        <f>E504*H504</f>
        <v>224</v>
      </c>
      <c r="J504" s="8">
        <f>(H504-G504)*E504</f>
        <v>96</v>
      </c>
    </row>
    <row r="505" spans="1:10" outlineLevel="2" x14ac:dyDescent="0.15">
      <c r="A505" s="7">
        <v>42736</v>
      </c>
      <c r="B505" s="8" t="s">
        <v>100</v>
      </c>
      <c r="C505" s="8" t="s">
        <v>128</v>
      </c>
      <c r="D505" s="8" t="s">
        <v>13</v>
      </c>
      <c r="E505" s="8">
        <v>17</v>
      </c>
      <c r="F505" s="8" t="str">
        <f>VLOOKUP($D505,饮料价格!$B$3:$E$45,2,0)</f>
        <v>瓶</v>
      </c>
      <c r="G505" s="8">
        <f>VLOOKUP($D505,饮料价格!$B$3:$E$45,3,0)</f>
        <v>2</v>
      </c>
      <c r="H505" s="8">
        <f>VLOOKUP($D505,饮料价格!$B$3:$E$45,4,0)</f>
        <v>3.5</v>
      </c>
      <c r="I505" s="8">
        <f>E505*H505</f>
        <v>59.5</v>
      </c>
      <c r="J505" s="8">
        <f>(H505-G505)*E505</f>
        <v>25.5</v>
      </c>
    </row>
    <row r="506" spans="1:10" outlineLevel="2" x14ac:dyDescent="0.15">
      <c r="A506" s="7">
        <v>42736</v>
      </c>
      <c r="B506" s="8" t="s">
        <v>100</v>
      </c>
      <c r="C506" s="8" t="s">
        <v>130</v>
      </c>
      <c r="D506" s="8" t="s">
        <v>13</v>
      </c>
      <c r="E506" s="8">
        <v>94</v>
      </c>
      <c r="F506" s="8" t="str">
        <f>VLOOKUP($D506,饮料价格!$B$3:$E$45,2,0)</f>
        <v>瓶</v>
      </c>
      <c r="G506" s="8">
        <f>VLOOKUP($D506,饮料价格!$B$3:$E$45,3,0)</f>
        <v>2</v>
      </c>
      <c r="H506" s="8">
        <f>VLOOKUP($D506,饮料价格!$B$3:$E$45,4,0)</f>
        <v>3.5</v>
      </c>
      <c r="I506" s="8">
        <f>E506*H506</f>
        <v>329</v>
      </c>
      <c r="J506" s="8">
        <f>(H506-G506)*E506</f>
        <v>141</v>
      </c>
    </row>
    <row r="507" spans="1:10" outlineLevel="2" x14ac:dyDescent="0.15">
      <c r="A507" s="7">
        <v>42736</v>
      </c>
      <c r="B507" s="8" t="s">
        <v>100</v>
      </c>
      <c r="C507" s="8" t="s">
        <v>105</v>
      </c>
      <c r="D507" s="8" t="s">
        <v>13</v>
      </c>
      <c r="E507" s="8">
        <v>87</v>
      </c>
      <c r="F507" s="8" t="str">
        <f>VLOOKUP($D507,饮料价格!$B$3:$E$45,2,0)</f>
        <v>瓶</v>
      </c>
      <c r="G507" s="8">
        <f>VLOOKUP($D507,饮料价格!$B$3:$E$45,3,0)</f>
        <v>2</v>
      </c>
      <c r="H507" s="8">
        <f>VLOOKUP($D507,饮料价格!$B$3:$E$45,4,0)</f>
        <v>3.5</v>
      </c>
      <c r="I507" s="8">
        <f>E507*H507</f>
        <v>304.5</v>
      </c>
      <c r="J507" s="8">
        <f>(H507-G507)*E507</f>
        <v>130.5</v>
      </c>
    </row>
    <row r="508" spans="1:10" outlineLevel="2" x14ac:dyDescent="0.15">
      <c r="A508" s="7">
        <v>42736</v>
      </c>
      <c r="B508" s="8" t="s">
        <v>100</v>
      </c>
      <c r="C508" s="8" t="s">
        <v>107</v>
      </c>
      <c r="D508" s="8" t="s">
        <v>13</v>
      </c>
      <c r="E508" s="8">
        <v>11</v>
      </c>
      <c r="F508" s="8" t="str">
        <f>VLOOKUP($D508,饮料价格!$B$3:$E$45,2,0)</f>
        <v>瓶</v>
      </c>
      <c r="G508" s="8">
        <f>VLOOKUP($D508,饮料价格!$B$3:$E$45,3,0)</f>
        <v>2</v>
      </c>
      <c r="H508" s="8">
        <f>VLOOKUP($D508,饮料价格!$B$3:$E$45,4,0)</f>
        <v>3.5</v>
      </c>
      <c r="I508" s="8">
        <f>E508*H508</f>
        <v>38.5</v>
      </c>
      <c r="J508" s="8">
        <f>(H508-G508)*E508</f>
        <v>16.5</v>
      </c>
    </row>
    <row r="509" spans="1:10" outlineLevel="2" x14ac:dyDescent="0.15">
      <c r="A509" s="7">
        <v>42736</v>
      </c>
      <c r="B509" s="8" t="s">
        <v>100</v>
      </c>
      <c r="C509" s="8" t="s">
        <v>108</v>
      </c>
      <c r="D509" s="8" t="s">
        <v>13</v>
      </c>
      <c r="E509" s="8">
        <v>27</v>
      </c>
      <c r="F509" s="8" t="str">
        <f>VLOOKUP($D509,饮料价格!$B$3:$E$45,2,0)</f>
        <v>瓶</v>
      </c>
      <c r="G509" s="8">
        <f>VLOOKUP($D509,饮料价格!$B$3:$E$45,3,0)</f>
        <v>2</v>
      </c>
      <c r="H509" s="8">
        <f>VLOOKUP($D509,饮料价格!$B$3:$E$45,4,0)</f>
        <v>3.5</v>
      </c>
      <c r="I509" s="8">
        <f>E509*H509</f>
        <v>94.5</v>
      </c>
      <c r="J509" s="8">
        <f>(H509-G509)*E509</f>
        <v>40.5</v>
      </c>
    </row>
    <row r="510" spans="1:10" outlineLevel="2" x14ac:dyDescent="0.15">
      <c r="A510" s="7">
        <v>42736</v>
      </c>
      <c r="B510" s="8" t="s">
        <v>100</v>
      </c>
      <c r="C510" s="8" t="s">
        <v>106</v>
      </c>
      <c r="D510" s="8" t="s">
        <v>13</v>
      </c>
      <c r="E510" s="8">
        <v>11</v>
      </c>
      <c r="F510" s="8" t="str">
        <f>VLOOKUP($D510,饮料价格!$B$3:$E$45,2,0)</f>
        <v>瓶</v>
      </c>
      <c r="G510" s="8">
        <f>VLOOKUP($D510,饮料价格!$B$3:$E$45,3,0)</f>
        <v>2</v>
      </c>
      <c r="H510" s="8">
        <f>VLOOKUP($D510,饮料价格!$B$3:$E$45,4,0)</f>
        <v>3.5</v>
      </c>
      <c r="I510" s="8">
        <f>E510*H510</f>
        <v>38.5</v>
      </c>
      <c r="J510" s="8">
        <f>(H510-G510)*E510</f>
        <v>16.5</v>
      </c>
    </row>
    <row r="511" spans="1:10" outlineLevel="2" x14ac:dyDescent="0.15">
      <c r="A511" s="7">
        <v>42736</v>
      </c>
      <c r="B511" s="8" t="s">
        <v>101</v>
      </c>
      <c r="C511" s="8" t="s">
        <v>109</v>
      </c>
      <c r="D511" s="8" t="s">
        <v>13</v>
      </c>
      <c r="E511" s="8">
        <v>26</v>
      </c>
      <c r="F511" s="8" t="str">
        <f>VLOOKUP($D511,饮料价格!$B$3:$E$45,2,0)</f>
        <v>瓶</v>
      </c>
      <c r="G511" s="8">
        <f>VLOOKUP($D511,饮料价格!$B$3:$E$45,3,0)</f>
        <v>2</v>
      </c>
      <c r="H511" s="8">
        <f>VLOOKUP($D511,饮料价格!$B$3:$E$45,4,0)</f>
        <v>3.5</v>
      </c>
      <c r="I511" s="8">
        <f>E511*H511</f>
        <v>91</v>
      </c>
      <c r="J511" s="8">
        <f>(H511-G511)*E511</f>
        <v>39</v>
      </c>
    </row>
    <row r="512" spans="1:10" outlineLevel="2" x14ac:dyDescent="0.15">
      <c r="A512" s="7">
        <v>42736</v>
      </c>
      <c r="B512" s="8" t="s">
        <v>101</v>
      </c>
      <c r="C512" s="8" t="s">
        <v>113</v>
      </c>
      <c r="D512" s="8" t="s">
        <v>13</v>
      </c>
      <c r="E512" s="8">
        <v>38</v>
      </c>
      <c r="F512" s="8" t="str">
        <f>VLOOKUP($D512,饮料价格!$B$3:$E$45,2,0)</f>
        <v>瓶</v>
      </c>
      <c r="G512" s="8">
        <f>VLOOKUP($D512,饮料价格!$B$3:$E$45,3,0)</f>
        <v>2</v>
      </c>
      <c r="H512" s="8">
        <f>VLOOKUP($D512,饮料价格!$B$3:$E$45,4,0)</f>
        <v>3.5</v>
      </c>
      <c r="I512" s="8">
        <f>E512*H512</f>
        <v>133</v>
      </c>
      <c r="J512" s="8">
        <f>(H512-G512)*E512</f>
        <v>57</v>
      </c>
    </row>
    <row r="513" spans="1:10" outlineLevel="2" x14ac:dyDescent="0.15">
      <c r="A513" s="7">
        <v>42736</v>
      </c>
      <c r="B513" s="8" t="s">
        <v>101</v>
      </c>
      <c r="C513" s="8" t="s">
        <v>111</v>
      </c>
      <c r="D513" s="8" t="s">
        <v>13</v>
      </c>
      <c r="E513" s="8">
        <v>25</v>
      </c>
      <c r="F513" s="8" t="str">
        <f>VLOOKUP($D513,饮料价格!$B$3:$E$45,2,0)</f>
        <v>瓶</v>
      </c>
      <c r="G513" s="8">
        <f>VLOOKUP($D513,饮料价格!$B$3:$E$45,3,0)</f>
        <v>2</v>
      </c>
      <c r="H513" s="8">
        <f>VLOOKUP($D513,饮料价格!$B$3:$E$45,4,0)</f>
        <v>3.5</v>
      </c>
      <c r="I513" s="8">
        <f>E513*H513</f>
        <v>87.5</v>
      </c>
      <c r="J513" s="8">
        <f>(H513-G513)*E513</f>
        <v>37.5</v>
      </c>
    </row>
    <row r="514" spans="1:10" outlineLevel="2" x14ac:dyDescent="0.15">
      <c r="A514" s="7">
        <v>42736</v>
      </c>
      <c r="B514" s="8" t="s">
        <v>101</v>
      </c>
      <c r="C514" s="8" t="s">
        <v>114</v>
      </c>
      <c r="D514" s="8" t="s">
        <v>13</v>
      </c>
      <c r="E514" s="8">
        <v>41</v>
      </c>
      <c r="F514" s="8" t="str">
        <f>VLOOKUP($D514,饮料价格!$B$3:$E$45,2,0)</f>
        <v>瓶</v>
      </c>
      <c r="G514" s="8">
        <f>VLOOKUP($D514,饮料价格!$B$3:$E$45,3,0)</f>
        <v>2</v>
      </c>
      <c r="H514" s="8">
        <f>VLOOKUP($D514,饮料价格!$B$3:$E$45,4,0)</f>
        <v>3.5</v>
      </c>
      <c r="I514" s="8">
        <f>E514*H514</f>
        <v>143.5</v>
      </c>
      <c r="J514" s="8">
        <f>(H514-G514)*E514</f>
        <v>61.5</v>
      </c>
    </row>
    <row r="515" spans="1:10" outlineLevel="2" x14ac:dyDescent="0.15">
      <c r="A515" s="7">
        <v>42736</v>
      </c>
      <c r="B515" s="8" t="s">
        <v>101</v>
      </c>
      <c r="C515" s="8" t="s">
        <v>112</v>
      </c>
      <c r="D515" s="8" t="s">
        <v>13</v>
      </c>
      <c r="E515" s="8">
        <v>30</v>
      </c>
      <c r="F515" s="8" t="str">
        <f>VLOOKUP($D515,饮料价格!$B$3:$E$45,2,0)</f>
        <v>瓶</v>
      </c>
      <c r="G515" s="8">
        <f>VLOOKUP($D515,饮料价格!$B$3:$E$45,3,0)</f>
        <v>2</v>
      </c>
      <c r="H515" s="8">
        <f>VLOOKUP($D515,饮料价格!$B$3:$E$45,4,0)</f>
        <v>3.5</v>
      </c>
      <c r="I515" s="8">
        <f>E515*H515</f>
        <v>105</v>
      </c>
      <c r="J515" s="8">
        <f>(H515-G515)*E515</f>
        <v>45</v>
      </c>
    </row>
    <row r="516" spans="1:10" outlineLevel="2" x14ac:dyDescent="0.15">
      <c r="A516" s="7">
        <v>42736</v>
      </c>
      <c r="B516" s="8" t="s">
        <v>101</v>
      </c>
      <c r="C516" s="8" t="s">
        <v>110</v>
      </c>
      <c r="D516" s="8" t="s">
        <v>13</v>
      </c>
      <c r="E516" s="8">
        <v>44</v>
      </c>
      <c r="F516" s="8" t="str">
        <f>VLOOKUP($D516,饮料价格!$B$3:$E$45,2,0)</f>
        <v>瓶</v>
      </c>
      <c r="G516" s="8">
        <f>VLOOKUP($D516,饮料价格!$B$3:$E$45,3,0)</f>
        <v>2</v>
      </c>
      <c r="H516" s="8">
        <f>VLOOKUP($D516,饮料价格!$B$3:$E$45,4,0)</f>
        <v>3.5</v>
      </c>
      <c r="I516" s="8">
        <f>E516*H516</f>
        <v>154</v>
      </c>
      <c r="J516" s="8">
        <f>(H516-G516)*E516</f>
        <v>66</v>
      </c>
    </row>
    <row r="517" spans="1:10" outlineLevel="2" x14ac:dyDescent="0.15">
      <c r="A517" s="7">
        <v>42736</v>
      </c>
      <c r="B517" s="8" t="s">
        <v>103</v>
      </c>
      <c r="C517" s="8" t="s">
        <v>122</v>
      </c>
      <c r="D517" s="8" t="s">
        <v>13</v>
      </c>
      <c r="E517" s="8">
        <v>69</v>
      </c>
      <c r="F517" s="8" t="str">
        <f>VLOOKUP($D517,饮料价格!$B$3:$E$45,2,0)</f>
        <v>瓶</v>
      </c>
      <c r="G517" s="8">
        <f>VLOOKUP($D517,饮料价格!$B$3:$E$45,3,0)</f>
        <v>2</v>
      </c>
      <c r="H517" s="8">
        <f>VLOOKUP($D517,饮料价格!$B$3:$E$45,4,0)</f>
        <v>3.5</v>
      </c>
      <c r="I517" s="8">
        <f>E517*H517</f>
        <v>241.5</v>
      </c>
      <c r="J517" s="8">
        <f>(H517-G517)*E517</f>
        <v>103.5</v>
      </c>
    </row>
    <row r="518" spans="1:10" outlineLevel="2" x14ac:dyDescent="0.15">
      <c r="A518" s="7">
        <v>42736</v>
      </c>
      <c r="B518" s="8" t="s">
        <v>103</v>
      </c>
      <c r="C518" s="8" t="s">
        <v>121</v>
      </c>
      <c r="D518" s="8" t="s">
        <v>13</v>
      </c>
      <c r="E518" s="8">
        <v>53</v>
      </c>
      <c r="F518" s="8" t="str">
        <f>VLOOKUP($D518,饮料价格!$B$3:$E$45,2,0)</f>
        <v>瓶</v>
      </c>
      <c r="G518" s="8">
        <f>VLOOKUP($D518,饮料价格!$B$3:$E$45,3,0)</f>
        <v>2</v>
      </c>
      <c r="H518" s="8">
        <f>VLOOKUP($D518,饮料价格!$B$3:$E$45,4,0)</f>
        <v>3.5</v>
      </c>
      <c r="I518" s="8">
        <f>E518*H518</f>
        <v>185.5</v>
      </c>
      <c r="J518" s="8">
        <f>(H518-G518)*E518</f>
        <v>79.5</v>
      </c>
    </row>
    <row r="519" spans="1:10" outlineLevel="2" x14ac:dyDescent="0.15">
      <c r="A519" s="7">
        <v>42736</v>
      </c>
      <c r="B519" s="8" t="s">
        <v>103</v>
      </c>
      <c r="C519" s="8" t="s">
        <v>118</v>
      </c>
      <c r="D519" s="8" t="s">
        <v>13</v>
      </c>
      <c r="E519" s="8">
        <v>25</v>
      </c>
      <c r="F519" s="8" t="str">
        <f>VLOOKUP($D519,饮料价格!$B$3:$E$45,2,0)</f>
        <v>瓶</v>
      </c>
      <c r="G519" s="8">
        <f>VLOOKUP($D519,饮料价格!$B$3:$E$45,3,0)</f>
        <v>2</v>
      </c>
      <c r="H519" s="8">
        <f>VLOOKUP($D519,饮料价格!$B$3:$E$45,4,0)</f>
        <v>3.5</v>
      </c>
      <c r="I519" s="8">
        <f>E519*H519</f>
        <v>87.5</v>
      </c>
      <c r="J519" s="8">
        <f>(H519-G519)*E519</f>
        <v>37.5</v>
      </c>
    </row>
    <row r="520" spans="1:10" outlineLevel="2" x14ac:dyDescent="0.15">
      <c r="A520" s="7">
        <v>42736</v>
      </c>
      <c r="B520" s="8" t="s">
        <v>103</v>
      </c>
      <c r="C520" s="8" t="s">
        <v>119</v>
      </c>
      <c r="D520" s="8" t="s">
        <v>13</v>
      </c>
      <c r="E520" s="8">
        <v>16</v>
      </c>
      <c r="F520" s="8" t="str">
        <f>VLOOKUP($D520,饮料价格!$B$3:$E$45,2,0)</f>
        <v>瓶</v>
      </c>
      <c r="G520" s="8">
        <f>VLOOKUP($D520,饮料价格!$B$3:$E$45,3,0)</f>
        <v>2</v>
      </c>
      <c r="H520" s="8">
        <f>VLOOKUP($D520,饮料价格!$B$3:$E$45,4,0)</f>
        <v>3.5</v>
      </c>
      <c r="I520" s="8">
        <f>E520*H520</f>
        <v>56</v>
      </c>
      <c r="J520" s="8">
        <f>(H520-G520)*E520</f>
        <v>24</v>
      </c>
    </row>
    <row r="521" spans="1:10" outlineLevel="2" x14ac:dyDescent="0.15">
      <c r="A521" s="7">
        <v>42736</v>
      </c>
      <c r="B521" s="8" t="s">
        <v>103</v>
      </c>
      <c r="C521" s="8" t="s">
        <v>120</v>
      </c>
      <c r="D521" s="8" t="s">
        <v>13</v>
      </c>
      <c r="E521" s="8">
        <v>49</v>
      </c>
      <c r="F521" s="8" t="str">
        <f>VLOOKUP($D521,饮料价格!$B$3:$E$45,2,0)</f>
        <v>瓶</v>
      </c>
      <c r="G521" s="8">
        <f>VLOOKUP($D521,饮料价格!$B$3:$E$45,3,0)</f>
        <v>2</v>
      </c>
      <c r="H521" s="8">
        <f>VLOOKUP($D521,饮料价格!$B$3:$E$45,4,0)</f>
        <v>3.5</v>
      </c>
      <c r="I521" s="8">
        <f>E521*H521</f>
        <v>171.5</v>
      </c>
      <c r="J521" s="8">
        <f>(H521-G521)*E521</f>
        <v>73.5</v>
      </c>
    </row>
    <row r="522" spans="1:10" outlineLevel="2" x14ac:dyDescent="0.15">
      <c r="A522" s="7">
        <v>42736</v>
      </c>
      <c r="B522" s="8" t="s">
        <v>103</v>
      </c>
      <c r="C522" s="8" t="s">
        <v>123</v>
      </c>
      <c r="D522" s="8" t="s">
        <v>13</v>
      </c>
      <c r="E522" s="8">
        <v>108</v>
      </c>
      <c r="F522" s="8" t="str">
        <f>VLOOKUP($D522,饮料价格!$B$3:$E$45,2,0)</f>
        <v>瓶</v>
      </c>
      <c r="G522" s="8">
        <f>VLOOKUP($D522,饮料价格!$B$3:$E$45,3,0)</f>
        <v>2</v>
      </c>
      <c r="H522" s="8">
        <f>VLOOKUP($D522,饮料价格!$B$3:$E$45,4,0)</f>
        <v>3.5</v>
      </c>
      <c r="I522" s="8">
        <f>E522*H522</f>
        <v>378</v>
      </c>
      <c r="J522" s="8">
        <f>(H522-G522)*E522</f>
        <v>162</v>
      </c>
    </row>
    <row r="523" spans="1:10" outlineLevel="2" x14ac:dyDescent="0.15">
      <c r="A523" s="7">
        <v>42736</v>
      </c>
      <c r="B523" s="8" t="s">
        <v>104</v>
      </c>
      <c r="C523" s="8" t="s">
        <v>98</v>
      </c>
      <c r="D523" s="8" t="s">
        <v>13</v>
      </c>
      <c r="E523" s="8">
        <v>89</v>
      </c>
      <c r="F523" s="8" t="str">
        <f>VLOOKUP($D523,饮料价格!$B$3:$E$45,2,0)</f>
        <v>瓶</v>
      </c>
      <c r="G523" s="8">
        <f>VLOOKUP($D523,饮料价格!$B$3:$E$45,3,0)</f>
        <v>2</v>
      </c>
      <c r="H523" s="8">
        <f>VLOOKUP($D523,饮料价格!$B$3:$E$45,4,0)</f>
        <v>3.5</v>
      </c>
      <c r="I523" s="8">
        <f>E523*H523</f>
        <v>311.5</v>
      </c>
      <c r="J523" s="8">
        <f>(H523-G523)*E523</f>
        <v>133.5</v>
      </c>
    </row>
    <row r="524" spans="1:10" outlineLevel="2" x14ac:dyDescent="0.15">
      <c r="A524" s="7">
        <v>42736</v>
      </c>
      <c r="B524" s="8" t="s">
        <v>104</v>
      </c>
      <c r="C524" s="8" t="s">
        <v>127</v>
      </c>
      <c r="D524" s="8" t="s">
        <v>13</v>
      </c>
      <c r="E524" s="8">
        <v>29</v>
      </c>
      <c r="F524" s="8" t="str">
        <f>VLOOKUP($D524,饮料价格!$B$3:$E$45,2,0)</f>
        <v>瓶</v>
      </c>
      <c r="G524" s="8">
        <f>VLOOKUP($D524,饮料价格!$B$3:$E$45,3,0)</f>
        <v>2</v>
      </c>
      <c r="H524" s="8">
        <f>VLOOKUP($D524,饮料价格!$B$3:$E$45,4,0)</f>
        <v>3.5</v>
      </c>
      <c r="I524" s="8">
        <f>E524*H524</f>
        <v>101.5</v>
      </c>
      <c r="J524" s="8">
        <f>(H524-G524)*E524</f>
        <v>43.5</v>
      </c>
    </row>
    <row r="525" spans="1:10" outlineLevel="2" x14ac:dyDescent="0.15">
      <c r="A525" s="7">
        <v>42736</v>
      </c>
      <c r="B525" s="8" t="s">
        <v>104</v>
      </c>
      <c r="C525" s="8" t="s">
        <v>125</v>
      </c>
      <c r="D525" s="8" t="s">
        <v>13</v>
      </c>
      <c r="E525" s="8">
        <v>51</v>
      </c>
      <c r="F525" s="8" t="str">
        <f>VLOOKUP($D525,饮料价格!$B$3:$E$45,2,0)</f>
        <v>瓶</v>
      </c>
      <c r="G525" s="8">
        <f>VLOOKUP($D525,饮料价格!$B$3:$E$45,3,0)</f>
        <v>2</v>
      </c>
      <c r="H525" s="8">
        <f>VLOOKUP($D525,饮料价格!$B$3:$E$45,4,0)</f>
        <v>3.5</v>
      </c>
      <c r="I525" s="8">
        <f>E525*H525</f>
        <v>178.5</v>
      </c>
      <c r="J525" s="8">
        <f>(H525-G525)*E525</f>
        <v>76.5</v>
      </c>
    </row>
    <row r="526" spans="1:10" outlineLevel="2" x14ac:dyDescent="0.15">
      <c r="A526" s="7">
        <v>42736</v>
      </c>
      <c r="B526" s="8" t="s">
        <v>104</v>
      </c>
      <c r="C526" s="8" t="s">
        <v>124</v>
      </c>
      <c r="D526" s="8" t="s">
        <v>13</v>
      </c>
      <c r="E526" s="8">
        <v>25</v>
      </c>
      <c r="F526" s="8" t="str">
        <f>VLOOKUP($D526,饮料价格!$B$3:$E$45,2,0)</f>
        <v>瓶</v>
      </c>
      <c r="G526" s="8">
        <f>VLOOKUP($D526,饮料价格!$B$3:$E$45,3,0)</f>
        <v>2</v>
      </c>
      <c r="H526" s="8">
        <f>VLOOKUP($D526,饮料价格!$B$3:$E$45,4,0)</f>
        <v>3.5</v>
      </c>
      <c r="I526" s="8">
        <f>E526*H526</f>
        <v>87.5</v>
      </c>
      <c r="J526" s="8">
        <f>(H526-G526)*E526</f>
        <v>37.5</v>
      </c>
    </row>
    <row r="527" spans="1:10" outlineLevel="2" x14ac:dyDescent="0.15">
      <c r="A527" s="7">
        <v>42736</v>
      </c>
      <c r="B527" s="8" t="s">
        <v>104</v>
      </c>
      <c r="C527" s="8" t="s">
        <v>126</v>
      </c>
      <c r="D527" s="8" t="s">
        <v>13</v>
      </c>
      <c r="E527" s="8">
        <v>47</v>
      </c>
      <c r="F527" s="8" t="str">
        <f>VLOOKUP($D527,饮料价格!$B$3:$E$45,2,0)</f>
        <v>瓶</v>
      </c>
      <c r="G527" s="8">
        <f>VLOOKUP($D527,饮料价格!$B$3:$E$45,3,0)</f>
        <v>2</v>
      </c>
      <c r="H527" s="8">
        <f>VLOOKUP($D527,饮料价格!$B$3:$E$45,4,0)</f>
        <v>3.5</v>
      </c>
      <c r="I527" s="8">
        <f>E527*H527</f>
        <v>164.5</v>
      </c>
      <c r="J527" s="8">
        <f>(H527-G527)*E527</f>
        <v>70.5</v>
      </c>
    </row>
    <row r="528" spans="1:10" outlineLevel="2" x14ac:dyDescent="0.15">
      <c r="A528" s="7">
        <v>42736</v>
      </c>
      <c r="B528" s="8" t="s">
        <v>104</v>
      </c>
      <c r="C528" s="8" t="s">
        <v>99</v>
      </c>
      <c r="D528" s="8" t="s">
        <v>13</v>
      </c>
      <c r="E528" s="8">
        <v>134</v>
      </c>
      <c r="F528" s="8" t="str">
        <f>VLOOKUP($D528,饮料价格!$B$3:$E$45,2,0)</f>
        <v>瓶</v>
      </c>
      <c r="G528" s="8">
        <f>VLOOKUP($D528,饮料价格!$B$3:$E$45,3,0)</f>
        <v>2</v>
      </c>
      <c r="H528" s="8">
        <f>VLOOKUP($D528,饮料价格!$B$3:$E$45,4,0)</f>
        <v>3.5</v>
      </c>
      <c r="I528" s="8">
        <f>E528*H528</f>
        <v>469</v>
      </c>
      <c r="J528" s="8">
        <f>(H528-G528)*E528</f>
        <v>201</v>
      </c>
    </row>
    <row r="529" spans="1:10" outlineLevel="1" x14ac:dyDescent="0.15">
      <c r="A529" s="7"/>
      <c r="B529" s="8"/>
      <c r="C529" s="8"/>
      <c r="D529" s="23" t="s">
        <v>160</v>
      </c>
      <c r="E529" s="8"/>
      <c r="F529" s="8"/>
      <c r="G529" s="8"/>
      <c r="H529" s="8"/>
      <c r="I529" s="8">
        <f>SUBTOTAL(9,I499:I528)</f>
        <v>5057.5</v>
      </c>
      <c r="J529" s="8">
        <f>SUBTOTAL(9,J499:J528)</f>
        <v>2167.5</v>
      </c>
    </row>
    <row r="530" spans="1:10" outlineLevel="2" x14ac:dyDescent="0.15">
      <c r="A530" s="7">
        <v>42736</v>
      </c>
      <c r="B530" s="8" t="s">
        <v>102</v>
      </c>
      <c r="C530" s="8" t="s">
        <v>135</v>
      </c>
      <c r="D530" s="8" t="s">
        <v>14</v>
      </c>
      <c r="E530" s="8">
        <v>12</v>
      </c>
      <c r="F530" s="8" t="str">
        <f>VLOOKUP($D530,饮料价格!$B$3:$E$45,2,0)</f>
        <v>听</v>
      </c>
      <c r="G530" s="8">
        <f>VLOOKUP($D530,饮料价格!$B$3:$E$45,3,0)</f>
        <v>2.5</v>
      </c>
      <c r="H530" s="8">
        <f>VLOOKUP($D530,饮料价格!$B$3:$E$45,4,0)</f>
        <v>4</v>
      </c>
      <c r="I530" s="8">
        <f>E530*H530</f>
        <v>48</v>
      </c>
      <c r="J530" s="8">
        <f>(H530-G530)*E530</f>
        <v>18</v>
      </c>
    </row>
    <row r="531" spans="1:10" outlineLevel="2" x14ac:dyDescent="0.15">
      <c r="A531" s="7">
        <v>42736</v>
      </c>
      <c r="B531" s="8" t="s">
        <v>102</v>
      </c>
      <c r="C531" s="8" t="s">
        <v>96</v>
      </c>
      <c r="D531" s="8" t="s">
        <v>14</v>
      </c>
      <c r="E531" s="8">
        <v>26</v>
      </c>
      <c r="F531" s="8" t="str">
        <f>VLOOKUP($D531,饮料价格!$B$3:$E$45,2,0)</f>
        <v>听</v>
      </c>
      <c r="G531" s="8">
        <f>VLOOKUP($D531,饮料价格!$B$3:$E$45,3,0)</f>
        <v>2.5</v>
      </c>
      <c r="H531" s="8">
        <f>VLOOKUP($D531,饮料价格!$B$3:$E$45,4,0)</f>
        <v>4</v>
      </c>
      <c r="I531" s="8">
        <f>E531*H531</f>
        <v>104</v>
      </c>
      <c r="J531" s="8">
        <f>(H531-G531)*E531</f>
        <v>39</v>
      </c>
    </row>
    <row r="532" spans="1:10" outlineLevel="2" x14ac:dyDescent="0.15">
      <c r="A532" s="7">
        <v>42736</v>
      </c>
      <c r="B532" s="8" t="s">
        <v>102</v>
      </c>
      <c r="C532" s="8" t="s">
        <v>117</v>
      </c>
      <c r="D532" s="8" t="s">
        <v>14</v>
      </c>
      <c r="E532" s="8">
        <v>52</v>
      </c>
      <c r="F532" s="8" t="str">
        <f>VLOOKUP($D532,饮料价格!$B$3:$E$45,2,0)</f>
        <v>听</v>
      </c>
      <c r="G532" s="8">
        <f>VLOOKUP($D532,饮料价格!$B$3:$E$45,3,0)</f>
        <v>2.5</v>
      </c>
      <c r="H532" s="8">
        <f>VLOOKUP($D532,饮料价格!$B$3:$E$45,4,0)</f>
        <v>4</v>
      </c>
      <c r="I532" s="8">
        <f>E532*H532</f>
        <v>208</v>
      </c>
      <c r="J532" s="8">
        <f>(H532-G532)*E532</f>
        <v>78</v>
      </c>
    </row>
    <row r="533" spans="1:10" outlineLevel="2" x14ac:dyDescent="0.15">
      <c r="A533" s="7">
        <v>42736</v>
      </c>
      <c r="B533" s="8" t="s">
        <v>102</v>
      </c>
      <c r="C533" s="8" t="s">
        <v>115</v>
      </c>
      <c r="D533" s="8" t="s">
        <v>14</v>
      </c>
      <c r="E533" s="8">
        <v>80</v>
      </c>
      <c r="F533" s="8" t="str">
        <f>VLOOKUP($D533,饮料价格!$B$3:$E$45,2,0)</f>
        <v>听</v>
      </c>
      <c r="G533" s="8">
        <f>VLOOKUP($D533,饮料价格!$B$3:$E$45,3,0)</f>
        <v>2.5</v>
      </c>
      <c r="H533" s="8">
        <f>VLOOKUP($D533,饮料价格!$B$3:$E$45,4,0)</f>
        <v>4</v>
      </c>
      <c r="I533" s="8">
        <f>E533*H533</f>
        <v>320</v>
      </c>
      <c r="J533" s="8">
        <f>(H533-G533)*E533</f>
        <v>120</v>
      </c>
    </row>
    <row r="534" spans="1:10" outlineLevel="2" x14ac:dyDescent="0.15">
      <c r="A534" s="7">
        <v>42736</v>
      </c>
      <c r="B534" s="8" t="s">
        <v>102</v>
      </c>
      <c r="C534" s="8" t="s">
        <v>116</v>
      </c>
      <c r="D534" s="8" t="s">
        <v>14</v>
      </c>
      <c r="E534" s="8">
        <v>31</v>
      </c>
      <c r="F534" s="8" t="str">
        <f>VLOOKUP($D534,饮料价格!$B$3:$E$45,2,0)</f>
        <v>听</v>
      </c>
      <c r="G534" s="8">
        <f>VLOOKUP($D534,饮料价格!$B$3:$E$45,3,0)</f>
        <v>2.5</v>
      </c>
      <c r="H534" s="8">
        <f>VLOOKUP($D534,饮料价格!$B$3:$E$45,4,0)</f>
        <v>4</v>
      </c>
      <c r="I534" s="8">
        <f>E534*H534</f>
        <v>124</v>
      </c>
      <c r="J534" s="8">
        <f>(H534-G534)*E534</f>
        <v>46.5</v>
      </c>
    </row>
    <row r="535" spans="1:10" outlineLevel="2" x14ac:dyDescent="0.15">
      <c r="A535" s="7">
        <v>42736</v>
      </c>
      <c r="B535" s="8" t="s">
        <v>102</v>
      </c>
      <c r="C535" s="8" t="s">
        <v>97</v>
      </c>
      <c r="D535" s="8" t="s">
        <v>14</v>
      </c>
      <c r="E535" s="8">
        <v>56</v>
      </c>
      <c r="F535" s="8" t="str">
        <f>VLOOKUP($D535,饮料价格!$B$3:$E$45,2,0)</f>
        <v>听</v>
      </c>
      <c r="G535" s="8">
        <f>VLOOKUP($D535,饮料价格!$B$3:$E$45,3,0)</f>
        <v>2.5</v>
      </c>
      <c r="H535" s="8">
        <f>VLOOKUP($D535,饮料价格!$B$3:$E$45,4,0)</f>
        <v>4</v>
      </c>
      <c r="I535" s="8">
        <f>E535*H535</f>
        <v>224</v>
      </c>
      <c r="J535" s="8">
        <f>(H535-G535)*E535</f>
        <v>84</v>
      </c>
    </row>
    <row r="536" spans="1:10" outlineLevel="2" x14ac:dyDescent="0.15">
      <c r="A536" s="7">
        <v>42736</v>
      </c>
      <c r="B536" s="8" t="s">
        <v>100</v>
      </c>
      <c r="C536" s="8" t="s">
        <v>128</v>
      </c>
      <c r="D536" s="8" t="s">
        <v>14</v>
      </c>
      <c r="E536" s="8">
        <v>13</v>
      </c>
      <c r="F536" s="8" t="str">
        <f>VLOOKUP($D536,饮料价格!$B$3:$E$45,2,0)</f>
        <v>听</v>
      </c>
      <c r="G536" s="8">
        <f>VLOOKUP($D536,饮料价格!$B$3:$E$45,3,0)</f>
        <v>2.5</v>
      </c>
      <c r="H536" s="8">
        <f>VLOOKUP($D536,饮料价格!$B$3:$E$45,4,0)</f>
        <v>4</v>
      </c>
      <c r="I536" s="8">
        <f>E536*H536</f>
        <v>52</v>
      </c>
      <c r="J536" s="8">
        <f>(H536-G536)*E536</f>
        <v>19.5</v>
      </c>
    </row>
    <row r="537" spans="1:10" outlineLevel="2" x14ac:dyDescent="0.15">
      <c r="A537" s="7">
        <v>42736</v>
      </c>
      <c r="B537" s="8" t="s">
        <v>100</v>
      </c>
      <c r="C537" s="8" t="s">
        <v>130</v>
      </c>
      <c r="D537" s="8" t="s">
        <v>14</v>
      </c>
      <c r="E537" s="8">
        <v>66</v>
      </c>
      <c r="F537" s="8" t="str">
        <f>VLOOKUP($D537,饮料价格!$B$3:$E$45,2,0)</f>
        <v>听</v>
      </c>
      <c r="G537" s="8">
        <f>VLOOKUP($D537,饮料价格!$B$3:$E$45,3,0)</f>
        <v>2.5</v>
      </c>
      <c r="H537" s="8">
        <f>VLOOKUP($D537,饮料价格!$B$3:$E$45,4,0)</f>
        <v>4</v>
      </c>
      <c r="I537" s="8">
        <f>E537*H537</f>
        <v>264</v>
      </c>
      <c r="J537" s="8">
        <f>(H537-G537)*E537</f>
        <v>99</v>
      </c>
    </row>
    <row r="538" spans="1:10" outlineLevel="2" x14ac:dyDescent="0.15">
      <c r="A538" s="7">
        <v>42736</v>
      </c>
      <c r="B538" s="8" t="s">
        <v>100</v>
      </c>
      <c r="C538" s="8" t="s">
        <v>105</v>
      </c>
      <c r="D538" s="8" t="s">
        <v>14</v>
      </c>
      <c r="E538" s="8">
        <v>18</v>
      </c>
      <c r="F538" s="8" t="str">
        <f>VLOOKUP($D538,饮料价格!$B$3:$E$45,2,0)</f>
        <v>听</v>
      </c>
      <c r="G538" s="8">
        <f>VLOOKUP($D538,饮料价格!$B$3:$E$45,3,0)</f>
        <v>2.5</v>
      </c>
      <c r="H538" s="8">
        <f>VLOOKUP($D538,饮料价格!$B$3:$E$45,4,0)</f>
        <v>4</v>
      </c>
      <c r="I538" s="8">
        <f>E538*H538</f>
        <v>72</v>
      </c>
      <c r="J538" s="8">
        <f>(H538-G538)*E538</f>
        <v>27</v>
      </c>
    </row>
    <row r="539" spans="1:10" outlineLevel="2" x14ac:dyDescent="0.15">
      <c r="A539" s="7">
        <v>42736</v>
      </c>
      <c r="B539" s="8" t="s">
        <v>100</v>
      </c>
      <c r="C539" s="8" t="s">
        <v>107</v>
      </c>
      <c r="D539" s="8" t="s">
        <v>14</v>
      </c>
      <c r="E539" s="8">
        <v>11</v>
      </c>
      <c r="F539" s="8" t="str">
        <f>VLOOKUP($D539,饮料价格!$B$3:$E$45,2,0)</f>
        <v>听</v>
      </c>
      <c r="G539" s="8">
        <f>VLOOKUP($D539,饮料价格!$B$3:$E$45,3,0)</f>
        <v>2.5</v>
      </c>
      <c r="H539" s="8">
        <f>VLOOKUP($D539,饮料价格!$B$3:$E$45,4,0)</f>
        <v>4</v>
      </c>
      <c r="I539" s="8">
        <f>E539*H539</f>
        <v>44</v>
      </c>
      <c r="J539" s="8">
        <f>(H539-G539)*E539</f>
        <v>16.5</v>
      </c>
    </row>
    <row r="540" spans="1:10" outlineLevel="2" x14ac:dyDescent="0.15">
      <c r="A540" s="7">
        <v>42736</v>
      </c>
      <c r="B540" s="8" t="s">
        <v>100</v>
      </c>
      <c r="C540" s="8" t="s">
        <v>108</v>
      </c>
      <c r="D540" s="8" t="s">
        <v>14</v>
      </c>
      <c r="E540" s="8">
        <v>35</v>
      </c>
      <c r="F540" s="8" t="str">
        <f>VLOOKUP($D540,饮料价格!$B$3:$E$45,2,0)</f>
        <v>听</v>
      </c>
      <c r="G540" s="8">
        <f>VLOOKUP($D540,饮料价格!$B$3:$E$45,3,0)</f>
        <v>2.5</v>
      </c>
      <c r="H540" s="8">
        <f>VLOOKUP($D540,饮料价格!$B$3:$E$45,4,0)</f>
        <v>4</v>
      </c>
      <c r="I540" s="8">
        <f>E540*H540</f>
        <v>140</v>
      </c>
      <c r="J540" s="8">
        <f>(H540-G540)*E540</f>
        <v>52.5</v>
      </c>
    </row>
    <row r="541" spans="1:10" outlineLevel="2" x14ac:dyDescent="0.15">
      <c r="A541" s="7">
        <v>42736</v>
      </c>
      <c r="B541" s="8" t="s">
        <v>100</v>
      </c>
      <c r="C541" s="8" t="s">
        <v>106</v>
      </c>
      <c r="D541" s="8" t="s">
        <v>14</v>
      </c>
      <c r="E541" s="8">
        <v>36</v>
      </c>
      <c r="F541" s="8" t="str">
        <f>VLOOKUP($D541,饮料价格!$B$3:$E$45,2,0)</f>
        <v>听</v>
      </c>
      <c r="G541" s="8">
        <f>VLOOKUP($D541,饮料价格!$B$3:$E$45,3,0)</f>
        <v>2.5</v>
      </c>
      <c r="H541" s="8">
        <f>VLOOKUP($D541,饮料价格!$B$3:$E$45,4,0)</f>
        <v>4</v>
      </c>
      <c r="I541" s="8">
        <f>E541*H541</f>
        <v>144</v>
      </c>
      <c r="J541" s="8">
        <f>(H541-G541)*E541</f>
        <v>54</v>
      </c>
    </row>
    <row r="542" spans="1:10" outlineLevel="2" x14ac:dyDescent="0.15">
      <c r="A542" s="7">
        <v>42736</v>
      </c>
      <c r="B542" s="8" t="s">
        <v>101</v>
      </c>
      <c r="C542" s="8" t="s">
        <v>109</v>
      </c>
      <c r="D542" s="8" t="s">
        <v>14</v>
      </c>
      <c r="E542" s="8">
        <v>17</v>
      </c>
      <c r="F542" s="8" t="str">
        <f>VLOOKUP($D542,饮料价格!$B$3:$E$45,2,0)</f>
        <v>听</v>
      </c>
      <c r="G542" s="8">
        <f>VLOOKUP($D542,饮料价格!$B$3:$E$45,3,0)</f>
        <v>2.5</v>
      </c>
      <c r="H542" s="8">
        <f>VLOOKUP($D542,饮料价格!$B$3:$E$45,4,0)</f>
        <v>4</v>
      </c>
      <c r="I542" s="8">
        <f>E542*H542</f>
        <v>68</v>
      </c>
      <c r="J542" s="8">
        <f>(H542-G542)*E542</f>
        <v>25.5</v>
      </c>
    </row>
    <row r="543" spans="1:10" outlineLevel="2" x14ac:dyDescent="0.15">
      <c r="A543" s="7">
        <v>42736</v>
      </c>
      <c r="B543" s="8" t="s">
        <v>101</v>
      </c>
      <c r="C543" s="8" t="s">
        <v>113</v>
      </c>
      <c r="D543" s="8" t="s">
        <v>14</v>
      </c>
      <c r="E543" s="8">
        <v>15</v>
      </c>
      <c r="F543" s="8" t="str">
        <f>VLOOKUP($D543,饮料价格!$B$3:$E$45,2,0)</f>
        <v>听</v>
      </c>
      <c r="G543" s="8">
        <f>VLOOKUP($D543,饮料价格!$B$3:$E$45,3,0)</f>
        <v>2.5</v>
      </c>
      <c r="H543" s="8">
        <f>VLOOKUP($D543,饮料价格!$B$3:$E$45,4,0)</f>
        <v>4</v>
      </c>
      <c r="I543" s="8">
        <f>E543*H543</f>
        <v>60</v>
      </c>
      <c r="J543" s="8">
        <f>(H543-G543)*E543</f>
        <v>22.5</v>
      </c>
    </row>
    <row r="544" spans="1:10" outlineLevel="2" x14ac:dyDescent="0.15">
      <c r="A544" s="7">
        <v>42736</v>
      </c>
      <c r="B544" s="8" t="s">
        <v>101</v>
      </c>
      <c r="C544" s="8" t="s">
        <v>111</v>
      </c>
      <c r="D544" s="8" t="s">
        <v>14</v>
      </c>
      <c r="E544" s="8">
        <v>16</v>
      </c>
      <c r="F544" s="8" t="str">
        <f>VLOOKUP($D544,饮料价格!$B$3:$E$45,2,0)</f>
        <v>听</v>
      </c>
      <c r="G544" s="8">
        <f>VLOOKUP($D544,饮料价格!$B$3:$E$45,3,0)</f>
        <v>2.5</v>
      </c>
      <c r="H544" s="8">
        <f>VLOOKUP($D544,饮料价格!$B$3:$E$45,4,0)</f>
        <v>4</v>
      </c>
      <c r="I544" s="8">
        <f>E544*H544</f>
        <v>64</v>
      </c>
      <c r="J544" s="8">
        <f>(H544-G544)*E544</f>
        <v>24</v>
      </c>
    </row>
    <row r="545" spans="1:10" outlineLevel="2" x14ac:dyDescent="0.15">
      <c r="A545" s="7">
        <v>42736</v>
      </c>
      <c r="B545" s="8" t="s">
        <v>101</v>
      </c>
      <c r="C545" s="8" t="s">
        <v>114</v>
      </c>
      <c r="D545" s="8" t="s">
        <v>14</v>
      </c>
      <c r="E545" s="8">
        <v>15</v>
      </c>
      <c r="F545" s="8" t="str">
        <f>VLOOKUP($D545,饮料价格!$B$3:$E$45,2,0)</f>
        <v>听</v>
      </c>
      <c r="G545" s="8">
        <f>VLOOKUP($D545,饮料价格!$B$3:$E$45,3,0)</f>
        <v>2.5</v>
      </c>
      <c r="H545" s="8">
        <f>VLOOKUP($D545,饮料价格!$B$3:$E$45,4,0)</f>
        <v>4</v>
      </c>
      <c r="I545" s="8">
        <f>E545*H545</f>
        <v>60</v>
      </c>
      <c r="J545" s="8">
        <f>(H545-G545)*E545</f>
        <v>22.5</v>
      </c>
    </row>
    <row r="546" spans="1:10" outlineLevel="2" x14ac:dyDescent="0.15">
      <c r="A546" s="7">
        <v>42736</v>
      </c>
      <c r="B546" s="8" t="s">
        <v>101</v>
      </c>
      <c r="C546" s="8" t="s">
        <v>112</v>
      </c>
      <c r="D546" s="8" t="s">
        <v>14</v>
      </c>
      <c r="E546" s="8">
        <v>103</v>
      </c>
      <c r="F546" s="8" t="str">
        <f>VLOOKUP($D546,饮料价格!$B$3:$E$45,2,0)</f>
        <v>听</v>
      </c>
      <c r="G546" s="8">
        <f>VLOOKUP($D546,饮料价格!$B$3:$E$45,3,0)</f>
        <v>2.5</v>
      </c>
      <c r="H546" s="8">
        <f>VLOOKUP($D546,饮料价格!$B$3:$E$45,4,0)</f>
        <v>4</v>
      </c>
      <c r="I546" s="8">
        <f>E546*H546</f>
        <v>412</v>
      </c>
      <c r="J546" s="8">
        <f>(H546-G546)*E546</f>
        <v>154.5</v>
      </c>
    </row>
    <row r="547" spans="1:10" outlineLevel="2" x14ac:dyDescent="0.15">
      <c r="A547" s="7">
        <v>42736</v>
      </c>
      <c r="B547" s="8" t="s">
        <v>101</v>
      </c>
      <c r="C547" s="8" t="s">
        <v>110</v>
      </c>
      <c r="D547" s="8" t="s">
        <v>14</v>
      </c>
      <c r="E547" s="8">
        <v>10</v>
      </c>
      <c r="F547" s="8" t="str">
        <f>VLOOKUP($D547,饮料价格!$B$3:$E$45,2,0)</f>
        <v>听</v>
      </c>
      <c r="G547" s="8">
        <f>VLOOKUP($D547,饮料价格!$B$3:$E$45,3,0)</f>
        <v>2.5</v>
      </c>
      <c r="H547" s="8">
        <f>VLOOKUP($D547,饮料价格!$B$3:$E$45,4,0)</f>
        <v>4</v>
      </c>
      <c r="I547" s="8">
        <f>E547*H547</f>
        <v>40</v>
      </c>
      <c r="J547" s="8">
        <f>(H547-G547)*E547</f>
        <v>15</v>
      </c>
    </row>
    <row r="548" spans="1:10" outlineLevel="2" x14ac:dyDescent="0.15">
      <c r="A548" s="7">
        <v>42736</v>
      </c>
      <c r="B548" s="8" t="s">
        <v>103</v>
      </c>
      <c r="C548" s="8" t="s">
        <v>122</v>
      </c>
      <c r="D548" s="8" t="s">
        <v>14</v>
      </c>
      <c r="E548" s="8">
        <v>19</v>
      </c>
      <c r="F548" s="8" t="str">
        <f>VLOOKUP($D548,饮料价格!$B$3:$E$45,2,0)</f>
        <v>听</v>
      </c>
      <c r="G548" s="8">
        <f>VLOOKUP($D548,饮料价格!$B$3:$E$45,3,0)</f>
        <v>2.5</v>
      </c>
      <c r="H548" s="8">
        <f>VLOOKUP($D548,饮料价格!$B$3:$E$45,4,0)</f>
        <v>4</v>
      </c>
      <c r="I548" s="8">
        <f>E548*H548</f>
        <v>76</v>
      </c>
      <c r="J548" s="8">
        <f>(H548-G548)*E548</f>
        <v>28.5</v>
      </c>
    </row>
    <row r="549" spans="1:10" outlineLevel="2" x14ac:dyDescent="0.15">
      <c r="A549" s="7">
        <v>42736</v>
      </c>
      <c r="B549" s="8" t="s">
        <v>103</v>
      </c>
      <c r="C549" s="8" t="s">
        <v>121</v>
      </c>
      <c r="D549" s="8" t="s">
        <v>14</v>
      </c>
      <c r="E549" s="8">
        <v>17</v>
      </c>
      <c r="F549" s="8" t="str">
        <f>VLOOKUP($D549,饮料价格!$B$3:$E$45,2,0)</f>
        <v>听</v>
      </c>
      <c r="G549" s="8">
        <f>VLOOKUP($D549,饮料价格!$B$3:$E$45,3,0)</f>
        <v>2.5</v>
      </c>
      <c r="H549" s="8">
        <f>VLOOKUP($D549,饮料价格!$B$3:$E$45,4,0)</f>
        <v>4</v>
      </c>
      <c r="I549" s="8">
        <f>E549*H549</f>
        <v>68</v>
      </c>
      <c r="J549" s="8">
        <f>(H549-G549)*E549</f>
        <v>25.5</v>
      </c>
    </row>
    <row r="550" spans="1:10" outlineLevel="2" x14ac:dyDescent="0.15">
      <c r="A550" s="7">
        <v>42736</v>
      </c>
      <c r="B550" s="8" t="s">
        <v>103</v>
      </c>
      <c r="C550" s="8" t="s">
        <v>118</v>
      </c>
      <c r="D550" s="8" t="s">
        <v>14</v>
      </c>
      <c r="E550" s="8">
        <v>27</v>
      </c>
      <c r="F550" s="8" t="str">
        <f>VLOOKUP($D550,饮料价格!$B$3:$E$45,2,0)</f>
        <v>听</v>
      </c>
      <c r="G550" s="8">
        <f>VLOOKUP($D550,饮料价格!$B$3:$E$45,3,0)</f>
        <v>2.5</v>
      </c>
      <c r="H550" s="8">
        <f>VLOOKUP($D550,饮料价格!$B$3:$E$45,4,0)</f>
        <v>4</v>
      </c>
      <c r="I550" s="8">
        <f>E550*H550</f>
        <v>108</v>
      </c>
      <c r="J550" s="8">
        <f>(H550-G550)*E550</f>
        <v>40.5</v>
      </c>
    </row>
    <row r="551" spans="1:10" outlineLevel="2" x14ac:dyDescent="0.15">
      <c r="A551" s="7">
        <v>42736</v>
      </c>
      <c r="B551" s="8" t="s">
        <v>103</v>
      </c>
      <c r="C551" s="8" t="s">
        <v>119</v>
      </c>
      <c r="D551" s="8" t="s">
        <v>14</v>
      </c>
      <c r="E551" s="8">
        <v>16</v>
      </c>
      <c r="F551" s="8" t="str">
        <f>VLOOKUP($D551,饮料价格!$B$3:$E$45,2,0)</f>
        <v>听</v>
      </c>
      <c r="G551" s="8">
        <f>VLOOKUP($D551,饮料价格!$B$3:$E$45,3,0)</f>
        <v>2.5</v>
      </c>
      <c r="H551" s="8">
        <f>VLOOKUP($D551,饮料价格!$B$3:$E$45,4,0)</f>
        <v>4</v>
      </c>
      <c r="I551" s="8">
        <f>E551*H551</f>
        <v>64</v>
      </c>
      <c r="J551" s="8">
        <f>(H551-G551)*E551</f>
        <v>24</v>
      </c>
    </row>
    <row r="552" spans="1:10" outlineLevel="2" x14ac:dyDescent="0.15">
      <c r="A552" s="7">
        <v>42736</v>
      </c>
      <c r="B552" s="8" t="s">
        <v>103</v>
      </c>
      <c r="C552" s="8" t="s">
        <v>120</v>
      </c>
      <c r="D552" s="8" t="s">
        <v>14</v>
      </c>
      <c r="E552" s="8">
        <v>110</v>
      </c>
      <c r="F552" s="8" t="str">
        <f>VLOOKUP($D552,饮料价格!$B$3:$E$45,2,0)</f>
        <v>听</v>
      </c>
      <c r="G552" s="8">
        <f>VLOOKUP($D552,饮料价格!$B$3:$E$45,3,0)</f>
        <v>2.5</v>
      </c>
      <c r="H552" s="8">
        <f>VLOOKUP($D552,饮料价格!$B$3:$E$45,4,0)</f>
        <v>4</v>
      </c>
      <c r="I552" s="8">
        <f>E552*H552</f>
        <v>440</v>
      </c>
      <c r="J552" s="8">
        <f>(H552-G552)*E552</f>
        <v>165</v>
      </c>
    </row>
    <row r="553" spans="1:10" outlineLevel="2" x14ac:dyDescent="0.15">
      <c r="A553" s="7">
        <v>42736</v>
      </c>
      <c r="B553" s="8" t="s">
        <v>103</v>
      </c>
      <c r="C553" s="8" t="s">
        <v>123</v>
      </c>
      <c r="D553" s="8" t="s">
        <v>14</v>
      </c>
      <c r="E553" s="8">
        <v>11</v>
      </c>
      <c r="F553" s="8" t="str">
        <f>VLOOKUP($D553,饮料价格!$B$3:$E$45,2,0)</f>
        <v>听</v>
      </c>
      <c r="G553" s="8">
        <f>VLOOKUP($D553,饮料价格!$B$3:$E$45,3,0)</f>
        <v>2.5</v>
      </c>
      <c r="H553" s="8">
        <f>VLOOKUP($D553,饮料价格!$B$3:$E$45,4,0)</f>
        <v>4</v>
      </c>
      <c r="I553" s="8">
        <f>E553*H553</f>
        <v>44</v>
      </c>
      <c r="J553" s="8">
        <f>(H553-G553)*E553</f>
        <v>16.5</v>
      </c>
    </row>
    <row r="554" spans="1:10" outlineLevel="2" x14ac:dyDescent="0.15">
      <c r="A554" s="7">
        <v>42736</v>
      </c>
      <c r="B554" s="8" t="s">
        <v>104</v>
      </c>
      <c r="C554" s="8" t="s">
        <v>98</v>
      </c>
      <c r="D554" s="8" t="s">
        <v>14</v>
      </c>
      <c r="E554" s="8">
        <v>44</v>
      </c>
      <c r="F554" s="8" t="str">
        <f>VLOOKUP($D554,饮料价格!$B$3:$E$45,2,0)</f>
        <v>听</v>
      </c>
      <c r="G554" s="8">
        <f>VLOOKUP($D554,饮料价格!$B$3:$E$45,3,0)</f>
        <v>2.5</v>
      </c>
      <c r="H554" s="8">
        <f>VLOOKUP($D554,饮料价格!$B$3:$E$45,4,0)</f>
        <v>4</v>
      </c>
      <c r="I554" s="8">
        <f>E554*H554</f>
        <v>176</v>
      </c>
      <c r="J554" s="8">
        <f>(H554-G554)*E554</f>
        <v>66</v>
      </c>
    </row>
    <row r="555" spans="1:10" outlineLevel="2" x14ac:dyDescent="0.15">
      <c r="A555" s="7">
        <v>42736</v>
      </c>
      <c r="B555" s="8" t="s">
        <v>104</v>
      </c>
      <c r="C555" s="8" t="s">
        <v>127</v>
      </c>
      <c r="D555" s="8" t="s">
        <v>14</v>
      </c>
      <c r="E555" s="8">
        <v>23</v>
      </c>
      <c r="F555" s="8" t="str">
        <f>VLOOKUP($D555,饮料价格!$B$3:$E$45,2,0)</f>
        <v>听</v>
      </c>
      <c r="G555" s="8">
        <f>VLOOKUP($D555,饮料价格!$B$3:$E$45,3,0)</f>
        <v>2.5</v>
      </c>
      <c r="H555" s="8">
        <f>VLOOKUP($D555,饮料价格!$B$3:$E$45,4,0)</f>
        <v>4</v>
      </c>
      <c r="I555" s="8">
        <f>E555*H555</f>
        <v>92</v>
      </c>
      <c r="J555" s="8">
        <f>(H555-G555)*E555</f>
        <v>34.5</v>
      </c>
    </row>
    <row r="556" spans="1:10" outlineLevel="2" x14ac:dyDescent="0.15">
      <c r="A556" s="7">
        <v>42736</v>
      </c>
      <c r="B556" s="8" t="s">
        <v>104</v>
      </c>
      <c r="C556" s="8" t="s">
        <v>125</v>
      </c>
      <c r="D556" s="8" t="s">
        <v>14</v>
      </c>
      <c r="E556" s="8">
        <v>67</v>
      </c>
      <c r="F556" s="8" t="str">
        <f>VLOOKUP($D556,饮料价格!$B$3:$E$45,2,0)</f>
        <v>听</v>
      </c>
      <c r="G556" s="8">
        <f>VLOOKUP($D556,饮料价格!$B$3:$E$45,3,0)</f>
        <v>2.5</v>
      </c>
      <c r="H556" s="8">
        <f>VLOOKUP($D556,饮料价格!$B$3:$E$45,4,0)</f>
        <v>4</v>
      </c>
      <c r="I556" s="8">
        <f>E556*H556</f>
        <v>268</v>
      </c>
      <c r="J556" s="8">
        <f>(H556-G556)*E556</f>
        <v>100.5</v>
      </c>
    </row>
    <row r="557" spans="1:10" outlineLevel="2" x14ac:dyDescent="0.15">
      <c r="A557" s="7">
        <v>42736</v>
      </c>
      <c r="B557" s="8" t="s">
        <v>104</v>
      </c>
      <c r="C557" s="8" t="s">
        <v>124</v>
      </c>
      <c r="D557" s="8" t="s">
        <v>14</v>
      </c>
      <c r="E557" s="8">
        <v>10</v>
      </c>
      <c r="F557" s="8" t="str">
        <f>VLOOKUP($D557,饮料价格!$B$3:$E$45,2,0)</f>
        <v>听</v>
      </c>
      <c r="G557" s="8">
        <f>VLOOKUP($D557,饮料价格!$B$3:$E$45,3,0)</f>
        <v>2.5</v>
      </c>
      <c r="H557" s="8">
        <f>VLOOKUP($D557,饮料价格!$B$3:$E$45,4,0)</f>
        <v>4</v>
      </c>
      <c r="I557" s="8">
        <f>E557*H557</f>
        <v>40</v>
      </c>
      <c r="J557" s="8">
        <f>(H557-G557)*E557</f>
        <v>15</v>
      </c>
    </row>
    <row r="558" spans="1:10" outlineLevel="2" x14ac:dyDescent="0.15">
      <c r="A558" s="7">
        <v>42736</v>
      </c>
      <c r="B558" s="8" t="s">
        <v>104</v>
      </c>
      <c r="C558" s="8" t="s">
        <v>126</v>
      </c>
      <c r="D558" s="8" t="s">
        <v>14</v>
      </c>
      <c r="E558" s="8">
        <v>132</v>
      </c>
      <c r="F558" s="8" t="str">
        <f>VLOOKUP($D558,饮料价格!$B$3:$E$45,2,0)</f>
        <v>听</v>
      </c>
      <c r="G558" s="8">
        <f>VLOOKUP($D558,饮料价格!$B$3:$E$45,3,0)</f>
        <v>2.5</v>
      </c>
      <c r="H558" s="8">
        <f>VLOOKUP($D558,饮料价格!$B$3:$E$45,4,0)</f>
        <v>4</v>
      </c>
      <c r="I558" s="8">
        <f>E558*H558</f>
        <v>528</v>
      </c>
      <c r="J558" s="8">
        <f>(H558-G558)*E558</f>
        <v>198</v>
      </c>
    </row>
    <row r="559" spans="1:10" outlineLevel="2" x14ac:dyDescent="0.15">
      <c r="A559" s="7">
        <v>42736</v>
      </c>
      <c r="B559" s="8" t="s">
        <v>104</v>
      </c>
      <c r="C559" s="8" t="s">
        <v>99</v>
      </c>
      <c r="D559" s="8" t="s">
        <v>14</v>
      </c>
      <c r="E559" s="8">
        <v>26</v>
      </c>
      <c r="F559" s="8" t="str">
        <f>VLOOKUP($D559,饮料价格!$B$3:$E$45,2,0)</f>
        <v>听</v>
      </c>
      <c r="G559" s="8">
        <f>VLOOKUP($D559,饮料价格!$B$3:$E$45,3,0)</f>
        <v>2.5</v>
      </c>
      <c r="H559" s="8">
        <f>VLOOKUP($D559,饮料价格!$B$3:$E$45,4,0)</f>
        <v>4</v>
      </c>
      <c r="I559" s="8">
        <f>E559*H559</f>
        <v>104</v>
      </c>
      <c r="J559" s="8">
        <f>(H559-G559)*E559</f>
        <v>39</v>
      </c>
    </row>
    <row r="560" spans="1:10" outlineLevel="1" x14ac:dyDescent="0.15">
      <c r="A560" s="7"/>
      <c r="B560" s="8"/>
      <c r="C560" s="8"/>
      <c r="D560" s="23" t="s">
        <v>161</v>
      </c>
      <c r="E560" s="8"/>
      <c r="F560" s="8"/>
      <c r="G560" s="8"/>
      <c r="H560" s="8"/>
      <c r="I560" s="8">
        <f>SUBTOTAL(9,I530:I559)</f>
        <v>4456</v>
      </c>
      <c r="J560" s="8">
        <f>SUBTOTAL(9,J530:J559)</f>
        <v>1671</v>
      </c>
    </row>
    <row r="561" spans="1:10" outlineLevel="2" x14ac:dyDescent="0.15">
      <c r="A561" s="7">
        <v>42736</v>
      </c>
      <c r="B561" s="8" t="s">
        <v>102</v>
      </c>
      <c r="C561" s="8" t="s">
        <v>135</v>
      </c>
      <c r="D561" s="8" t="s">
        <v>82</v>
      </c>
      <c r="E561" s="8">
        <v>53</v>
      </c>
      <c r="F561" s="8" t="str">
        <f>VLOOKUP($D561,饮料价格!$B$3:$E$45,2,0)</f>
        <v>合</v>
      </c>
      <c r="G561" s="8">
        <f>VLOOKUP($D561,饮料价格!$B$3:$E$45,3,0)</f>
        <v>1.6</v>
      </c>
      <c r="H561" s="8">
        <f>VLOOKUP($D561,饮料价格!$B$3:$E$45,4,0)</f>
        <v>2.5</v>
      </c>
      <c r="I561" s="8">
        <f>E561*H561</f>
        <v>132.5</v>
      </c>
      <c r="J561" s="8">
        <f>(H561-G561)*E561</f>
        <v>47.699999999999996</v>
      </c>
    </row>
    <row r="562" spans="1:10" outlineLevel="2" x14ac:dyDescent="0.15">
      <c r="A562" s="7">
        <v>42736</v>
      </c>
      <c r="B562" s="8" t="s">
        <v>102</v>
      </c>
      <c r="C562" s="8" t="s">
        <v>96</v>
      </c>
      <c r="D562" s="8" t="s">
        <v>82</v>
      </c>
      <c r="E562" s="8">
        <v>20</v>
      </c>
      <c r="F562" s="8" t="str">
        <f>VLOOKUP($D562,饮料价格!$B$3:$E$45,2,0)</f>
        <v>合</v>
      </c>
      <c r="G562" s="8">
        <f>VLOOKUP($D562,饮料价格!$B$3:$E$45,3,0)</f>
        <v>1.6</v>
      </c>
      <c r="H562" s="8">
        <f>VLOOKUP($D562,饮料价格!$B$3:$E$45,4,0)</f>
        <v>2.5</v>
      </c>
      <c r="I562" s="8">
        <f>E562*H562</f>
        <v>50</v>
      </c>
      <c r="J562" s="8">
        <f>(H562-G562)*E562</f>
        <v>18</v>
      </c>
    </row>
    <row r="563" spans="1:10" outlineLevel="2" x14ac:dyDescent="0.15">
      <c r="A563" s="7">
        <v>42736</v>
      </c>
      <c r="B563" s="8" t="s">
        <v>102</v>
      </c>
      <c r="C563" s="8" t="s">
        <v>117</v>
      </c>
      <c r="D563" s="8" t="s">
        <v>82</v>
      </c>
      <c r="E563" s="8">
        <v>16</v>
      </c>
      <c r="F563" s="8" t="str">
        <f>VLOOKUP($D563,饮料价格!$B$3:$E$45,2,0)</f>
        <v>合</v>
      </c>
      <c r="G563" s="8">
        <f>VLOOKUP($D563,饮料价格!$B$3:$E$45,3,0)</f>
        <v>1.6</v>
      </c>
      <c r="H563" s="8">
        <f>VLOOKUP($D563,饮料价格!$B$3:$E$45,4,0)</f>
        <v>2.5</v>
      </c>
      <c r="I563" s="8">
        <f>E563*H563</f>
        <v>40</v>
      </c>
      <c r="J563" s="8">
        <f>(H563-G563)*E563</f>
        <v>14.399999999999999</v>
      </c>
    </row>
    <row r="564" spans="1:10" outlineLevel="2" x14ac:dyDescent="0.15">
      <c r="A564" s="7">
        <v>42736</v>
      </c>
      <c r="B564" s="8" t="s">
        <v>102</v>
      </c>
      <c r="C564" s="8" t="s">
        <v>115</v>
      </c>
      <c r="D564" s="8" t="s">
        <v>82</v>
      </c>
      <c r="E564" s="8">
        <v>50</v>
      </c>
      <c r="F564" s="8" t="str">
        <f>VLOOKUP($D564,饮料价格!$B$3:$E$45,2,0)</f>
        <v>合</v>
      </c>
      <c r="G564" s="8">
        <f>VLOOKUP($D564,饮料价格!$B$3:$E$45,3,0)</f>
        <v>1.6</v>
      </c>
      <c r="H564" s="8">
        <f>VLOOKUP($D564,饮料价格!$B$3:$E$45,4,0)</f>
        <v>2.5</v>
      </c>
      <c r="I564" s="8">
        <f>E564*H564</f>
        <v>125</v>
      </c>
      <c r="J564" s="8">
        <f>(H564-G564)*E564</f>
        <v>44.999999999999993</v>
      </c>
    </row>
    <row r="565" spans="1:10" outlineLevel="2" x14ac:dyDescent="0.15">
      <c r="A565" s="7">
        <v>42736</v>
      </c>
      <c r="B565" s="8" t="s">
        <v>102</v>
      </c>
      <c r="C565" s="8" t="s">
        <v>116</v>
      </c>
      <c r="D565" s="8" t="s">
        <v>82</v>
      </c>
      <c r="E565" s="8">
        <v>82</v>
      </c>
      <c r="F565" s="8" t="str">
        <f>VLOOKUP($D565,饮料价格!$B$3:$E$45,2,0)</f>
        <v>合</v>
      </c>
      <c r="G565" s="8">
        <f>VLOOKUP($D565,饮料价格!$B$3:$E$45,3,0)</f>
        <v>1.6</v>
      </c>
      <c r="H565" s="8">
        <f>VLOOKUP($D565,饮料价格!$B$3:$E$45,4,0)</f>
        <v>2.5</v>
      </c>
      <c r="I565" s="8">
        <f>E565*H565</f>
        <v>205</v>
      </c>
      <c r="J565" s="8">
        <f>(H565-G565)*E565</f>
        <v>73.8</v>
      </c>
    </row>
    <row r="566" spans="1:10" outlineLevel="2" x14ac:dyDescent="0.15">
      <c r="A566" s="7">
        <v>42736</v>
      </c>
      <c r="B566" s="8" t="s">
        <v>102</v>
      </c>
      <c r="C566" s="8" t="s">
        <v>97</v>
      </c>
      <c r="D566" s="8" t="s">
        <v>82</v>
      </c>
      <c r="E566" s="8">
        <v>8</v>
      </c>
      <c r="F566" s="8" t="str">
        <f>VLOOKUP($D566,饮料价格!$B$3:$E$45,2,0)</f>
        <v>合</v>
      </c>
      <c r="G566" s="8">
        <f>VLOOKUP($D566,饮料价格!$B$3:$E$45,3,0)</f>
        <v>1.6</v>
      </c>
      <c r="H566" s="8">
        <f>VLOOKUP($D566,饮料价格!$B$3:$E$45,4,0)</f>
        <v>2.5</v>
      </c>
      <c r="I566" s="8">
        <f>E566*H566</f>
        <v>20</v>
      </c>
      <c r="J566" s="8">
        <f>(H566-G566)*E566</f>
        <v>7.1999999999999993</v>
      </c>
    </row>
    <row r="567" spans="1:10" outlineLevel="2" x14ac:dyDescent="0.15">
      <c r="A567" s="7">
        <v>42736</v>
      </c>
      <c r="B567" s="8" t="s">
        <v>100</v>
      </c>
      <c r="C567" s="8" t="s">
        <v>128</v>
      </c>
      <c r="D567" s="8" t="s">
        <v>82</v>
      </c>
      <c r="E567" s="8">
        <v>54</v>
      </c>
      <c r="F567" s="8" t="str">
        <f>VLOOKUP($D567,饮料价格!$B$3:$E$45,2,0)</f>
        <v>合</v>
      </c>
      <c r="G567" s="8">
        <f>VLOOKUP($D567,饮料价格!$B$3:$E$45,3,0)</f>
        <v>1.6</v>
      </c>
      <c r="H567" s="8">
        <f>VLOOKUP($D567,饮料价格!$B$3:$E$45,4,0)</f>
        <v>2.5</v>
      </c>
      <c r="I567" s="8">
        <f>E567*H567</f>
        <v>135</v>
      </c>
      <c r="J567" s="8">
        <f>(H567-G567)*E567</f>
        <v>48.599999999999994</v>
      </c>
    </row>
    <row r="568" spans="1:10" outlineLevel="2" x14ac:dyDescent="0.15">
      <c r="A568" s="7">
        <v>42736</v>
      </c>
      <c r="B568" s="8" t="s">
        <v>100</v>
      </c>
      <c r="C568" s="8" t="s">
        <v>130</v>
      </c>
      <c r="D568" s="8" t="s">
        <v>82</v>
      </c>
      <c r="E568" s="8">
        <v>11</v>
      </c>
      <c r="F568" s="8" t="str">
        <f>VLOOKUP($D568,饮料价格!$B$3:$E$45,2,0)</f>
        <v>合</v>
      </c>
      <c r="G568" s="8">
        <f>VLOOKUP($D568,饮料价格!$B$3:$E$45,3,0)</f>
        <v>1.6</v>
      </c>
      <c r="H568" s="8">
        <f>VLOOKUP($D568,饮料价格!$B$3:$E$45,4,0)</f>
        <v>2.5</v>
      </c>
      <c r="I568" s="8">
        <f>E568*H568</f>
        <v>27.5</v>
      </c>
      <c r="J568" s="8">
        <f>(H568-G568)*E568</f>
        <v>9.8999999999999986</v>
      </c>
    </row>
    <row r="569" spans="1:10" outlineLevel="2" x14ac:dyDescent="0.15">
      <c r="A569" s="7">
        <v>42736</v>
      </c>
      <c r="B569" s="8" t="s">
        <v>100</v>
      </c>
      <c r="C569" s="8" t="s">
        <v>105</v>
      </c>
      <c r="D569" s="8" t="s">
        <v>82</v>
      </c>
      <c r="E569" s="8">
        <v>31</v>
      </c>
      <c r="F569" s="8" t="str">
        <f>VLOOKUP($D569,饮料价格!$B$3:$E$45,2,0)</f>
        <v>合</v>
      </c>
      <c r="G569" s="8">
        <f>VLOOKUP($D569,饮料价格!$B$3:$E$45,3,0)</f>
        <v>1.6</v>
      </c>
      <c r="H569" s="8">
        <f>VLOOKUP($D569,饮料价格!$B$3:$E$45,4,0)</f>
        <v>2.5</v>
      </c>
      <c r="I569" s="8">
        <f>E569*H569</f>
        <v>77.5</v>
      </c>
      <c r="J569" s="8">
        <f>(H569-G569)*E569</f>
        <v>27.9</v>
      </c>
    </row>
    <row r="570" spans="1:10" outlineLevel="2" x14ac:dyDescent="0.15">
      <c r="A570" s="7">
        <v>42736</v>
      </c>
      <c r="B570" s="8" t="s">
        <v>100</v>
      </c>
      <c r="C570" s="8" t="s">
        <v>107</v>
      </c>
      <c r="D570" s="8" t="s">
        <v>82</v>
      </c>
      <c r="E570" s="8">
        <v>11</v>
      </c>
      <c r="F570" s="8" t="str">
        <f>VLOOKUP($D570,饮料价格!$B$3:$E$45,2,0)</f>
        <v>合</v>
      </c>
      <c r="G570" s="8">
        <f>VLOOKUP($D570,饮料价格!$B$3:$E$45,3,0)</f>
        <v>1.6</v>
      </c>
      <c r="H570" s="8">
        <f>VLOOKUP($D570,饮料价格!$B$3:$E$45,4,0)</f>
        <v>2.5</v>
      </c>
      <c r="I570" s="8">
        <f>E570*H570</f>
        <v>27.5</v>
      </c>
      <c r="J570" s="8">
        <f>(H570-G570)*E570</f>
        <v>9.8999999999999986</v>
      </c>
    </row>
    <row r="571" spans="1:10" outlineLevel="2" x14ac:dyDescent="0.15">
      <c r="A571" s="7">
        <v>42736</v>
      </c>
      <c r="B571" s="8" t="s">
        <v>100</v>
      </c>
      <c r="C571" s="8" t="s">
        <v>108</v>
      </c>
      <c r="D571" s="8" t="s">
        <v>82</v>
      </c>
      <c r="E571" s="8">
        <v>22</v>
      </c>
      <c r="F571" s="8" t="str">
        <f>VLOOKUP($D571,饮料价格!$B$3:$E$45,2,0)</f>
        <v>合</v>
      </c>
      <c r="G571" s="8">
        <f>VLOOKUP($D571,饮料价格!$B$3:$E$45,3,0)</f>
        <v>1.6</v>
      </c>
      <c r="H571" s="8">
        <f>VLOOKUP($D571,饮料价格!$B$3:$E$45,4,0)</f>
        <v>2.5</v>
      </c>
      <c r="I571" s="8">
        <f>E571*H571</f>
        <v>55</v>
      </c>
      <c r="J571" s="8">
        <f>(H571-G571)*E571</f>
        <v>19.799999999999997</v>
      </c>
    </row>
    <row r="572" spans="1:10" outlineLevel="2" x14ac:dyDescent="0.15">
      <c r="A572" s="7">
        <v>42736</v>
      </c>
      <c r="B572" s="8" t="s">
        <v>100</v>
      </c>
      <c r="C572" s="8" t="s">
        <v>106</v>
      </c>
      <c r="D572" s="8" t="s">
        <v>82</v>
      </c>
      <c r="E572" s="8">
        <v>28</v>
      </c>
      <c r="F572" s="8" t="str">
        <f>VLOOKUP($D572,饮料价格!$B$3:$E$45,2,0)</f>
        <v>合</v>
      </c>
      <c r="G572" s="8">
        <f>VLOOKUP($D572,饮料价格!$B$3:$E$45,3,0)</f>
        <v>1.6</v>
      </c>
      <c r="H572" s="8">
        <f>VLOOKUP($D572,饮料价格!$B$3:$E$45,4,0)</f>
        <v>2.5</v>
      </c>
      <c r="I572" s="8">
        <f>E572*H572</f>
        <v>70</v>
      </c>
      <c r="J572" s="8">
        <f>(H572-G572)*E572</f>
        <v>25.199999999999996</v>
      </c>
    </row>
    <row r="573" spans="1:10" outlineLevel="2" x14ac:dyDescent="0.15">
      <c r="A573" s="7">
        <v>42736</v>
      </c>
      <c r="B573" s="8" t="s">
        <v>101</v>
      </c>
      <c r="C573" s="8" t="s">
        <v>109</v>
      </c>
      <c r="D573" s="8" t="s">
        <v>82</v>
      </c>
      <c r="E573" s="8">
        <v>11</v>
      </c>
      <c r="F573" s="8" t="str">
        <f>VLOOKUP($D573,饮料价格!$B$3:$E$45,2,0)</f>
        <v>合</v>
      </c>
      <c r="G573" s="8">
        <f>VLOOKUP($D573,饮料价格!$B$3:$E$45,3,0)</f>
        <v>1.6</v>
      </c>
      <c r="H573" s="8">
        <f>VLOOKUP($D573,饮料价格!$B$3:$E$45,4,0)</f>
        <v>2.5</v>
      </c>
      <c r="I573" s="8">
        <f>E573*H573</f>
        <v>27.5</v>
      </c>
      <c r="J573" s="8">
        <f>(H573-G573)*E573</f>
        <v>9.8999999999999986</v>
      </c>
    </row>
    <row r="574" spans="1:10" outlineLevel="2" x14ac:dyDescent="0.15">
      <c r="A574" s="7">
        <v>42736</v>
      </c>
      <c r="B574" s="8" t="s">
        <v>101</v>
      </c>
      <c r="C574" s="8" t="s">
        <v>113</v>
      </c>
      <c r="D574" s="8" t="s">
        <v>82</v>
      </c>
      <c r="E574" s="8">
        <v>61</v>
      </c>
      <c r="F574" s="8" t="str">
        <f>VLOOKUP($D574,饮料价格!$B$3:$E$45,2,0)</f>
        <v>合</v>
      </c>
      <c r="G574" s="8">
        <f>VLOOKUP($D574,饮料价格!$B$3:$E$45,3,0)</f>
        <v>1.6</v>
      </c>
      <c r="H574" s="8">
        <f>VLOOKUP($D574,饮料价格!$B$3:$E$45,4,0)</f>
        <v>2.5</v>
      </c>
      <c r="I574" s="8">
        <f>E574*H574</f>
        <v>152.5</v>
      </c>
      <c r="J574" s="8">
        <f>(H574-G574)*E574</f>
        <v>54.899999999999991</v>
      </c>
    </row>
    <row r="575" spans="1:10" outlineLevel="2" x14ac:dyDescent="0.15">
      <c r="A575" s="7">
        <v>42736</v>
      </c>
      <c r="B575" s="8" t="s">
        <v>101</v>
      </c>
      <c r="C575" s="8" t="s">
        <v>111</v>
      </c>
      <c r="D575" s="8" t="s">
        <v>82</v>
      </c>
      <c r="E575" s="8">
        <v>19</v>
      </c>
      <c r="F575" s="8" t="str">
        <f>VLOOKUP($D575,饮料价格!$B$3:$E$45,2,0)</f>
        <v>合</v>
      </c>
      <c r="G575" s="8">
        <f>VLOOKUP($D575,饮料价格!$B$3:$E$45,3,0)</f>
        <v>1.6</v>
      </c>
      <c r="H575" s="8">
        <f>VLOOKUP($D575,饮料价格!$B$3:$E$45,4,0)</f>
        <v>2.5</v>
      </c>
      <c r="I575" s="8">
        <f>E575*H575</f>
        <v>47.5</v>
      </c>
      <c r="J575" s="8">
        <f>(H575-G575)*E575</f>
        <v>17.099999999999998</v>
      </c>
    </row>
    <row r="576" spans="1:10" outlineLevel="2" x14ac:dyDescent="0.15">
      <c r="A576" s="7">
        <v>42736</v>
      </c>
      <c r="B576" s="8" t="s">
        <v>101</v>
      </c>
      <c r="C576" s="8" t="s">
        <v>114</v>
      </c>
      <c r="D576" s="8" t="s">
        <v>82</v>
      </c>
      <c r="E576" s="8">
        <v>59</v>
      </c>
      <c r="F576" s="8" t="str">
        <f>VLOOKUP($D576,饮料价格!$B$3:$E$45,2,0)</f>
        <v>合</v>
      </c>
      <c r="G576" s="8">
        <f>VLOOKUP($D576,饮料价格!$B$3:$E$45,3,0)</f>
        <v>1.6</v>
      </c>
      <c r="H576" s="8">
        <f>VLOOKUP($D576,饮料价格!$B$3:$E$45,4,0)</f>
        <v>2.5</v>
      </c>
      <c r="I576" s="8">
        <f>E576*H576</f>
        <v>147.5</v>
      </c>
      <c r="J576" s="8">
        <f>(H576-G576)*E576</f>
        <v>53.099999999999994</v>
      </c>
    </row>
    <row r="577" spans="1:10" outlineLevel="2" x14ac:dyDescent="0.15">
      <c r="A577" s="7">
        <v>42736</v>
      </c>
      <c r="B577" s="8" t="s">
        <v>101</v>
      </c>
      <c r="C577" s="8" t="s">
        <v>112</v>
      </c>
      <c r="D577" s="8" t="s">
        <v>82</v>
      </c>
      <c r="E577" s="8">
        <v>19</v>
      </c>
      <c r="F577" s="8" t="str">
        <f>VLOOKUP($D577,饮料价格!$B$3:$E$45,2,0)</f>
        <v>合</v>
      </c>
      <c r="G577" s="8">
        <f>VLOOKUP($D577,饮料价格!$B$3:$E$45,3,0)</f>
        <v>1.6</v>
      </c>
      <c r="H577" s="8">
        <f>VLOOKUP($D577,饮料价格!$B$3:$E$45,4,0)</f>
        <v>2.5</v>
      </c>
      <c r="I577" s="8">
        <f>E577*H577</f>
        <v>47.5</v>
      </c>
      <c r="J577" s="8">
        <f>(H577-G577)*E577</f>
        <v>17.099999999999998</v>
      </c>
    </row>
    <row r="578" spans="1:10" outlineLevel="2" x14ac:dyDescent="0.15">
      <c r="A578" s="7">
        <v>42736</v>
      </c>
      <c r="B578" s="8" t="s">
        <v>101</v>
      </c>
      <c r="C578" s="8" t="s">
        <v>110</v>
      </c>
      <c r="D578" s="8" t="s">
        <v>82</v>
      </c>
      <c r="E578" s="8">
        <v>31</v>
      </c>
      <c r="F578" s="8" t="str">
        <f>VLOOKUP($D578,饮料价格!$B$3:$E$45,2,0)</f>
        <v>合</v>
      </c>
      <c r="G578" s="8">
        <f>VLOOKUP($D578,饮料价格!$B$3:$E$45,3,0)</f>
        <v>1.6</v>
      </c>
      <c r="H578" s="8">
        <f>VLOOKUP($D578,饮料价格!$B$3:$E$45,4,0)</f>
        <v>2.5</v>
      </c>
      <c r="I578" s="8">
        <f>E578*H578</f>
        <v>77.5</v>
      </c>
      <c r="J578" s="8">
        <f>(H578-G578)*E578</f>
        <v>27.9</v>
      </c>
    </row>
    <row r="579" spans="1:10" outlineLevel="2" x14ac:dyDescent="0.15">
      <c r="A579" s="7">
        <v>42736</v>
      </c>
      <c r="B579" s="8" t="s">
        <v>103</v>
      </c>
      <c r="C579" s="8" t="s">
        <v>122</v>
      </c>
      <c r="D579" s="8" t="s">
        <v>82</v>
      </c>
      <c r="E579" s="8">
        <v>35</v>
      </c>
      <c r="F579" s="8" t="str">
        <f>VLOOKUP($D579,饮料价格!$B$3:$E$45,2,0)</f>
        <v>合</v>
      </c>
      <c r="G579" s="8">
        <f>VLOOKUP($D579,饮料价格!$B$3:$E$45,3,0)</f>
        <v>1.6</v>
      </c>
      <c r="H579" s="8">
        <f>VLOOKUP($D579,饮料价格!$B$3:$E$45,4,0)</f>
        <v>2.5</v>
      </c>
      <c r="I579" s="8">
        <f>E579*H579</f>
        <v>87.5</v>
      </c>
      <c r="J579" s="8">
        <f>(H579-G579)*E579</f>
        <v>31.499999999999996</v>
      </c>
    </row>
    <row r="580" spans="1:10" outlineLevel="2" x14ac:dyDescent="0.15">
      <c r="A580" s="7">
        <v>42736</v>
      </c>
      <c r="B580" s="8" t="s">
        <v>103</v>
      </c>
      <c r="C580" s="8" t="s">
        <v>121</v>
      </c>
      <c r="D580" s="8" t="s">
        <v>82</v>
      </c>
      <c r="E580" s="8">
        <v>13</v>
      </c>
      <c r="F580" s="8" t="str">
        <f>VLOOKUP($D580,饮料价格!$B$3:$E$45,2,0)</f>
        <v>合</v>
      </c>
      <c r="G580" s="8">
        <f>VLOOKUP($D580,饮料价格!$B$3:$E$45,3,0)</f>
        <v>1.6</v>
      </c>
      <c r="H580" s="8">
        <f>VLOOKUP($D580,饮料价格!$B$3:$E$45,4,0)</f>
        <v>2.5</v>
      </c>
      <c r="I580" s="8">
        <f>E580*H580</f>
        <v>32.5</v>
      </c>
      <c r="J580" s="8">
        <f>(H580-G580)*E580</f>
        <v>11.7</v>
      </c>
    </row>
    <row r="581" spans="1:10" outlineLevel="2" x14ac:dyDescent="0.15">
      <c r="A581" s="7">
        <v>42736</v>
      </c>
      <c r="B581" s="8" t="s">
        <v>103</v>
      </c>
      <c r="C581" s="8" t="s">
        <v>118</v>
      </c>
      <c r="D581" s="8" t="s">
        <v>82</v>
      </c>
      <c r="E581" s="8">
        <v>22</v>
      </c>
      <c r="F581" s="8" t="str">
        <f>VLOOKUP($D581,饮料价格!$B$3:$E$45,2,0)</f>
        <v>合</v>
      </c>
      <c r="G581" s="8">
        <f>VLOOKUP($D581,饮料价格!$B$3:$E$45,3,0)</f>
        <v>1.6</v>
      </c>
      <c r="H581" s="8">
        <f>VLOOKUP($D581,饮料价格!$B$3:$E$45,4,0)</f>
        <v>2.5</v>
      </c>
      <c r="I581" s="8">
        <f>E581*H581</f>
        <v>55</v>
      </c>
      <c r="J581" s="8">
        <f>(H581-G581)*E581</f>
        <v>19.799999999999997</v>
      </c>
    </row>
    <row r="582" spans="1:10" outlineLevel="2" x14ac:dyDescent="0.15">
      <c r="A582" s="7">
        <v>42736</v>
      </c>
      <c r="B582" s="8" t="s">
        <v>103</v>
      </c>
      <c r="C582" s="8" t="s">
        <v>119</v>
      </c>
      <c r="D582" s="8" t="s">
        <v>82</v>
      </c>
      <c r="E582" s="8">
        <v>26</v>
      </c>
      <c r="F582" s="8" t="str">
        <f>VLOOKUP($D582,饮料价格!$B$3:$E$45,2,0)</f>
        <v>合</v>
      </c>
      <c r="G582" s="8">
        <f>VLOOKUP($D582,饮料价格!$B$3:$E$45,3,0)</f>
        <v>1.6</v>
      </c>
      <c r="H582" s="8">
        <f>VLOOKUP($D582,饮料价格!$B$3:$E$45,4,0)</f>
        <v>2.5</v>
      </c>
      <c r="I582" s="8">
        <f>E582*H582</f>
        <v>65</v>
      </c>
      <c r="J582" s="8">
        <f>(H582-G582)*E582</f>
        <v>23.4</v>
      </c>
    </row>
    <row r="583" spans="1:10" outlineLevel="2" x14ac:dyDescent="0.15">
      <c r="A583" s="7">
        <v>42736</v>
      </c>
      <c r="B583" s="8" t="s">
        <v>103</v>
      </c>
      <c r="C583" s="8" t="s">
        <v>120</v>
      </c>
      <c r="D583" s="8" t="s">
        <v>82</v>
      </c>
      <c r="E583" s="8">
        <v>39</v>
      </c>
      <c r="F583" s="8" t="str">
        <f>VLOOKUP($D583,饮料价格!$B$3:$E$45,2,0)</f>
        <v>合</v>
      </c>
      <c r="G583" s="8">
        <f>VLOOKUP($D583,饮料价格!$B$3:$E$45,3,0)</f>
        <v>1.6</v>
      </c>
      <c r="H583" s="8">
        <f>VLOOKUP($D583,饮料价格!$B$3:$E$45,4,0)</f>
        <v>2.5</v>
      </c>
      <c r="I583" s="8">
        <f>E583*H583</f>
        <v>97.5</v>
      </c>
      <c r="J583" s="8">
        <f>(H583-G583)*E583</f>
        <v>35.099999999999994</v>
      </c>
    </row>
    <row r="584" spans="1:10" outlineLevel="2" x14ac:dyDescent="0.15">
      <c r="A584" s="7">
        <v>42736</v>
      </c>
      <c r="B584" s="8" t="s">
        <v>103</v>
      </c>
      <c r="C584" s="8" t="s">
        <v>123</v>
      </c>
      <c r="D584" s="8" t="s">
        <v>82</v>
      </c>
      <c r="E584" s="8">
        <v>17</v>
      </c>
      <c r="F584" s="8" t="str">
        <f>VLOOKUP($D584,饮料价格!$B$3:$E$45,2,0)</f>
        <v>合</v>
      </c>
      <c r="G584" s="8">
        <f>VLOOKUP($D584,饮料价格!$B$3:$E$45,3,0)</f>
        <v>1.6</v>
      </c>
      <c r="H584" s="8">
        <f>VLOOKUP($D584,饮料价格!$B$3:$E$45,4,0)</f>
        <v>2.5</v>
      </c>
      <c r="I584" s="8">
        <f>E584*H584</f>
        <v>42.5</v>
      </c>
      <c r="J584" s="8">
        <f>(H584-G584)*E584</f>
        <v>15.299999999999999</v>
      </c>
    </row>
    <row r="585" spans="1:10" outlineLevel="2" x14ac:dyDescent="0.15">
      <c r="A585" s="7">
        <v>42736</v>
      </c>
      <c r="B585" s="8" t="s">
        <v>104</v>
      </c>
      <c r="C585" s="8" t="s">
        <v>98</v>
      </c>
      <c r="D585" s="8" t="s">
        <v>82</v>
      </c>
      <c r="E585" s="8">
        <v>14</v>
      </c>
      <c r="F585" s="8" t="str">
        <f>VLOOKUP($D585,饮料价格!$B$3:$E$45,2,0)</f>
        <v>合</v>
      </c>
      <c r="G585" s="8">
        <f>VLOOKUP($D585,饮料价格!$B$3:$E$45,3,0)</f>
        <v>1.6</v>
      </c>
      <c r="H585" s="8">
        <f>VLOOKUP($D585,饮料价格!$B$3:$E$45,4,0)</f>
        <v>2.5</v>
      </c>
      <c r="I585" s="8">
        <f>E585*H585</f>
        <v>35</v>
      </c>
      <c r="J585" s="8">
        <f>(H585-G585)*E585</f>
        <v>12.599999999999998</v>
      </c>
    </row>
    <row r="586" spans="1:10" outlineLevel="2" x14ac:dyDescent="0.15">
      <c r="A586" s="7">
        <v>42736</v>
      </c>
      <c r="B586" s="8" t="s">
        <v>104</v>
      </c>
      <c r="C586" s="8" t="s">
        <v>127</v>
      </c>
      <c r="D586" s="8" t="s">
        <v>82</v>
      </c>
      <c r="E586" s="8">
        <v>39</v>
      </c>
      <c r="F586" s="8" t="str">
        <f>VLOOKUP($D586,饮料价格!$B$3:$E$45,2,0)</f>
        <v>合</v>
      </c>
      <c r="G586" s="8">
        <f>VLOOKUP($D586,饮料价格!$B$3:$E$45,3,0)</f>
        <v>1.6</v>
      </c>
      <c r="H586" s="8">
        <f>VLOOKUP($D586,饮料价格!$B$3:$E$45,4,0)</f>
        <v>2.5</v>
      </c>
      <c r="I586" s="8">
        <f>E586*H586</f>
        <v>97.5</v>
      </c>
      <c r="J586" s="8">
        <f>(H586-G586)*E586</f>
        <v>35.099999999999994</v>
      </c>
    </row>
    <row r="587" spans="1:10" outlineLevel="2" x14ac:dyDescent="0.15">
      <c r="A587" s="7">
        <v>42736</v>
      </c>
      <c r="B587" s="8" t="s">
        <v>104</v>
      </c>
      <c r="C587" s="8" t="s">
        <v>125</v>
      </c>
      <c r="D587" s="8" t="s">
        <v>82</v>
      </c>
      <c r="E587" s="8">
        <v>24</v>
      </c>
      <c r="F587" s="8" t="str">
        <f>VLOOKUP($D587,饮料价格!$B$3:$E$45,2,0)</f>
        <v>合</v>
      </c>
      <c r="G587" s="8">
        <f>VLOOKUP($D587,饮料价格!$B$3:$E$45,3,0)</f>
        <v>1.6</v>
      </c>
      <c r="H587" s="8">
        <f>VLOOKUP($D587,饮料价格!$B$3:$E$45,4,0)</f>
        <v>2.5</v>
      </c>
      <c r="I587" s="8">
        <f>E587*H587</f>
        <v>60</v>
      </c>
      <c r="J587" s="8">
        <f>(H587-G587)*E587</f>
        <v>21.599999999999998</v>
      </c>
    </row>
    <row r="588" spans="1:10" outlineLevel="2" x14ac:dyDescent="0.15">
      <c r="A588" s="7">
        <v>42736</v>
      </c>
      <c r="B588" s="8" t="s">
        <v>104</v>
      </c>
      <c r="C588" s="8" t="s">
        <v>124</v>
      </c>
      <c r="D588" s="8" t="s">
        <v>82</v>
      </c>
      <c r="E588" s="8">
        <v>32</v>
      </c>
      <c r="F588" s="8" t="str">
        <f>VLOOKUP($D588,饮料价格!$B$3:$E$45,2,0)</f>
        <v>合</v>
      </c>
      <c r="G588" s="8">
        <f>VLOOKUP($D588,饮料价格!$B$3:$E$45,3,0)</f>
        <v>1.6</v>
      </c>
      <c r="H588" s="8">
        <f>VLOOKUP($D588,饮料价格!$B$3:$E$45,4,0)</f>
        <v>2.5</v>
      </c>
      <c r="I588" s="8">
        <f>E588*H588</f>
        <v>80</v>
      </c>
      <c r="J588" s="8">
        <f>(H588-G588)*E588</f>
        <v>28.799999999999997</v>
      </c>
    </row>
    <row r="589" spans="1:10" outlineLevel="2" x14ac:dyDescent="0.15">
      <c r="A589" s="7">
        <v>42736</v>
      </c>
      <c r="B589" s="8" t="s">
        <v>104</v>
      </c>
      <c r="C589" s="8" t="s">
        <v>126</v>
      </c>
      <c r="D589" s="8" t="s">
        <v>82</v>
      </c>
      <c r="E589" s="8">
        <v>15</v>
      </c>
      <c r="F589" s="8" t="str">
        <f>VLOOKUP($D589,饮料价格!$B$3:$E$45,2,0)</f>
        <v>合</v>
      </c>
      <c r="G589" s="8">
        <f>VLOOKUP($D589,饮料价格!$B$3:$E$45,3,0)</f>
        <v>1.6</v>
      </c>
      <c r="H589" s="8">
        <f>VLOOKUP($D589,饮料价格!$B$3:$E$45,4,0)</f>
        <v>2.5</v>
      </c>
      <c r="I589" s="8">
        <f>E589*H589</f>
        <v>37.5</v>
      </c>
      <c r="J589" s="8">
        <f>(H589-G589)*E589</f>
        <v>13.499999999999998</v>
      </c>
    </row>
    <row r="590" spans="1:10" outlineLevel="2" x14ac:dyDescent="0.15">
      <c r="A590" s="7">
        <v>42736</v>
      </c>
      <c r="B590" s="8" t="s">
        <v>104</v>
      </c>
      <c r="C590" s="8" t="s">
        <v>99</v>
      </c>
      <c r="D590" s="8" t="s">
        <v>82</v>
      </c>
      <c r="E590" s="8">
        <v>90</v>
      </c>
      <c r="F590" s="8" t="str">
        <f>VLOOKUP($D590,饮料价格!$B$3:$E$45,2,0)</f>
        <v>合</v>
      </c>
      <c r="G590" s="8">
        <f>VLOOKUP($D590,饮料价格!$B$3:$E$45,3,0)</f>
        <v>1.6</v>
      </c>
      <c r="H590" s="8">
        <f>VLOOKUP($D590,饮料价格!$B$3:$E$45,4,0)</f>
        <v>2.5</v>
      </c>
      <c r="I590" s="8">
        <f>E590*H590</f>
        <v>225</v>
      </c>
      <c r="J590" s="8">
        <f>(H590-G590)*E590</f>
        <v>80.999999999999986</v>
      </c>
    </row>
    <row r="591" spans="1:10" outlineLevel="1" x14ac:dyDescent="0.15">
      <c r="A591" s="7"/>
      <c r="B591" s="8"/>
      <c r="C591" s="8"/>
      <c r="D591" s="23" t="s">
        <v>162</v>
      </c>
      <c r="E591" s="8"/>
      <c r="F591" s="8"/>
      <c r="G591" s="8"/>
      <c r="H591" s="8"/>
      <c r="I591" s="8">
        <f>SUBTOTAL(9,I561:I590)</f>
        <v>2380</v>
      </c>
      <c r="J591" s="8">
        <f>SUBTOTAL(9,J561:J590)</f>
        <v>856.79999999999984</v>
      </c>
    </row>
    <row r="592" spans="1:10" outlineLevel="2" x14ac:dyDescent="0.15">
      <c r="A592" s="7">
        <v>42736</v>
      </c>
      <c r="B592" s="8" t="s">
        <v>102</v>
      </c>
      <c r="C592" s="8" t="s">
        <v>135</v>
      </c>
      <c r="D592" s="8" t="s">
        <v>15</v>
      </c>
      <c r="E592" s="8">
        <v>121</v>
      </c>
      <c r="F592" s="8" t="str">
        <f>VLOOKUP($D592,饮料价格!$B$3:$E$45,2,0)</f>
        <v>合</v>
      </c>
      <c r="G592" s="8">
        <f>VLOOKUP($D592,饮料价格!$B$3:$E$45,3,0)</f>
        <v>1.7</v>
      </c>
      <c r="H592" s="8">
        <f>VLOOKUP($D592,饮料价格!$B$3:$E$45,4,0)</f>
        <v>2.5</v>
      </c>
      <c r="I592" s="8">
        <f>E592*H592</f>
        <v>302.5</v>
      </c>
      <c r="J592" s="8">
        <f>(H592-G592)*E592</f>
        <v>96.800000000000011</v>
      </c>
    </row>
    <row r="593" spans="1:10" outlineLevel="2" x14ac:dyDescent="0.15">
      <c r="A593" s="7">
        <v>42736</v>
      </c>
      <c r="B593" s="8" t="s">
        <v>102</v>
      </c>
      <c r="C593" s="8" t="s">
        <v>96</v>
      </c>
      <c r="D593" s="8" t="s">
        <v>15</v>
      </c>
      <c r="E593" s="8">
        <v>28</v>
      </c>
      <c r="F593" s="8" t="str">
        <f>VLOOKUP($D593,饮料价格!$B$3:$E$45,2,0)</f>
        <v>合</v>
      </c>
      <c r="G593" s="8">
        <f>VLOOKUP($D593,饮料价格!$B$3:$E$45,3,0)</f>
        <v>1.7</v>
      </c>
      <c r="H593" s="8">
        <f>VLOOKUP($D593,饮料价格!$B$3:$E$45,4,0)</f>
        <v>2.5</v>
      </c>
      <c r="I593" s="8">
        <f>E593*H593</f>
        <v>70</v>
      </c>
      <c r="J593" s="8">
        <f>(H593-G593)*E593</f>
        <v>22.400000000000002</v>
      </c>
    </row>
    <row r="594" spans="1:10" outlineLevel="2" x14ac:dyDescent="0.15">
      <c r="A594" s="7">
        <v>42736</v>
      </c>
      <c r="B594" s="8" t="s">
        <v>102</v>
      </c>
      <c r="C594" s="8" t="s">
        <v>117</v>
      </c>
      <c r="D594" s="8" t="s">
        <v>15</v>
      </c>
      <c r="E594" s="8">
        <v>75</v>
      </c>
      <c r="F594" s="8" t="str">
        <f>VLOOKUP($D594,饮料价格!$B$3:$E$45,2,0)</f>
        <v>合</v>
      </c>
      <c r="G594" s="8">
        <f>VLOOKUP($D594,饮料价格!$B$3:$E$45,3,0)</f>
        <v>1.7</v>
      </c>
      <c r="H594" s="8">
        <f>VLOOKUP($D594,饮料价格!$B$3:$E$45,4,0)</f>
        <v>2.5</v>
      </c>
      <c r="I594" s="8">
        <f>E594*H594</f>
        <v>187.5</v>
      </c>
      <c r="J594" s="8">
        <f>(H594-G594)*E594</f>
        <v>60</v>
      </c>
    </row>
    <row r="595" spans="1:10" outlineLevel="2" x14ac:dyDescent="0.15">
      <c r="A595" s="7">
        <v>42736</v>
      </c>
      <c r="B595" s="8" t="s">
        <v>102</v>
      </c>
      <c r="C595" s="8" t="s">
        <v>115</v>
      </c>
      <c r="D595" s="8" t="s">
        <v>15</v>
      </c>
      <c r="E595" s="8">
        <v>19</v>
      </c>
      <c r="F595" s="8" t="str">
        <f>VLOOKUP($D595,饮料价格!$B$3:$E$45,2,0)</f>
        <v>合</v>
      </c>
      <c r="G595" s="8">
        <f>VLOOKUP($D595,饮料价格!$B$3:$E$45,3,0)</f>
        <v>1.7</v>
      </c>
      <c r="H595" s="8">
        <f>VLOOKUP($D595,饮料价格!$B$3:$E$45,4,0)</f>
        <v>2.5</v>
      </c>
      <c r="I595" s="8">
        <f>E595*H595</f>
        <v>47.5</v>
      </c>
      <c r="J595" s="8">
        <f>(H595-G595)*E595</f>
        <v>15.200000000000001</v>
      </c>
    </row>
    <row r="596" spans="1:10" outlineLevel="2" x14ac:dyDescent="0.15">
      <c r="A596" s="7">
        <v>42736</v>
      </c>
      <c r="B596" s="8" t="s">
        <v>102</v>
      </c>
      <c r="C596" s="8" t="s">
        <v>116</v>
      </c>
      <c r="D596" s="8" t="s">
        <v>15</v>
      </c>
      <c r="E596" s="8">
        <v>13</v>
      </c>
      <c r="F596" s="8" t="str">
        <f>VLOOKUP($D596,饮料价格!$B$3:$E$45,2,0)</f>
        <v>合</v>
      </c>
      <c r="G596" s="8">
        <f>VLOOKUP($D596,饮料价格!$B$3:$E$45,3,0)</f>
        <v>1.7</v>
      </c>
      <c r="H596" s="8">
        <f>VLOOKUP($D596,饮料价格!$B$3:$E$45,4,0)</f>
        <v>2.5</v>
      </c>
      <c r="I596" s="8">
        <f>E596*H596</f>
        <v>32.5</v>
      </c>
      <c r="J596" s="8">
        <f>(H596-G596)*E596</f>
        <v>10.4</v>
      </c>
    </row>
    <row r="597" spans="1:10" outlineLevel="2" x14ac:dyDescent="0.15">
      <c r="A597" s="7">
        <v>42736</v>
      </c>
      <c r="B597" s="8" t="s">
        <v>102</v>
      </c>
      <c r="C597" s="8" t="s">
        <v>97</v>
      </c>
      <c r="D597" s="8" t="s">
        <v>15</v>
      </c>
      <c r="E597" s="8">
        <v>112</v>
      </c>
      <c r="F597" s="8" t="str">
        <f>VLOOKUP($D597,饮料价格!$B$3:$E$45,2,0)</f>
        <v>合</v>
      </c>
      <c r="G597" s="8">
        <f>VLOOKUP($D597,饮料价格!$B$3:$E$45,3,0)</f>
        <v>1.7</v>
      </c>
      <c r="H597" s="8">
        <f>VLOOKUP($D597,饮料价格!$B$3:$E$45,4,0)</f>
        <v>2.5</v>
      </c>
      <c r="I597" s="8">
        <f>E597*H597</f>
        <v>280</v>
      </c>
      <c r="J597" s="8">
        <f>(H597-G597)*E597</f>
        <v>89.600000000000009</v>
      </c>
    </row>
    <row r="598" spans="1:10" outlineLevel="2" x14ac:dyDescent="0.15">
      <c r="A598" s="7">
        <v>42736</v>
      </c>
      <c r="B598" s="8" t="s">
        <v>100</v>
      </c>
      <c r="C598" s="8" t="s">
        <v>128</v>
      </c>
      <c r="D598" s="8" t="s">
        <v>15</v>
      </c>
      <c r="E598" s="8">
        <v>71</v>
      </c>
      <c r="F598" s="8" t="str">
        <f>VLOOKUP($D598,饮料价格!$B$3:$E$45,2,0)</f>
        <v>合</v>
      </c>
      <c r="G598" s="8">
        <f>VLOOKUP($D598,饮料价格!$B$3:$E$45,3,0)</f>
        <v>1.7</v>
      </c>
      <c r="H598" s="8">
        <f>VLOOKUP($D598,饮料价格!$B$3:$E$45,4,0)</f>
        <v>2.5</v>
      </c>
      <c r="I598" s="8">
        <f>E598*H598</f>
        <v>177.5</v>
      </c>
      <c r="J598" s="8">
        <f>(H598-G598)*E598</f>
        <v>56.800000000000004</v>
      </c>
    </row>
    <row r="599" spans="1:10" outlineLevel="2" x14ac:dyDescent="0.15">
      <c r="A599" s="7">
        <v>42736</v>
      </c>
      <c r="B599" s="8" t="s">
        <v>100</v>
      </c>
      <c r="C599" s="8" t="s">
        <v>130</v>
      </c>
      <c r="D599" s="8" t="s">
        <v>15</v>
      </c>
      <c r="E599" s="8">
        <v>24</v>
      </c>
      <c r="F599" s="8" t="str">
        <f>VLOOKUP($D599,饮料价格!$B$3:$E$45,2,0)</f>
        <v>合</v>
      </c>
      <c r="G599" s="8">
        <f>VLOOKUP($D599,饮料价格!$B$3:$E$45,3,0)</f>
        <v>1.7</v>
      </c>
      <c r="H599" s="8">
        <f>VLOOKUP($D599,饮料价格!$B$3:$E$45,4,0)</f>
        <v>2.5</v>
      </c>
      <c r="I599" s="8">
        <f>E599*H599</f>
        <v>60</v>
      </c>
      <c r="J599" s="8">
        <f>(H599-G599)*E599</f>
        <v>19.200000000000003</v>
      </c>
    </row>
    <row r="600" spans="1:10" outlineLevel="2" x14ac:dyDescent="0.15">
      <c r="A600" s="7">
        <v>42736</v>
      </c>
      <c r="B600" s="8" t="s">
        <v>100</v>
      </c>
      <c r="C600" s="8" t="s">
        <v>105</v>
      </c>
      <c r="D600" s="8" t="s">
        <v>15</v>
      </c>
      <c r="E600" s="8">
        <v>19</v>
      </c>
      <c r="F600" s="8" t="str">
        <f>VLOOKUP($D600,饮料价格!$B$3:$E$45,2,0)</f>
        <v>合</v>
      </c>
      <c r="G600" s="8">
        <f>VLOOKUP($D600,饮料价格!$B$3:$E$45,3,0)</f>
        <v>1.7</v>
      </c>
      <c r="H600" s="8">
        <f>VLOOKUP($D600,饮料价格!$B$3:$E$45,4,0)</f>
        <v>2.5</v>
      </c>
      <c r="I600" s="8">
        <f>E600*H600</f>
        <v>47.5</v>
      </c>
      <c r="J600" s="8">
        <f>(H600-G600)*E600</f>
        <v>15.200000000000001</v>
      </c>
    </row>
    <row r="601" spans="1:10" outlineLevel="2" x14ac:dyDescent="0.15">
      <c r="A601" s="7">
        <v>42736</v>
      </c>
      <c r="B601" s="8" t="s">
        <v>100</v>
      </c>
      <c r="C601" s="8" t="s">
        <v>107</v>
      </c>
      <c r="D601" s="8" t="s">
        <v>15</v>
      </c>
      <c r="E601" s="8">
        <v>35</v>
      </c>
      <c r="F601" s="8" t="str">
        <f>VLOOKUP($D601,饮料价格!$B$3:$E$45,2,0)</f>
        <v>合</v>
      </c>
      <c r="G601" s="8">
        <f>VLOOKUP($D601,饮料价格!$B$3:$E$45,3,0)</f>
        <v>1.7</v>
      </c>
      <c r="H601" s="8">
        <f>VLOOKUP($D601,饮料价格!$B$3:$E$45,4,0)</f>
        <v>2.5</v>
      </c>
      <c r="I601" s="8">
        <f>E601*H601</f>
        <v>87.5</v>
      </c>
      <c r="J601" s="8">
        <f>(H601-G601)*E601</f>
        <v>28</v>
      </c>
    </row>
    <row r="602" spans="1:10" outlineLevel="2" x14ac:dyDescent="0.15">
      <c r="A602" s="7">
        <v>42736</v>
      </c>
      <c r="B602" s="8" t="s">
        <v>100</v>
      </c>
      <c r="C602" s="8" t="s">
        <v>108</v>
      </c>
      <c r="D602" s="8" t="s">
        <v>15</v>
      </c>
      <c r="E602" s="8">
        <v>9</v>
      </c>
      <c r="F602" s="8" t="str">
        <f>VLOOKUP($D602,饮料价格!$B$3:$E$45,2,0)</f>
        <v>合</v>
      </c>
      <c r="G602" s="8">
        <f>VLOOKUP($D602,饮料价格!$B$3:$E$45,3,0)</f>
        <v>1.7</v>
      </c>
      <c r="H602" s="8">
        <f>VLOOKUP($D602,饮料价格!$B$3:$E$45,4,0)</f>
        <v>2.5</v>
      </c>
      <c r="I602" s="8">
        <f>E602*H602</f>
        <v>22.5</v>
      </c>
      <c r="J602" s="8">
        <f>(H602-G602)*E602</f>
        <v>7.2</v>
      </c>
    </row>
    <row r="603" spans="1:10" outlineLevel="2" x14ac:dyDescent="0.15">
      <c r="A603" s="7">
        <v>42736</v>
      </c>
      <c r="B603" s="8" t="s">
        <v>100</v>
      </c>
      <c r="C603" s="8" t="s">
        <v>106</v>
      </c>
      <c r="D603" s="8" t="s">
        <v>15</v>
      </c>
      <c r="E603" s="8">
        <v>7</v>
      </c>
      <c r="F603" s="8" t="str">
        <f>VLOOKUP($D603,饮料价格!$B$3:$E$45,2,0)</f>
        <v>合</v>
      </c>
      <c r="G603" s="8">
        <f>VLOOKUP($D603,饮料价格!$B$3:$E$45,3,0)</f>
        <v>1.7</v>
      </c>
      <c r="H603" s="8">
        <f>VLOOKUP($D603,饮料价格!$B$3:$E$45,4,0)</f>
        <v>2.5</v>
      </c>
      <c r="I603" s="8">
        <f>E603*H603</f>
        <v>17.5</v>
      </c>
      <c r="J603" s="8">
        <f>(H603-G603)*E603</f>
        <v>5.6000000000000005</v>
      </c>
    </row>
    <row r="604" spans="1:10" outlineLevel="2" x14ac:dyDescent="0.15">
      <c r="A604" s="7">
        <v>42736</v>
      </c>
      <c r="B604" s="8" t="s">
        <v>101</v>
      </c>
      <c r="C604" s="8" t="s">
        <v>109</v>
      </c>
      <c r="D604" s="8" t="s">
        <v>15</v>
      </c>
      <c r="E604" s="8">
        <v>18</v>
      </c>
      <c r="F604" s="8" t="str">
        <f>VLOOKUP($D604,饮料价格!$B$3:$E$45,2,0)</f>
        <v>合</v>
      </c>
      <c r="G604" s="8">
        <f>VLOOKUP($D604,饮料价格!$B$3:$E$45,3,0)</f>
        <v>1.7</v>
      </c>
      <c r="H604" s="8">
        <f>VLOOKUP($D604,饮料价格!$B$3:$E$45,4,0)</f>
        <v>2.5</v>
      </c>
      <c r="I604" s="8">
        <f>E604*H604</f>
        <v>45</v>
      </c>
      <c r="J604" s="8">
        <f>(H604-G604)*E604</f>
        <v>14.4</v>
      </c>
    </row>
    <row r="605" spans="1:10" outlineLevel="2" x14ac:dyDescent="0.15">
      <c r="A605" s="7">
        <v>42736</v>
      </c>
      <c r="B605" s="8" t="s">
        <v>101</v>
      </c>
      <c r="C605" s="8" t="s">
        <v>113</v>
      </c>
      <c r="D605" s="8" t="s">
        <v>15</v>
      </c>
      <c r="E605" s="8">
        <v>26</v>
      </c>
      <c r="F605" s="8" t="str">
        <f>VLOOKUP($D605,饮料价格!$B$3:$E$45,2,0)</f>
        <v>合</v>
      </c>
      <c r="G605" s="8">
        <f>VLOOKUP($D605,饮料价格!$B$3:$E$45,3,0)</f>
        <v>1.7</v>
      </c>
      <c r="H605" s="8">
        <f>VLOOKUP($D605,饮料价格!$B$3:$E$45,4,0)</f>
        <v>2.5</v>
      </c>
      <c r="I605" s="8">
        <f>E605*H605</f>
        <v>65</v>
      </c>
      <c r="J605" s="8">
        <f>(H605-G605)*E605</f>
        <v>20.8</v>
      </c>
    </row>
    <row r="606" spans="1:10" outlineLevel="2" x14ac:dyDescent="0.15">
      <c r="A606" s="7">
        <v>42736</v>
      </c>
      <c r="B606" s="8" t="s">
        <v>101</v>
      </c>
      <c r="C606" s="8" t="s">
        <v>111</v>
      </c>
      <c r="D606" s="8" t="s">
        <v>15</v>
      </c>
      <c r="E606" s="8">
        <v>18</v>
      </c>
      <c r="F606" s="8" t="str">
        <f>VLOOKUP($D606,饮料价格!$B$3:$E$45,2,0)</f>
        <v>合</v>
      </c>
      <c r="G606" s="8">
        <f>VLOOKUP($D606,饮料价格!$B$3:$E$45,3,0)</f>
        <v>1.7</v>
      </c>
      <c r="H606" s="8">
        <f>VLOOKUP($D606,饮料价格!$B$3:$E$45,4,0)</f>
        <v>2.5</v>
      </c>
      <c r="I606" s="8">
        <f>E606*H606</f>
        <v>45</v>
      </c>
      <c r="J606" s="8">
        <f>(H606-G606)*E606</f>
        <v>14.4</v>
      </c>
    </row>
    <row r="607" spans="1:10" outlineLevel="2" x14ac:dyDescent="0.15">
      <c r="A607" s="7">
        <v>42736</v>
      </c>
      <c r="B607" s="8" t="s">
        <v>101</v>
      </c>
      <c r="C607" s="8" t="s">
        <v>114</v>
      </c>
      <c r="D607" s="8" t="s">
        <v>15</v>
      </c>
      <c r="E607" s="8">
        <v>18</v>
      </c>
      <c r="F607" s="8" t="str">
        <f>VLOOKUP($D607,饮料价格!$B$3:$E$45,2,0)</f>
        <v>合</v>
      </c>
      <c r="G607" s="8">
        <f>VLOOKUP($D607,饮料价格!$B$3:$E$45,3,0)</f>
        <v>1.7</v>
      </c>
      <c r="H607" s="8">
        <f>VLOOKUP($D607,饮料价格!$B$3:$E$45,4,0)</f>
        <v>2.5</v>
      </c>
      <c r="I607" s="8">
        <f>E607*H607</f>
        <v>45</v>
      </c>
      <c r="J607" s="8">
        <f>(H607-G607)*E607</f>
        <v>14.4</v>
      </c>
    </row>
    <row r="608" spans="1:10" outlineLevel="2" x14ac:dyDescent="0.15">
      <c r="A608" s="7">
        <v>42736</v>
      </c>
      <c r="B608" s="8" t="s">
        <v>101</v>
      </c>
      <c r="C608" s="8" t="s">
        <v>112</v>
      </c>
      <c r="D608" s="8" t="s">
        <v>15</v>
      </c>
      <c r="E608" s="8">
        <v>28</v>
      </c>
      <c r="F608" s="8" t="str">
        <f>VLOOKUP($D608,饮料价格!$B$3:$E$45,2,0)</f>
        <v>合</v>
      </c>
      <c r="G608" s="8">
        <f>VLOOKUP($D608,饮料价格!$B$3:$E$45,3,0)</f>
        <v>1.7</v>
      </c>
      <c r="H608" s="8">
        <f>VLOOKUP($D608,饮料价格!$B$3:$E$45,4,0)</f>
        <v>2.5</v>
      </c>
      <c r="I608" s="8">
        <f>E608*H608</f>
        <v>70</v>
      </c>
      <c r="J608" s="8">
        <f>(H608-G608)*E608</f>
        <v>22.400000000000002</v>
      </c>
    </row>
    <row r="609" spans="1:10" outlineLevel="2" x14ac:dyDescent="0.15">
      <c r="A609" s="7">
        <v>42736</v>
      </c>
      <c r="B609" s="8" t="s">
        <v>101</v>
      </c>
      <c r="C609" s="8" t="s">
        <v>110</v>
      </c>
      <c r="D609" s="8" t="s">
        <v>15</v>
      </c>
      <c r="E609" s="8">
        <v>32</v>
      </c>
      <c r="F609" s="8" t="str">
        <f>VLOOKUP($D609,饮料价格!$B$3:$E$45,2,0)</f>
        <v>合</v>
      </c>
      <c r="G609" s="8">
        <f>VLOOKUP($D609,饮料价格!$B$3:$E$45,3,0)</f>
        <v>1.7</v>
      </c>
      <c r="H609" s="8">
        <f>VLOOKUP($D609,饮料价格!$B$3:$E$45,4,0)</f>
        <v>2.5</v>
      </c>
      <c r="I609" s="8">
        <f>E609*H609</f>
        <v>80</v>
      </c>
      <c r="J609" s="8">
        <f>(H609-G609)*E609</f>
        <v>25.6</v>
      </c>
    </row>
    <row r="610" spans="1:10" outlineLevel="2" x14ac:dyDescent="0.15">
      <c r="A610" s="7">
        <v>42736</v>
      </c>
      <c r="B610" s="8" t="s">
        <v>103</v>
      </c>
      <c r="C610" s="8" t="s">
        <v>122</v>
      </c>
      <c r="D610" s="8" t="s">
        <v>15</v>
      </c>
      <c r="E610" s="8">
        <v>7</v>
      </c>
      <c r="F610" s="8" t="str">
        <f>VLOOKUP($D610,饮料价格!$B$3:$E$45,2,0)</f>
        <v>合</v>
      </c>
      <c r="G610" s="8">
        <f>VLOOKUP($D610,饮料价格!$B$3:$E$45,3,0)</f>
        <v>1.7</v>
      </c>
      <c r="H610" s="8">
        <f>VLOOKUP($D610,饮料价格!$B$3:$E$45,4,0)</f>
        <v>2.5</v>
      </c>
      <c r="I610" s="8">
        <f>E610*H610</f>
        <v>17.5</v>
      </c>
      <c r="J610" s="8">
        <f>(H610-G610)*E610</f>
        <v>5.6000000000000005</v>
      </c>
    </row>
    <row r="611" spans="1:10" outlineLevel="2" x14ac:dyDescent="0.15">
      <c r="A611" s="7">
        <v>42736</v>
      </c>
      <c r="B611" s="8" t="s">
        <v>103</v>
      </c>
      <c r="C611" s="8" t="s">
        <v>121</v>
      </c>
      <c r="D611" s="8" t="s">
        <v>15</v>
      </c>
      <c r="E611" s="8">
        <v>11</v>
      </c>
      <c r="F611" s="8" t="str">
        <f>VLOOKUP($D611,饮料价格!$B$3:$E$45,2,0)</f>
        <v>合</v>
      </c>
      <c r="G611" s="8">
        <f>VLOOKUP($D611,饮料价格!$B$3:$E$45,3,0)</f>
        <v>1.7</v>
      </c>
      <c r="H611" s="8">
        <f>VLOOKUP($D611,饮料价格!$B$3:$E$45,4,0)</f>
        <v>2.5</v>
      </c>
      <c r="I611" s="8">
        <f>E611*H611</f>
        <v>27.5</v>
      </c>
      <c r="J611" s="8">
        <f>(H611-G611)*E611</f>
        <v>8.8000000000000007</v>
      </c>
    </row>
    <row r="612" spans="1:10" outlineLevel="2" x14ac:dyDescent="0.15">
      <c r="A612" s="7">
        <v>42736</v>
      </c>
      <c r="B612" s="8" t="s">
        <v>103</v>
      </c>
      <c r="C612" s="8" t="s">
        <v>118</v>
      </c>
      <c r="D612" s="8" t="s">
        <v>15</v>
      </c>
      <c r="E612" s="8">
        <v>7</v>
      </c>
      <c r="F612" s="8" t="str">
        <f>VLOOKUP($D612,饮料价格!$B$3:$E$45,2,0)</f>
        <v>合</v>
      </c>
      <c r="G612" s="8">
        <f>VLOOKUP($D612,饮料价格!$B$3:$E$45,3,0)</f>
        <v>1.7</v>
      </c>
      <c r="H612" s="8">
        <f>VLOOKUP($D612,饮料价格!$B$3:$E$45,4,0)</f>
        <v>2.5</v>
      </c>
      <c r="I612" s="8">
        <f>E612*H612</f>
        <v>17.5</v>
      </c>
      <c r="J612" s="8">
        <f>(H612-G612)*E612</f>
        <v>5.6000000000000005</v>
      </c>
    </row>
    <row r="613" spans="1:10" outlineLevel="2" x14ac:dyDescent="0.15">
      <c r="A613" s="7">
        <v>42736</v>
      </c>
      <c r="B613" s="8" t="s">
        <v>103</v>
      </c>
      <c r="C613" s="8" t="s">
        <v>119</v>
      </c>
      <c r="D613" s="8" t="s">
        <v>15</v>
      </c>
      <c r="E613" s="8">
        <v>25</v>
      </c>
      <c r="F613" s="8" t="str">
        <f>VLOOKUP($D613,饮料价格!$B$3:$E$45,2,0)</f>
        <v>合</v>
      </c>
      <c r="G613" s="8">
        <f>VLOOKUP($D613,饮料价格!$B$3:$E$45,3,0)</f>
        <v>1.7</v>
      </c>
      <c r="H613" s="8">
        <f>VLOOKUP($D613,饮料价格!$B$3:$E$45,4,0)</f>
        <v>2.5</v>
      </c>
      <c r="I613" s="8">
        <f>E613*H613</f>
        <v>62.5</v>
      </c>
      <c r="J613" s="8">
        <f>(H613-G613)*E613</f>
        <v>20</v>
      </c>
    </row>
    <row r="614" spans="1:10" outlineLevel="2" x14ac:dyDescent="0.15">
      <c r="A614" s="7">
        <v>42736</v>
      </c>
      <c r="B614" s="8" t="s">
        <v>103</v>
      </c>
      <c r="C614" s="8" t="s">
        <v>120</v>
      </c>
      <c r="D614" s="8" t="s">
        <v>15</v>
      </c>
      <c r="E614" s="8">
        <v>17</v>
      </c>
      <c r="F614" s="8" t="str">
        <f>VLOOKUP($D614,饮料价格!$B$3:$E$45,2,0)</f>
        <v>合</v>
      </c>
      <c r="G614" s="8">
        <f>VLOOKUP($D614,饮料价格!$B$3:$E$45,3,0)</f>
        <v>1.7</v>
      </c>
      <c r="H614" s="8">
        <f>VLOOKUP($D614,饮料价格!$B$3:$E$45,4,0)</f>
        <v>2.5</v>
      </c>
      <c r="I614" s="8">
        <f>E614*H614</f>
        <v>42.5</v>
      </c>
      <c r="J614" s="8">
        <f>(H614-G614)*E614</f>
        <v>13.600000000000001</v>
      </c>
    </row>
    <row r="615" spans="1:10" outlineLevel="2" x14ac:dyDescent="0.15">
      <c r="A615" s="7">
        <v>42736</v>
      </c>
      <c r="B615" s="8" t="s">
        <v>103</v>
      </c>
      <c r="C615" s="8" t="s">
        <v>123</v>
      </c>
      <c r="D615" s="8" t="s">
        <v>15</v>
      </c>
      <c r="E615" s="8">
        <v>10</v>
      </c>
      <c r="F615" s="8" t="str">
        <f>VLOOKUP($D615,饮料价格!$B$3:$E$45,2,0)</f>
        <v>合</v>
      </c>
      <c r="G615" s="8">
        <f>VLOOKUP($D615,饮料价格!$B$3:$E$45,3,0)</f>
        <v>1.7</v>
      </c>
      <c r="H615" s="8">
        <f>VLOOKUP($D615,饮料价格!$B$3:$E$45,4,0)</f>
        <v>2.5</v>
      </c>
      <c r="I615" s="8">
        <f>E615*H615</f>
        <v>25</v>
      </c>
      <c r="J615" s="8">
        <f>(H615-G615)*E615</f>
        <v>8</v>
      </c>
    </row>
    <row r="616" spans="1:10" outlineLevel="2" x14ac:dyDescent="0.15">
      <c r="A616" s="7">
        <v>42736</v>
      </c>
      <c r="B616" s="8" t="s">
        <v>104</v>
      </c>
      <c r="C616" s="8" t="s">
        <v>98</v>
      </c>
      <c r="D616" s="8" t="s">
        <v>15</v>
      </c>
      <c r="E616" s="8">
        <v>111</v>
      </c>
      <c r="F616" s="8" t="str">
        <f>VLOOKUP($D616,饮料价格!$B$3:$E$45,2,0)</f>
        <v>合</v>
      </c>
      <c r="G616" s="8">
        <f>VLOOKUP($D616,饮料价格!$B$3:$E$45,3,0)</f>
        <v>1.7</v>
      </c>
      <c r="H616" s="8">
        <f>VLOOKUP($D616,饮料价格!$B$3:$E$45,4,0)</f>
        <v>2.5</v>
      </c>
      <c r="I616" s="8">
        <f>E616*H616</f>
        <v>277.5</v>
      </c>
      <c r="J616" s="8">
        <f>(H616-G616)*E616</f>
        <v>88.800000000000011</v>
      </c>
    </row>
    <row r="617" spans="1:10" outlineLevel="2" x14ac:dyDescent="0.15">
      <c r="A617" s="7">
        <v>42736</v>
      </c>
      <c r="B617" s="8" t="s">
        <v>104</v>
      </c>
      <c r="C617" s="8" t="s">
        <v>127</v>
      </c>
      <c r="D617" s="8" t="s">
        <v>15</v>
      </c>
      <c r="E617" s="8">
        <v>19</v>
      </c>
      <c r="F617" s="8" t="str">
        <f>VLOOKUP($D617,饮料价格!$B$3:$E$45,2,0)</f>
        <v>合</v>
      </c>
      <c r="G617" s="8">
        <f>VLOOKUP($D617,饮料价格!$B$3:$E$45,3,0)</f>
        <v>1.7</v>
      </c>
      <c r="H617" s="8">
        <f>VLOOKUP($D617,饮料价格!$B$3:$E$45,4,0)</f>
        <v>2.5</v>
      </c>
      <c r="I617" s="8">
        <f>E617*H617</f>
        <v>47.5</v>
      </c>
      <c r="J617" s="8">
        <f>(H617-G617)*E617</f>
        <v>15.200000000000001</v>
      </c>
    </row>
    <row r="618" spans="1:10" outlineLevel="2" x14ac:dyDescent="0.15">
      <c r="A618" s="7">
        <v>42736</v>
      </c>
      <c r="B618" s="8" t="s">
        <v>104</v>
      </c>
      <c r="C618" s="8" t="s">
        <v>125</v>
      </c>
      <c r="D618" s="8" t="s">
        <v>15</v>
      </c>
      <c r="E618" s="8">
        <v>18</v>
      </c>
      <c r="F618" s="8" t="str">
        <f>VLOOKUP($D618,饮料价格!$B$3:$E$45,2,0)</f>
        <v>合</v>
      </c>
      <c r="G618" s="8">
        <f>VLOOKUP($D618,饮料价格!$B$3:$E$45,3,0)</f>
        <v>1.7</v>
      </c>
      <c r="H618" s="8">
        <f>VLOOKUP($D618,饮料价格!$B$3:$E$45,4,0)</f>
        <v>2.5</v>
      </c>
      <c r="I618" s="8">
        <f>E618*H618</f>
        <v>45</v>
      </c>
      <c r="J618" s="8">
        <f>(H618-G618)*E618</f>
        <v>14.4</v>
      </c>
    </row>
    <row r="619" spans="1:10" outlineLevel="2" x14ac:dyDescent="0.15">
      <c r="A619" s="7">
        <v>42736</v>
      </c>
      <c r="B619" s="8" t="s">
        <v>104</v>
      </c>
      <c r="C619" s="8" t="s">
        <v>124</v>
      </c>
      <c r="D619" s="8" t="s">
        <v>15</v>
      </c>
      <c r="E619" s="8">
        <v>28</v>
      </c>
      <c r="F619" s="8" t="str">
        <f>VLOOKUP($D619,饮料价格!$B$3:$E$45,2,0)</f>
        <v>合</v>
      </c>
      <c r="G619" s="8">
        <f>VLOOKUP($D619,饮料价格!$B$3:$E$45,3,0)</f>
        <v>1.7</v>
      </c>
      <c r="H619" s="8">
        <f>VLOOKUP($D619,饮料价格!$B$3:$E$45,4,0)</f>
        <v>2.5</v>
      </c>
      <c r="I619" s="8">
        <f>E619*H619</f>
        <v>70</v>
      </c>
      <c r="J619" s="8">
        <f>(H619-G619)*E619</f>
        <v>22.400000000000002</v>
      </c>
    </row>
    <row r="620" spans="1:10" outlineLevel="2" x14ac:dyDescent="0.15">
      <c r="A620" s="7">
        <v>42736</v>
      </c>
      <c r="B620" s="8" t="s">
        <v>104</v>
      </c>
      <c r="C620" s="8" t="s">
        <v>126</v>
      </c>
      <c r="D620" s="8" t="s">
        <v>15</v>
      </c>
      <c r="E620" s="8">
        <v>10</v>
      </c>
      <c r="F620" s="8" t="str">
        <f>VLOOKUP($D620,饮料价格!$B$3:$E$45,2,0)</f>
        <v>合</v>
      </c>
      <c r="G620" s="8">
        <f>VLOOKUP($D620,饮料价格!$B$3:$E$45,3,0)</f>
        <v>1.7</v>
      </c>
      <c r="H620" s="8">
        <f>VLOOKUP($D620,饮料价格!$B$3:$E$45,4,0)</f>
        <v>2.5</v>
      </c>
      <c r="I620" s="8">
        <f>E620*H620</f>
        <v>25</v>
      </c>
      <c r="J620" s="8">
        <f>(H620-G620)*E620</f>
        <v>8</v>
      </c>
    </row>
    <row r="621" spans="1:10" outlineLevel="2" x14ac:dyDescent="0.15">
      <c r="A621" s="7">
        <v>42736</v>
      </c>
      <c r="B621" s="8" t="s">
        <v>104</v>
      </c>
      <c r="C621" s="8" t="s">
        <v>99</v>
      </c>
      <c r="D621" s="8" t="s">
        <v>15</v>
      </c>
      <c r="E621" s="8">
        <v>58</v>
      </c>
      <c r="F621" s="8" t="str">
        <f>VLOOKUP($D621,饮料价格!$B$3:$E$45,2,0)</f>
        <v>合</v>
      </c>
      <c r="G621" s="8">
        <f>VLOOKUP($D621,饮料价格!$B$3:$E$45,3,0)</f>
        <v>1.7</v>
      </c>
      <c r="H621" s="8">
        <f>VLOOKUP($D621,饮料价格!$B$3:$E$45,4,0)</f>
        <v>2.5</v>
      </c>
      <c r="I621" s="8">
        <f>E621*H621</f>
        <v>145</v>
      </c>
      <c r="J621" s="8">
        <f>(H621-G621)*E621</f>
        <v>46.400000000000006</v>
      </c>
    </row>
    <row r="622" spans="1:10" outlineLevel="1" x14ac:dyDescent="0.15">
      <c r="A622" s="7"/>
      <c r="B622" s="8"/>
      <c r="C622" s="8"/>
      <c r="D622" s="23" t="s">
        <v>163</v>
      </c>
      <c r="E622" s="8"/>
      <c r="F622" s="8"/>
      <c r="G622" s="8"/>
      <c r="H622" s="8"/>
      <c r="I622" s="8">
        <f>SUBTOTAL(9,I592:I621)</f>
        <v>2485</v>
      </c>
      <c r="J622" s="8">
        <f>SUBTOTAL(9,J592:J621)</f>
        <v>795.19999999999993</v>
      </c>
    </row>
    <row r="623" spans="1:10" outlineLevel="2" x14ac:dyDescent="0.15">
      <c r="A623" s="7">
        <v>42736</v>
      </c>
      <c r="B623" s="8" t="s">
        <v>102</v>
      </c>
      <c r="C623" s="8" t="s">
        <v>135</v>
      </c>
      <c r="D623" s="8" t="s">
        <v>16</v>
      </c>
      <c r="E623" s="8">
        <v>55</v>
      </c>
      <c r="F623" s="8" t="str">
        <f>VLOOKUP($D623,饮料价格!$B$3:$E$45,2,0)</f>
        <v>瓶</v>
      </c>
      <c r="G623" s="8">
        <f>VLOOKUP($D623,饮料价格!$B$3:$E$45,3,0)</f>
        <v>1</v>
      </c>
      <c r="H623" s="8">
        <f>VLOOKUP($D623,饮料价格!$B$3:$E$45,4,0)</f>
        <v>1.5</v>
      </c>
      <c r="I623" s="8">
        <f>E623*H623</f>
        <v>82.5</v>
      </c>
      <c r="J623" s="8">
        <f>(H623-G623)*E623</f>
        <v>27.5</v>
      </c>
    </row>
    <row r="624" spans="1:10" outlineLevel="2" x14ac:dyDescent="0.15">
      <c r="A624" s="7">
        <v>42736</v>
      </c>
      <c r="B624" s="8" t="s">
        <v>102</v>
      </c>
      <c r="C624" s="8" t="s">
        <v>96</v>
      </c>
      <c r="D624" s="8" t="s">
        <v>16</v>
      </c>
      <c r="E624" s="8">
        <v>43</v>
      </c>
      <c r="F624" s="8" t="str">
        <f>VLOOKUP($D624,饮料价格!$B$3:$E$45,2,0)</f>
        <v>瓶</v>
      </c>
      <c r="G624" s="8">
        <f>VLOOKUP($D624,饮料价格!$B$3:$E$45,3,0)</f>
        <v>1</v>
      </c>
      <c r="H624" s="8">
        <f>VLOOKUP($D624,饮料价格!$B$3:$E$45,4,0)</f>
        <v>1.5</v>
      </c>
      <c r="I624" s="8">
        <f>E624*H624</f>
        <v>64.5</v>
      </c>
      <c r="J624" s="8">
        <f>(H624-G624)*E624</f>
        <v>21.5</v>
      </c>
    </row>
    <row r="625" spans="1:10" outlineLevel="2" x14ac:dyDescent="0.15">
      <c r="A625" s="7">
        <v>42736</v>
      </c>
      <c r="B625" s="8" t="s">
        <v>102</v>
      </c>
      <c r="C625" s="8" t="s">
        <v>117</v>
      </c>
      <c r="D625" s="8" t="s">
        <v>16</v>
      </c>
      <c r="E625" s="8">
        <v>42</v>
      </c>
      <c r="F625" s="8" t="str">
        <f>VLOOKUP($D625,饮料价格!$B$3:$E$45,2,0)</f>
        <v>瓶</v>
      </c>
      <c r="G625" s="8">
        <f>VLOOKUP($D625,饮料价格!$B$3:$E$45,3,0)</f>
        <v>1</v>
      </c>
      <c r="H625" s="8">
        <f>VLOOKUP($D625,饮料价格!$B$3:$E$45,4,0)</f>
        <v>1.5</v>
      </c>
      <c r="I625" s="8">
        <f>E625*H625</f>
        <v>63</v>
      </c>
      <c r="J625" s="8">
        <f>(H625-G625)*E625</f>
        <v>21</v>
      </c>
    </row>
    <row r="626" spans="1:10" outlineLevel="2" x14ac:dyDescent="0.15">
      <c r="A626" s="7">
        <v>42736</v>
      </c>
      <c r="B626" s="8" t="s">
        <v>102</v>
      </c>
      <c r="C626" s="8" t="s">
        <v>115</v>
      </c>
      <c r="D626" s="8" t="s">
        <v>16</v>
      </c>
      <c r="E626" s="8">
        <v>26</v>
      </c>
      <c r="F626" s="8" t="str">
        <f>VLOOKUP($D626,饮料价格!$B$3:$E$45,2,0)</f>
        <v>瓶</v>
      </c>
      <c r="G626" s="8">
        <f>VLOOKUP($D626,饮料价格!$B$3:$E$45,3,0)</f>
        <v>1</v>
      </c>
      <c r="H626" s="8">
        <f>VLOOKUP($D626,饮料价格!$B$3:$E$45,4,0)</f>
        <v>1.5</v>
      </c>
      <c r="I626" s="8">
        <f>E626*H626</f>
        <v>39</v>
      </c>
      <c r="J626" s="8">
        <f>(H626-G626)*E626</f>
        <v>13</v>
      </c>
    </row>
    <row r="627" spans="1:10" outlineLevel="2" x14ac:dyDescent="0.15">
      <c r="A627" s="7">
        <v>42736</v>
      </c>
      <c r="B627" s="8" t="s">
        <v>102</v>
      </c>
      <c r="C627" s="8" t="s">
        <v>116</v>
      </c>
      <c r="D627" s="8" t="s">
        <v>16</v>
      </c>
      <c r="E627" s="8">
        <v>11</v>
      </c>
      <c r="F627" s="8" t="str">
        <f>VLOOKUP($D627,饮料价格!$B$3:$E$45,2,0)</f>
        <v>瓶</v>
      </c>
      <c r="G627" s="8">
        <f>VLOOKUP($D627,饮料价格!$B$3:$E$45,3,0)</f>
        <v>1</v>
      </c>
      <c r="H627" s="8">
        <f>VLOOKUP($D627,饮料价格!$B$3:$E$45,4,0)</f>
        <v>1.5</v>
      </c>
      <c r="I627" s="8">
        <f>E627*H627</f>
        <v>16.5</v>
      </c>
      <c r="J627" s="8">
        <f>(H627-G627)*E627</f>
        <v>5.5</v>
      </c>
    </row>
    <row r="628" spans="1:10" outlineLevel="2" x14ac:dyDescent="0.15">
      <c r="A628" s="7">
        <v>42736</v>
      </c>
      <c r="B628" s="8" t="s">
        <v>102</v>
      </c>
      <c r="C628" s="8" t="s">
        <v>97</v>
      </c>
      <c r="D628" s="8" t="s">
        <v>16</v>
      </c>
      <c r="E628" s="8">
        <v>81</v>
      </c>
      <c r="F628" s="8" t="str">
        <f>VLOOKUP($D628,饮料价格!$B$3:$E$45,2,0)</f>
        <v>瓶</v>
      </c>
      <c r="G628" s="8">
        <f>VLOOKUP($D628,饮料价格!$B$3:$E$45,3,0)</f>
        <v>1</v>
      </c>
      <c r="H628" s="8">
        <f>VLOOKUP($D628,饮料价格!$B$3:$E$45,4,0)</f>
        <v>1.5</v>
      </c>
      <c r="I628" s="8">
        <f>E628*H628</f>
        <v>121.5</v>
      </c>
      <c r="J628" s="8">
        <f>(H628-G628)*E628</f>
        <v>40.5</v>
      </c>
    </row>
    <row r="629" spans="1:10" outlineLevel="2" x14ac:dyDescent="0.15">
      <c r="A629" s="7">
        <v>42736</v>
      </c>
      <c r="B629" s="8" t="s">
        <v>100</v>
      </c>
      <c r="C629" s="8" t="s">
        <v>128</v>
      </c>
      <c r="D629" s="8" t="s">
        <v>16</v>
      </c>
      <c r="E629" s="8">
        <v>15</v>
      </c>
      <c r="F629" s="8" t="str">
        <f>VLOOKUP($D629,饮料价格!$B$3:$E$45,2,0)</f>
        <v>瓶</v>
      </c>
      <c r="G629" s="8">
        <f>VLOOKUP($D629,饮料价格!$B$3:$E$45,3,0)</f>
        <v>1</v>
      </c>
      <c r="H629" s="8">
        <f>VLOOKUP($D629,饮料价格!$B$3:$E$45,4,0)</f>
        <v>1.5</v>
      </c>
      <c r="I629" s="8">
        <f>E629*H629</f>
        <v>22.5</v>
      </c>
      <c r="J629" s="8">
        <f>(H629-G629)*E629</f>
        <v>7.5</v>
      </c>
    </row>
    <row r="630" spans="1:10" outlineLevel="2" x14ac:dyDescent="0.15">
      <c r="A630" s="7">
        <v>42736</v>
      </c>
      <c r="B630" s="8" t="s">
        <v>100</v>
      </c>
      <c r="C630" s="8" t="s">
        <v>130</v>
      </c>
      <c r="D630" s="8" t="s">
        <v>16</v>
      </c>
      <c r="E630" s="8">
        <v>14</v>
      </c>
      <c r="F630" s="8" t="str">
        <f>VLOOKUP($D630,饮料价格!$B$3:$E$45,2,0)</f>
        <v>瓶</v>
      </c>
      <c r="G630" s="8">
        <f>VLOOKUP($D630,饮料价格!$B$3:$E$45,3,0)</f>
        <v>1</v>
      </c>
      <c r="H630" s="8">
        <f>VLOOKUP($D630,饮料价格!$B$3:$E$45,4,0)</f>
        <v>1.5</v>
      </c>
      <c r="I630" s="8">
        <f>E630*H630</f>
        <v>21</v>
      </c>
      <c r="J630" s="8">
        <f>(H630-G630)*E630</f>
        <v>7</v>
      </c>
    </row>
    <row r="631" spans="1:10" outlineLevel="2" x14ac:dyDescent="0.15">
      <c r="A631" s="7">
        <v>42736</v>
      </c>
      <c r="B631" s="8" t="s">
        <v>100</v>
      </c>
      <c r="C631" s="8" t="s">
        <v>105</v>
      </c>
      <c r="D631" s="8" t="s">
        <v>16</v>
      </c>
      <c r="E631" s="8">
        <v>43</v>
      </c>
      <c r="F631" s="8" t="str">
        <f>VLOOKUP($D631,饮料价格!$B$3:$E$45,2,0)</f>
        <v>瓶</v>
      </c>
      <c r="G631" s="8">
        <f>VLOOKUP($D631,饮料价格!$B$3:$E$45,3,0)</f>
        <v>1</v>
      </c>
      <c r="H631" s="8">
        <f>VLOOKUP($D631,饮料价格!$B$3:$E$45,4,0)</f>
        <v>1.5</v>
      </c>
      <c r="I631" s="8">
        <f>E631*H631</f>
        <v>64.5</v>
      </c>
      <c r="J631" s="8">
        <f>(H631-G631)*E631</f>
        <v>21.5</v>
      </c>
    </row>
    <row r="632" spans="1:10" outlineLevel="2" x14ac:dyDescent="0.15">
      <c r="A632" s="7">
        <v>42736</v>
      </c>
      <c r="B632" s="8" t="s">
        <v>100</v>
      </c>
      <c r="C632" s="8" t="s">
        <v>107</v>
      </c>
      <c r="D632" s="8" t="s">
        <v>16</v>
      </c>
      <c r="E632" s="8">
        <v>55</v>
      </c>
      <c r="F632" s="8" t="str">
        <f>VLOOKUP($D632,饮料价格!$B$3:$E$45,2,0)</f>
        <v>瓶</v>
      </c>
      <c r="G632" s="8">
        <f>VLOOKUP($D632,饮料价格!$B$3:$E$45,3,0)</f>
        <v>1</v>
      </c>
      <c r="H632" s="8">
        <f>VLOOKUP($D632,饮料价格!$B$3:$E$45,4,0)</f>
        <v>1.5</v>
      </c>
      <c r="I632" s="8">
        <f>E632*H632</f>
        <v>82.5</v>
      </c>
      <c r="J632" s="8">
        <f>(H632-G632)*E632</f>
        <v>27.5</v>
      </c>
    </row>
    <row r="633" spans="1:10" outlineLevel="2" x14ac:dyDescent="0.15">
      <c r="A633" s="7">
        <v>42736</v>
      </c>
      <c r="B633" s="8" t="s">
        <v>100</v>
      </c>
      <c r="C633" s="8" t="s">
        <v>108</v>
      </c>
      <c r="D633" s="8" t="s">
        <v>16</v>
      </c>
      <c r="E633" s="8">
        <v>83</v>
      </c>
      <c r="F633" s="8" t="str">
        <f>VLOOKUP($D633,饮料价格!$B$3:$E$45,2,0)</f>
        <v>瓶</v>
      </c>
      <c r="G633" s="8">
        <f>VLOOKUP($D633,饮料价格!$B$3:$E$45,3,0)</f>
        <v>1</v>
      </c>
      <c r="H633" s="8">
        <f>VLOOKUP($D633,饮料价格!$B$3:$E$45,4,0)</f>
        <v>1.5</v>
      </c>
      <c r="I633" s="8">
        <f>E633*H633</f>
        <v>124.5</v>
      </c>
      <c r="J633" s="8">
        <f>(H633-G633)*E633</f>
        <v>41.5</v>
      </c>
    </row>
    <row r="634" spans="1:10" outlineLevel="2" x14ac:dyDescent="0.15">
      <c r="A634" s="7">
        <v>42736</v>
      </c>
      <c r="B634" s="8" t="s">
        <v>100</v>
      </c>
      <c r="C634" s="8" t="s">
        <v>106</v>
      </c>
      <c r="D634" s="8" t="s">
        <v>16</v>
      </c>
      <c r="E634" s="8">
        <v>57</v>
      </c>
      <c r="F634" s="8" t="str">
        <f>VLOOKUP($D634,饮料价格!$B$3:$E$45,2,0)</f>
        <v>瓶</v>
      </c>
      <c r="G634" s="8">
        <f>VLOOKUP($D634,饮料价格!$B$3:$E$45,3,0)</f>
        <v>1</v>
      </c>
      <c r="H634" s="8">
        <f>VLOOKUP($D634,饮料价格!$B$3:$E$45,4,0)</f>
        <v>1.5</v>
      </c>
      <c r="I634" s="8">
        <f>E634*H634</f>
        <v>85.5</v>
      </c>
      <c r="J634" s="8">
        <f>(H634-G634)*E634</f>
        <v>28.5</v>
      </c>
    </row>
    <row r="635" spans="1:10" outlineLevel="2" x14ac:dyDescent="0.15">
      <c r="A635" s="7">
        <v>42736</v>
      </c>
      <c r="B635" s="8" t="s">
        <v>101</v>
      </c>
      <c r="C635" s="8" t="s">
        <v>109</v>
      </c>
      <c r="D635" s="8" t="s">
        <v>16</v>
      </c>
      <c r="E635" s="8">
        <v>17</v>
      </c>
      <c r="F635" s="8" t="str">
        <f>VLOOKUP($D635,饮料价格!$B$3:$E$45,2,0)</f>
        <v>瓶</v>
      </c>
      <c r="G635" s="8">
        <f>VLOOKUP($D635,饮料价格!$B$3:$E$45,3,0)</f>
        <v>1</v>
      </c>
      <c r="H635" s="8">
        <f>VLOOKUP($D635,饮料价格!$B$3:$E$45,4,0)</f>
        <v>1.5</v>
      </c>
      <c r="I635" s="8">
        <f>E635*H635</f>
        <v>25.5</v>
      </c>
      <c r="J635" s="8">
        <f>(H635-G635)*E635</f>
        <v>8.5</v>
      </c>
    </row>
    <row r="636" spans="1:10" outlineLevel="2" x14ac:dyDescent="0.15">
      <c r="A636" s="7">
        <v>42736</v>
      </c>
      <c r="B636" s="8" t="s">
        <v>101</v>
      </c>
      <c r="C636" s="8" t="s">
        <v>113</v>
      </c>
      <c r="D636" s="8" t="s">
        <v>16</v>
      </c>
      <c r="E636" s="8">
        <v>25</v>
      </c>
      <c r="F636" s="8" t="str">
        <f>VLOOKUP($D636,饮料价格!$B$3:$E$45,2,0)</f>
        <v>瓶</v>
      </c>
      <c r="G636" s="8">
        <f>VLOOKUP($D636,饮料价格!$B$3:$E$45,3,0)</f>
        <v>1</v>
      </c>
      <c r="H636" s="8">
        <f>VLOOKUP($D636,饮料价格!$B$3:$E$45,4,0)</f>
        <v>1.5</v>
      </c>
      <c r="I636" s="8">
        <f>E636*H636</f>
        <v>37.5</v>
      </c>
      <c r="J636" s="8">
        <f>(H636-G636)*E636</f>
        <v>12.5</v>
      </c>
    </row>
    <row r="637" spans="1:10" outlineLevel="2" x14ac:dyDescent="0.15">
      <c r="A637" s="7">
        <v>42736</v>
      </c>
      <c r="B637" s="8" t="s">
        <v>101</v>
      </c>
      <c r="C637" s="8" t="s">
        <v>111</v>
      </c>
      <c r="D637" s="8" t="s">
        <v>16</v>
      </c>
      <c r="E637" s="8">
        <v>14</v>
      </c>
      <c r="F637" s="8" t="str">
        <f>VLOOKUP($D637,饮料价格!$B$3:$E$45,2,0)</f>
        <v>瓶</v>
      </c>
      <c r="G637" s="8">
        <f>VLOOKUP($D637,饮料价格!$B$3:$E$45,3,0)</f>
        <v>1</v>
      </c>
      <c r="H637" s="8">
        <f>VLOOKUP($D637,饮料价格!$B$3:$E$45,4,0)</f>
        <v>1.5</v>
      </c>
      <c r="I637" s="8">
        <f>E637*H637</f>
        <v>21</v>
      </c>
      <c r="J637" s="8">
        <f>(H637-G637)*E637</f>
        <v>7</v>
      </c>
    </row>
    <row r="638" spans="1:10" outlineLevel="2" x14ac:dyDescent="0.15">
      <c r="A638" s="7">
        <v>42736</v>
      </c>
      <c r="B638" s="8" t="s">
        <v>101</v>
      </c>
      <c r="C638" s="8" t="s">
        <v>114</v>
      </c>
      <c r="D638" s="8" t="s">
        <v>16</v>
      </c>
      <c r="E638" s="8">
        <v>18</v>
      </c>
      <c r="F638" s="8" t="str">
        <f>VLOOKUP($D638,饮料价格!$B$3:$E$45,2,0)</f>
        <v>瓶</v>
      </c>
      <c r="G638" s="8">
        <f>VLOOKUP($D638,饮料价格!$B$3:$E$45,3,0)</f>
        <v>1</v>
      </c>
      <c r="H638" s="8">
        <f>VLOOKUP($D638,饮料价格!$B$3:$E$45,4,0)</f>
        <v>1.5</v>
      </c>
      <c r="I638" s="8">
        <f>E638*H638</f>
        <v>27</v>
      </c>
      <c r="J638" s="8">
        <f>(H638-G638)*E638</f>
        <v>9</v>
      </c>
    </row>
    <row r="639" spans="1:10" outlineLevel="2" x14ac:dyDescent="0.15">
      <c r="A639" s="7">
        <v>42736</v>
      </c>
      <c r="B639" s="8" t="s">
        <v>101</v>
      </c>
      <c r="C639" s="8" t="s">
        <v>112</v>
      </c>
      <c r="D639" s="8" t="s">
        <v>16</v>
      </c>
      <c r="E639" s="8">
        <v>40</v>
      </c>
      <c r="F639" s="8" t="str">
        <f>VLOOKUP($D639,饮料价格!$B$3:$E$45,2,0)</f>
        <v>瓶</v>
      </c>
      <c r="G639" s="8">
        <f>VLOOKUP($D639,饮料价格!$B$3:$E$45,3,0)</f>
        <v>1</v>
      </c>
      <c r="H639" s="8">
        <f>VLOOKUP($D639,饮料价格!$B$3:$E$45,4,0)</f>
        <v>1.5</v>
      </c>
      <c r="I639" s="8">
        <f>E639*H639</f>
        <v>60</v>
      </c>
      <c r="J639" s="8">
        <f>(H639-G639)*E639</f>
        <v>20</v>
      </c>
    </row>
    <row r="640" spans="1:10" outlineLevel="2" x14ac:dyDescent="0.15">
      <c r="A640" s="7">
        <v>42736</v>
      </c>
      <c r="B640" s="8" t="s">
        <v>101</v>
      </c>
      <c r="C640" s="8" t="s">
        <v>110</v>
      </c>
      <c r="D640" s="8" t="s">
        <v>16</v>
      </c>
      <c r="E640" s="8">
        <v>105</v>
      </c>
      <c r="F640" s="8" t="str">
        <f>VLOOKUP($D640,饮料价格!$B$3:$E$45,2,0)</f>
        <v>瓶</v>
      </c>
      <c r="G640" s="8">
        <f>VLOOKUP($D640,饮料价格!$B$3:$E$45,3,0)</f>
        <v>1</v>
      </c>
      <c r="H640" s="8">
        <f>VLOOKUP($D640,饮料价格!$B$3:$E$45,4,0)</f>
        <v>1.5</v>
      </c>
      <c r="I640" s="8">
        <f>E640*H640</f>
        <v>157.5</v>
      </c>
      <c r="J640" s="8">
        <f>(H640-G640)*E640</f>
        <v>52.5</v>
      </c>
    </row>
    <row r="641" spans="1:10" outlineLevel="2" x14ac:dyDescent="0.15">
      <c r="A641" s="7">
        <v>42736</v>
      </c>
      <c r="B641" s="8" t="s">
        <v>103</v>
      </c>
      <c r="C641" s="8" t="s">
        <v>122</v>
      </c>
      <c r="D641" s="8" t="s">
        <v>16</v>
      </c>
      <c r="E641" s="8">
        <v>37</v>
      </c>
      <c r="F641" s="8" t="str">
        <f>VLOOKUP($D641,饮料价格!$B$3:$E$45,2,0)</f>
        <v>瓶</v>
      </c>
      <c r="G641" s="8">
        <f>VLOOKUP($D641,饮料价格!$B$3:$E$45,3,0)</f>
        <v>1</v>
      </c>
      <c r="H641" s="8">
        <f>VLOOKUP($D641,饮料价格!$B$3:$E$45,4,0)</f>
        <v>1.5</v>
      </c>
      <c r="I641" s="8">
        <f>E641*H641</f>
        <v>55.5</v>
      </c>
      <c r="J641" s="8">
        <f>(H641-G641)*E641</f>
        <v>18.5</v>
      </c>
    </row>
    <row r="642" spans="1:10" outlineLevel="2" x14ac:dyDescent="0.15">
      <c r="A642" s="7">
        <v>42736</v>
      </c>
      <c r="B642" s="8" t="s">
        <v>103</v>
      </c>
      <c r="C642" s="8" t="s">
        <v>121</v>
      </c>
      <c r="D642" s="8" t="s">
        <v>16</v>
      </c>
      <c r="E642" s="8">
        <v>10</v>
      </c>
      <c r="F642" s="8" t="str">
        <f>VLOOKUP($D642,饮料价格!$B$3:$E$45,2,0)</f>
        <v>瓶</v>
      </c>
      <c r="G642" s="8">
        <f>VLOOKUP($D642,饮料价格!$B$3:$E$45,3,0)</f>
        <v>1</v>
      </c>
      <c r="H642" s="8">
        <f>VLOOKUP($D642,饮料价格!$B$3:$E$45,4,0)</f>
        <v>1.5</v>
      </c>
      <c r="I642" s="8">
        <f>E642*H642</f>
        <v>15</v>
      </c>
      <c r="J642" s="8">
        <f>(H642-G642)*E642</f>
        <v>5</v>
      </c>
    </row>
    <row r="643" spans="1:10" outlineLevel="2" x14ac:dyDescent="0.15">
      <c r="A643" s="7">
        <v>42736</v>
      </c>
      <c r="B643" s="8" t="s">
        <v>103</v>
      </c>
      <c r="C643" s="8" t="s">
        <v>118</v>
      </c>
      <c r="D643" s="8" t="s">
        <v>16</v>
      </c>
      <c r="E643" s="8">
        <v>25</v>
      </c>
      <c r="F643" s="8" t="str">
        <f>VLOOKUP($D643,饮料价格!$B$3:$E$45,2,0)</f>
        <v>瓶</v>
      </c>
      <c r="G643" s="8">
        <f>VLOOKUP($D643,饮料价格!$B$3:$E$45,3,0)</f>
        <v>1</v>
      </c>
      <c r="H643" s="8">
        <f>VLOOKUP($D643,饮料价格!$B$3:$E$45,4,0)</f>
        <v>1.5</v>
      </c>
      <c r="I643" s="8">
        <f>E643*H643</f>
        <v>37.5</v>
      </c>
      <c r="J643" s="8">
        <f>(H643-G643)*E643</f>
        <v>12.5</v>
      </c>
    </row>
    <row r="644" spans="1:10" outlineLevel="2" x14ac:dyDescent="0.15">
      <c r="A644" s="7">
        <v>42736</v>
      </c>
      <c r="B644" s="8" t="s">
        <v>103</v>
      </c>
      <c r="C644" s="8" t="s">
        <v>119</v>
      </c>
      <c r="D644" s="8" t="s">
        <v>16</v>
      </c>
      <c r="E644" s="8">
        <v>29</v>
      </c>
      <c r="F644" s="8" t="str">
        <f>VLOOKUP($D644,饮料价格!$B$3:$E$45,2,0)</f>
        <v>瓶</v>
      </c>
      <c r="G644" s="8">
        <f>VLOOKUP($D644,饮料价格!$B$3:$E$45,3,0)</f>
        <v>1</v>
      </c>
      <c r="H644" s="8">
        <f>VLOOKUP($D644,饮料价格!$B$3:$E$45,4,0)</f>
        <v>1.5</v>
      </c>
      <c r="I644" s="8">
        <f>E644*H644</f>
        <v>43.5</v>
      </c>
      <c r="J644" s="8">
        <f>(H644-G644)*E644</f>
        <v>14.5</v>
      </c>
    </row>
    <row r="645" spans="1:10" outlineLevel="2" x14ac:dyDescent="0.15">
      <c r="A645" s="7">
        <v>42736</v>
      </c>
      <c r="B645" s="8" t="s">
        <v>103</v>
      </c>
      <c r="C645" s="8" t="s">
        <v>120</v>
      </c>
      <c r="D645" s="8" t="s">
        <v>16</v>
      </c>
      <c r="E645" s="8">
        <v>8</v>
      </c>
      <c r="F645" s="8" t="str">
        <f>VLOOKUP($D645,饮料价格!$B$3:$E$45,2,0)</f>
        <v>瓶</v>
      </c>
      <c r="G645" s="8">
        <f>VLOOKUP($D645,饮料价格!$B$3:$E$45,3,0)</f>
        <v>1</v>
      </c>
      <c r="H645" s="8">
        <f>VLOOKUP($D645,饮料价格!$B$3:$E$45,4,0)</f>
        <v>1.5</v>
      </c>
      <c r="I645" s="8">
        <f>E645*H645</f>
        <v>12</v>
      </c>
      <c r="J645" s="8">
        <f>(H645-G645)*E645</f>
        <v>4</v>
      </c>
    </row>
    <row r="646" spans="1:10" outlineLevel="2" x14ac:dyDescent="0.15">
      <c r="A646" s="7">
        <v>42736</v>
      </c>
      <c r="B646" s="8" t="s">
        <v>103</v>
      </c>
      <c r="C646" s="8" t="s">
        <v>123</v>
      </c>
      <c r="D646" s="8" t="s">
        <v>16</v>
      </c>
      <c r="E646" s="8">
        <v>48</v>
      </c>
      <c r="F646" s="8" t="str">
        <f>VLOOKUP($D646,饮料价格!$B$3:$E$45,2,0)</f>
        <v>瓶</v>
      </c>
      <c r="G646" s="8">
        <f>VLOOKUP($D646,饮料价格!$B$3:$E$45,3,0)</f>
        <v>1</v>
      </c>
      <c r="H646" s="8">
        <f>VLOOKUP($D646,饮料价格!$B$3:$E$45,4,0)</f>
        <v>1.5</v>
      </c>
      <c r="I646" s="8">
        <f>E646*H646</f>
        <v>72</v>
      </c>
      <c r="J646" s="8">
        <f>(H646-G646)*E646</f>
        <v>24</v>
      </c>
    </row>
    <row r="647" spans="1:10" outlineLevel="2" x14ac:dyDescent="0.15">
      <c r="A647" s="7">
        <v>42736</v>
      </c>
      <c r="B647" s="8" t="s">
        <v>104</v>
      </c>
      <c r="C647" s="8" t="s">
        <v>98</v>
      </c>
      <c r="D647" s="8" t="s">
        <v>16</v>
      </c>
      <c r="E647" s="8">
        <v>19</v>
      </c>
      <c r="F647" s="8" t="str">
        <f>VLOOKUP($D647,饮料价格!$B$3:$E$45,2,0)</f>
        <v>瓶</v>
      </c>
      <c r="G647" s="8">
        <f>VLOOKUP($D647,饮料价格!$B$3:$E$45,3,0)</f>
        <v>1</v>
      </c>
      <c r="H647" s="8">
        <f>VLOOKUP($D647,饮料价格!$B$3:$E$45,4,0)</f>
        <v>1.5</v>
      </c>
      <c r="I647" s="8">
        <f>E647*H647</f>
        <v>28.5</v>
      </c>
      <c r="J647" s="8">
        <f>(H647-G647)*E647</f>
        <v>9.5</v>
      </c>
    </row>
    <row r="648" spans="1:10" outlineLevel="2" x14ac:dyDescent="0.15">
      <c r="A648" s="7">
        <v>42736</v>
      </c>
      <c r="B648" s="8" t="s">
        <v>104</v>
      </c>
      <c r="C648" s="8" t="s">
        <v>127</v>
      </c>
      <c r="D648" s="8" t="s">
        <v>16</v>
      </c>
      <c r="E648" s="8">
        <v>88</v>
      </c>
      <c r="F648" s="8" t="str">
        <f>VLOOKUP($D648,饮料价格!$B$3:$E$45,2,0)</f>
        <v>瓶</v>
      </c>
      <c r="G648" s="8">
        <f>VLOOKUP($D648,饮料价格!$B$3:$E$45,3,0)</f>
        <v>1</v>
      </c>
      <c r="H648" s="8">
        <f>VLOOKUP($D648,饮料价格!$B$3:$E$45,4,0)</f>
        <v>1.5</v>
      </c>
      <c r="I648" s="8">
        <f>E648*H648</f>
        <v>132</v>
      </c>
      <c r="J648" s="8">
        <f>(H648-G648)*E648</f>
        <v>44</v>
      </c>
    </row>
    <row r="649" spans="1:10" outlineLevel="2" x14ac:dyDescent="0.15">
      <c r="A649" s="7">
        <v>42736</v>
      </c>
      <c r="B649" s="8" t="s">
        <v>104</v>
      </c>
      <c r="C649" s="8" t="s">
        <v>125</v>
      </c>
      <c r="D649" s="8" t="s">
        <v>16</v>
      </c>
      <c r="E649" s="8">
        <v>25</v>
      </c>
      <c r="F649" s="8" t="str">
        <f>VLOOKUP($D649,饮料价格!$B$3:$E$45,2,0)</f>
        <v>瓶</v>
      </c>
      <c r="G649" s="8">
        <f>VLOOKUP($D649,饮料价格!$B$3:$E$45,3,0)</f>
        <v>1</v>
      </c>
      <c r="H649" s="8">
        <f>VLOOKUP($D649,饮料价格!$B$3:$E$45,4,0)</f>
        <v>1.5</v>
      </c>
      <c r="I649" s="8">
        <f>E649*H649</f>
        <v>37.5</v>
      </c>
      <c r="J649" s="8">
        <f>(H649-G649)*E649</f>
        <v>12.5</v>
      </c>
    </row>
    <row r="650" spans="1:10" outlineLevel="2" x14ac:dyDescent="0.15">
      <c r="A650" s="7">
        <v>42736</v>
      </c>
      <c r="B650" s="8" t="s">
        <v>104</v>
      </c>
      <c r="C650" s="8" t="s">
        <v>124</v>
      </c>
      <c r="D650" s="8" t="s">
        <v>16</v>
      </c>
      <c r="E650" s="8">
        <v>123</v>
      </c>
      <c r="F650" s="8" t="str">
        <f>VLOOKUP($D650,饮料价格!$B$3:$E$45,2,0)</f>
        <v>瓶</v>
      </c>
      <c r="G650" s="8">
        <f>VLOOKUP($D650,饮料价格!$B$3:$E$45,3,0)</f>
        <v>1</v>
      </c>
      <c r="H650" s="8">
        <f>VLOOKUP($D650,饮料价格!$B$3:$E$45,4,0)</f>
        <v>1.5</v>
      </c>
      <c r="I650" s="8">
        <f>E650*H650</f>
        <v>184.5</v>
      </c>
      <c r="J650" s="8">
        <f>(H650-G650)*E650</f>
        <v>61.5</v>
      </c>
    </row>
    <row r="651" spans="1:10" outlineLevel="2" x14ac:dyDescent="0.15">
      <c r="A651" s="7">
        <v>42736</v>
      </c>
      <c r="B651" s="8" t="s">
        <v>104</v>
      </c>
      <c r="C651" s="8" t="s">
        <v>126</v>
      </c>
      <c r="D651" s="8" t="s">
        <v>16</v>
      </c>
      <c r="E651" s="8">
        <v>85</v>
      </c>
      <c r="F651" s="8" t="str">
        <f>VLOOKUP($D651,饮料价格!$B$3:$E$45,2,0)</f>
        <v>瓶</v>
      </c>
      <c r="G651" s="8">
        <f>VLOOKUP($D651,饮料价格!$B$3:$E$45,3,0)</f>
        <v>1</v>
      </c>
      <c r="H651" s="8">
        <f>VLOOKUP($D651,饮料价格!$B$3:$E$45,4,0)</f>
        <v>1.5</v>
      </c>
      <c r="I651" s="8">
        <f>E651*H651</f>
        <v>127.5</v>
      </c>
      <c r="J651" s="8">
        <f>(H651-G651)*E651</f>
        <v>42.5</v>
      </c>
    </row>
    <row r="652" spans="1:10" outlineLevel="2" x14ac:dyDescent="0.15">
      <c r="A652" s="7">
        <v>42736</v>
      </c>
      <c r="B652" s="8" t="s">
        <v>104</v>
      </c>
      <c r="C652" s="8" t="s">
        <v>99</v>
      </c>
      <c r="D652" s="8" t="s">
        <v>16</v>
      </c>
      <c r="E652" s="8">
        <v>119</v>
      </c>
      <c r="F652" s="8" t="str">
        <f>VLOOKUP($D652,饮料价格!$B$3:$E$45,2,0)</f>
        <v>瓶</v>
      </c>
      <c r="G652" s="8">
        <f>VLOOKUP($D652,饮料价格!$B$3:$E$45,3,0)</f>
        <v>1</v>
      </c>
      <c r="H652" s="8">
        <f>VLOOKUP($D652,饮料价格!$B$3:$E$45,4,0)</f>
        <v>1.5</v>
      </c>
      <c r="I652" s="8">
        <f>E652*H652</f>
        <v>178.5</v>
      </c>
      <c r="J652" s="8">
        <f>(H652-G652)*E652</f>
        <v>59.5</v>
      </c>
    </row>
    <row r="653" spans="1:10" outlineLevel="1" x14ac:dyDescent="0.15">
      <c r="A653" s="7"/>
      <c r="B653" s="8"/>
      <c r="C653" s="8"/>
      <c r="D653" s="23" t="s">
        <v>164</v>
      </c>
      <c r="E653" s="8"/>
      <c r="F653" s="8"/>
      <c r="G653" s="8"/>
      <c r="H653" s="8"/>
      <c r="I653" s="8">
        <f>SUBTOTAL(9,I623:I652)</f>
        <v>2040</v>
      </c>
      <c r="J653" s="8">
        <f>SUBTOTAL(9,J623:J652)</f>
        <v>680</v>
      </c>
    </row>
    <row r="654" spans="1:10" outlineLevel="2" x14ac:dyDescent="0.15">
      <c r="A654" s="7">
        <v>42736</v>
      </c>
      <c r="B654" s="8" t="s">
        <v>102</v>
      </c>
      <c r="C654" s="8" t="s">
        <v>135</v>
      </c>
      <c r="D654" s="8" t="s">
        <v>17</v>
      </c>
      <c r="E654" s="8">
        <v>83</v>
      </c>
      <c r="F654" s="8" t="str">
        <f>VLOOKUP($D654,饮料价格!$B$3:$E$45,2,0)</f>
        <v>合</v>
      </c>
      <c r="G654" s="8">
        <f>VLOOKUP($D654,饮料价格!$B$3:$E$45,3,0)</f>
        <v>4.3</v>
      </c>
      <c r="H654" s="8">
        <f>VLOOKUP($D654,饮料价格!$B$3:$E$45,4,0)</f>
        <v>6.8</v>
      </c>
      <c r="I654" s="8">
        <f>E654*H654</f>
        <v>564.4</v>
      </c>
      <c r="J654" s="8">
        <f>(H654-G654)*E654</f>
        <v>207.5</v>
      </c>
    </row>
    <row r="655" spans="1:10" outlineLevel="2" x14ac:dyDescent="0.15">
      <c r="A655" s="7">
        <v>42736</v>
      </c>
      <c r="B655" s="8" t="s">
        <v>102</v>
      </c>
      <c r="C655" s="8" t="s">
        <v>96</v>
      </c>
      <c r="D655" s="8" t="s">
        <v>17</v>
      </c>
      <c r="E655" s="8">
        <v>12</v>
      </c>
      <c r="F655" s="8" t="str">
        <f>VLOOKUP($D655,饮料价格!$B$3:$E$45,2,0)</f>
        <v>合</v>
      </c>
      <c r="G655" s="8">
        <f>VLOOKUP($D655,饮料价格!$B$3:$E$45,3,0)</f>
        <v>4.3</v>
      </c>
      <c r="H655" s="8">
        <f>VLOOKUP($D655,饮料价格!$B$3:$E$45,4,0)</f>
        <v>6.8</v>
      </c>
      <c r="I655" s="8">
        <f>E655*H655</f>
        <v>81.599999999999994</v>
      </c>
      <c r="J655" s="8">
        <f>(H655-G655)*E655</f>
        <v>30</v>
      </c>
    </row>
    <row r="656" spans="1:10" outlineLevel="2" x14ac:dyDescent="0.15">
      <c r="A656" s="7">
        <v>42736</v>
      </c>
      <c r="B656" s="8" t="s">
        <v>102</v>
      </c>
      <c r="C656" s="8" t="s">
        <v>117</v>
      </c>
      <c r="D656" s="8" t="s">
        <v>17</v>
      </c>
      <c r="E656" s="8">
        <v>18</v>
      </c>
      <c r="F656" s="8" t="str">
        <f>VLOOKUP($D656,饮料价格!$B$3:$E$45,2,0)</f>
        <v>合</v>
      </c>
      <c r="G656" s="8">
        <f>VLOOKUP($D656,饮料价格!$B$3:$E$45,3,0)</f>
        <v>4.3</v>
      </c>
      <c r="H656" s="8">
        <f>VLOOKUP($D656,饮料价格!$B$3:$E$45,4,0)</f>
        <v>6.8</v>
      </c>
      <c r="I656" s="8">
        <f>E656*H656</f>
        <v>122.39999999999999</v>
      </c>
      <c r="J656" s="8">
        <f>(H656-G656)*E656</f>
        <v>45</v>
      </c>
    </row>
    <row r="657" spans="1:10" outlineLevel="2" x14ac:dyDescent="0.15">
      <c r="A657" s="7">
        <v>42736</v>
      </c>
      <c r="B657" s="8" t="s">
        <v>102</v>
      </c>
      <c r="C657" s="8" t="s">
        <v>115</v>
      </c>
      <c r="D657" s="8" t="s">
        <v>17</v>
      </c>
      <c r="E657" s="8">
        <v>23</v>
      </c>
      <c r="F657" s="8" t="str">
        <f>VLOOKUP($D657,饮料价格!$B$3:$E$45,2,0)</f>
        <v>合</v>
      </c>
      <c r="G657" s="8">
        <f>VLOOKUP($D657,饮料价格!$B$3:$E$45,3,0)</f>
        <v>4.3</v>
      </c>
      <c r="H657" s="8">
        <f>VLOOKUP($D657,饮料价格!$B$3:$E$45,4,0)</f>
        <v>6.8</v>
      </c>
      <c r="I657" s="8">
        <f>E657*H657</f>
        <v>156.4</v>
      </c>
      <c r="J657" s="8">
        <f>(H657-G657)*E657</f>
        <v>57.5</v>
      </c>
    </row>
    <row r="658" spans="1:10" outlineLevel="2" x14ac:dyDescent="0.15">
      <c r="A658" s="7">
        <v>42736</v>
      </c>
      <c r="B658" s="8" t="s">
        <v>102</v>
      </c>
      <c r="C658" s="8" t="s">
        <v>116</v>
      </c>
      <c r="D658" s="8" t="s">
        <v>17</v>
      </c>
      <c r="E658" s="8">
        <v>12</v>
      </c>
      <c r="F658" s="8" t="str">
        <f>VLOOKUP($D658,饮料价格!$B$3:$E$45,2,0)</f>
        <v>合</v>
      </c>
      <c r="G658" s="8">
        <f>VLOOKUP($D658,饮料价格!$B$3:$E$45,3,0)</f>
        <v>4.3</v>
      </c>
      <c r="H658" s="8">
        <f>VLOOKUP($D658,饮料价格!$B$3:$E$45,4,0)</f>
        <v>6.8</v>
      </c>
      <c r="I658" s="8">
        <f>E658*H658</f>
        <v>81.599999999999994</v>
      </c>
      <c r="J658" s="8">
        <f>(H658-G658)*E658</f>
        <v>30</v>
      </c>
    </row>
    <row r="659" spans="1:10" outlineLevel="2" x14ac:dyDescent="0.15">
      <c r="A659" s="7">
        <v>42736</v>
      </c>
      <c r="B659" s="8" t="s">
        <v>102</v>
      </c>
      <c r="C659" s="8" t="s">
        <v>97</v>
      </c>
      <c r="D659" s="8" t="s">
        <v>17</v>
      </c>
      <c r="E659" s="8">
        <v>55</v>
      </c>
      <c r="F659" s="8" t="str">
        <f>VLOOKUP($D659,饮料价格!$B$3:$E$45,2,0)</f>
        <v>合</v>
      </c>
      <c r="G659" s="8">
        <f>VLOOKUP($D659,饮料价格!$B$3:$E$45,3,0)</f>
        <v>4.3</v>
      </c>
      <c r="H659" s="8">
        <f>VLOOKUP($D659,饮料价格!$B$3:$E$45,4,0)</f>
        <v>6.8</v>
      </c>
      <c r="I659" s="8">
        <f>E659*H659</f>
        <v>374</v>
      </c>
      <c r="J659" s="8">
        <f>(H659-G659)*E659</f>
        <v>137.5</v>
      </c>
    </row>
    <row r="660" spans="1:10" outlineLevel="2" x14ac:dyDescent="0.15">
      <c r="A660" s="7">
        <v>42736</v>
      </c>
      <c r="B660" s="8" t="s">
        <v>100</v>
      </c>
      <c r="C660" s="8" t="s">
        <v>128</v>
      </c>
      <c r="D660" s="8" t="s">
        <v>17</v>
      </c>
      <c r="E660" s="8">
        <v>54</v>
      </c>
      <c r="F660" s="8" t="str">
        <f>VLOOKUP($D660,饮料价格!$B$3:$E$45,2,0)</f>
        <v>合</v>
      </c>
      <c r="G660" s="8">
        <f>VLOOKUP($D660,饮料价格!$B$3:$E$45,3,0)</f>
        <v>4.3</v>
      </c>
      <c r="H660" s="8">
        <f>VLOOKUP($D660,饮料价格!$B$3:$E$45,4,0)</f>
        <v>6.8</v>
      </c>
      <c r="I660" s="8">
        <f>E660*H660</f>
        <v>367.2</v>
      </c>
      <c r="J660" s="8">
        <f>(H660-G660)*E660</f>
        <v>135</v>
      </c>
    </row>
    <row r="661" spans="1:10" outlineLevel="2" x14ac:dyDescent="0.15">
      <c r="A661" s="7">
        <v>42736</v>
      </c>
      <c r="B661" s="8" t="s">
        <v>100</v>
      </c>
      <c r="C661" s="8" t="s">
        <v>130</v>
      </c>
      <c r="D661" s="8" t="s">
        <v>17</v>
      </c>
      <c r="E661" s="8">
        <v>47</v>
      </c>
      <c r="F661" s="8" t="str">
        <f>VLOOKUP($D661,饮料价格!$B$3:$E$45,2,0)</f>
        <v>合</v>
      </c>
      <c r="G661" s="8">
        <f>VLOOKUP($D661,饮料价格!$B$3:$E$45,3,0)</f>
        <v>4.3</v>
      </c>
      <c r="H661" s="8">
        <f>VLOOKUP($D661,饮料价格!$B$3:$E$45,4,0)</f>
        <v>6.8</v>
      </c>
      <c r="I661" s="8">
        <f>E661*H661</f>
        <v>319.59999999999997</v>
      </c>
      <c r="J661" s="8">
        <f>(H661-G661)*E661</f>
        <v>117.5</v>
      </c>
    </row>
    <row r="662" spans="1:10" outlineLevel="2" x14ac:dyDescent="0.15">
      <c r="A662" s="7">
        <v>42736</v>
      </c>
      <c r="B662" s="8" t="s">
        <v>100</v>
      </c>
      <c r="C662" s="8" t="s">
        <v>105</v>
      </c>
      <c r="D662" s="8" t="s">
        <v>17</v>
      </c>
      <c r="E662" s="8">
        <v>88</v>
      </c>
      <c r="F662" s="8" t="str">
        <f>VLOOKUP($D662,饮料价格!$B$3:$E$45,2,0)</f>
        <v>合</v>
      </c>
      <c r="G662" s="8">
        <f>VLOOKUP($D662,饮料价格!$B$3:$E$45,3,0)</f>
        <v>4.3</v>
      </c>
      <c r="H662" s="8">
        <f>VLOOKUP($D662,饮料价格!$B$3:$E$45,4,0)</f>
        <v>6.8</v>
      </c>
      <c r="I662" s="8">
        <f>E662*H662</f>
        <v>598.4</v>
      </c>
      <c r="J662" s="8">
        <f>(H662-G662)*E662</f>
        <v>220</v>
      </c>
    </row>
    <row r="663" spans="1:10" outlineLevel="2" x14ac:dyDescent="0.15">
      <c r="A663" s="7">
        <v>42736</v>
      </c>
      <c r="B663" s="8" t="s">
        <v>100</v>
      </c>
      <c r="C663" s="8" t="s">
        <v>107</v>
      </c>
      <c r="D663" s="8" t="s">
        <v>17</v>
      </c>
      <c r="E663" s="8">
        <v>119</v>
      </c>
      <c r="F663" s="8" t="str">
        <f>VLOOKUP($D663,饮料价格!$B$3:$E$45,2,0)</f>
        <v>合</v>
      </c>
      <c r="G663" s="8">
        <f>VLOOKUP($D663,饮料价格!$B$3:$E$45,3,0)</f>
        <v>4.3</v>
      </c>
      <c r="H663" s="8">
        <f>VLOOKUP($D663,饮料价格!$B$3:$E$45,4,0)</f>
        <v>6.8</v>
      </c>
      <c r="I663" s="8">
        <f>E663*H663</f>
        <v>809.19999999999993</v>
      </c>
      <c r="J663" s="8">
        <f>(H663-G663)*E663</f>
        <v>297.5</v>
      </c>
    </row>
    <row r="664" spans="1:10" outlineLevel="2" x14ac:dyDescent="0.15">
      <c r="A664" s="7">
        <v>42736</v>
      </c>
      <c r="B664" s="8" t="s">
        <v>100</v>
      </c>
      <c r="C664" s="8" t="s">
        <v>108</v>
      </c>
      <c r="D664" s="8" t="s">
        <v>17</v>
      </c>
      <c r="E664" s="8">
        <v>34</v>
      </c>
      <c r="F664" s="8" t="str">
        <f>VLOOKUP($D664,饮料价格!$B$3:$E$45,2,0)</f>
        <v>合</v>
      </c>
      <c r="G664" s="8">
        <f>VLOOKUP($D664,饮料价格!$B$3:$E$45,3,0)</f>
        <v>4.3</v>
      </c>
      <c r="H664" s="8">
        <f>VLOOKUP($D664,饮料价格!$B$3:$E$45,4,0)</f>
        <v>6.8</v>
      </c>
      <c r="I664" s="8">
        <f>E664*H664</f>
        <v>231.2</v>
      </c>
      <c r="J664" s="8">
        <f>(H664-G664)*E664</f>
        <v>85</v>
      </c>
    </row>
    <row r="665" spans="1:10" outlineLevel="2" x14ac:dyDescent="0.15">
      <c r="A665" s="7">
        <v>42736</v>
      </c>
      <c r="B665" s="8" t="s">
        <v>100</v>
      </c>
      <c r="C665" s="8" t="s">
        <v>106</v>
      </c>
      <c r="D665" s="8" t="s">
        <v>17</v>
      </c>
      <c r="E665" s="8">
        <v>19</v>
      </c>
      <c r="F665" s="8" t="str">
        <f>VLOOKUP($D665,饮料价格!$B$3:$E$45,2,0)</f>
        <v>合</v>
      </c>
      <c r="G665" s="8">
        <f>VLOOKUP($D665,饮料价格!$B$3:$E$45,3,0)</f>
        <v>4.3</v>
      </c>
      <c r="H665" s="8">
        <f>VLOOKUP($D665,饮料价格!$B$3:$E$45,4,0)</f>
        <v>6.8</v>
      </c>
      <c r="I665" s="8">
        <f>E665*H665</f>
        <v>129.19999999999999</v>
      </c>
      <c r="J665" s="8">
        <f>(H665-G665)*E665</f>
        <v>47.5</v>
      </c>
    </row>
    <row r="666" spans="1:10" outlineLevel="2" x14ac:dyDescent="0.15">
      <c r="A666" s="7">
        <v>42736</v>
      </c>
      <c r="B666" s="8" t="s">
        <v>101</v>
      </c>
      <c r="C666" s="8" t="s">
        <v>109</v>
      </c>
      <c r="D666" s="8" t="s">
        <v>17</v>
      </c>
      <c r="E666" s="8">
        <v>22</v>
      </c>
      <c r="F666" s="8" t="str">
        <f>VLOOKUP($D666,饮料价格!$B$3:$E$45,2,0)</f>
        <v>合</v>
      </c>
      <c r="G666" s="8">
        <f>VLOOKUP($D666,饮料价格!$B$3:$E$45,3,0)</f>
        <v>4.3</v>
      </c>
      <c r="H666" s="8">
        <f>VLOOKUP($D666,饮料价格!$B$3:$E$45,4,0)</f>
        <v>6.8</v>
      </c>
      <c r="I666" s="8">
        <f>E666*H666</f>
        <v>149.6</v>
      </c>
      <c r="J666" s="8">
        <f>(H666-G666)*E666</f>
        <v>55</v>
      </c>
    </row>
    <row r="667" spans="1:10" outlineLevel="2" x14ac:dyDescent="0.15">
      <c r="A667" s="7">
        <v>42736</v>
      </c>
      <c r="B667" s="8" t="s">
        <v>101</v>
      </c>
      <c r="C667" s="8" t="s">
        <v>113</v>
      </c>
      <c r="D667" s="8" t="s">
        <v>17</v>
      </c>
      <c r="E667" s="8">
        <v>134</v>
      </c>
      <c r="F667" s="8" t="str">
        <f>VLOOKUP($D667,饮料价格!$B$3:$E$45,2,0)</f>
        <v>合</v>
      </c>
      <c r="G667" s="8">
        <f>VLOOKUP($D667,饮料价格!$B$3:$E$45,3,0)</f>
        <v>4.3</v>
      </c>
      <c r="H667" s="8">
        <f>VLOOKUP($D667,饮料价格!$B$3:$E$45,4,0)</f>
        <v>6.8</v>
      </c>
      <c r="I667" s="8">
        <f>E667*H667</f>
        <v>911.19999999999993</v>
      </c>
      <c r="J667" s="8">
        <f>(H667-G667)*E667</f>
        <v>335</v>
      </c>
    </row>
    <row r="668" spans="1:10" outlineLevel="2" x14ac:dyDescent="0.15">
      <c r="A668" s="7">
        <v>42736</v>
      </c>
      <c r="B668" s="8" t="s">
        <v>101</v>
      </c>
      <c r="C668" s="8" t="s">
        <v>111</v>
      </c>
      <c r="D668" s="8" t="s">
        <v>17</v>
      </c>
      <c r="E668" s="8">
        <v>88</v>
      </c>
      <c r="F668" s="8" t="str">
        <f>VLOOKUP($D668,饮料价格!$B$3:$E$45,2,0)</f>
        <v>合</v>
      </c>
      <c r="G668" s="8">
        <f>VLOOKUP($D668,饮料价格!$B$3:$E$45,3,0)</f>
        <v>4.3</v>
      </c>
      <c r="H668" s="8">
        <f>VLOOKUP($D668,饮料价格!$B$3:$E$45,4,0)</f>
        <v>6.8</v>
      </c>
      <c r="I668" s="8">
        <f>E668*H668</f>
        <v>598.4</v>
      </c>
      <c r="J668" s="8">
        <f>(H668-G668)*E668</f>
        <v>220</v>
      </c>
    </row>
    <row r="669" spans="1:10" outlineLevel="2" x14ac:dyDescent="0.15">
      <c r="A669" s="7">
        <v>42736</v>
      </c>
      <c r="B669" s="8" t="s">
        <v>101</v>
      </c>
      <c r="C669" s="8" t="s">
        <v>114</v>
      </c>
      <c r="D669" s="8" t="s">
        <v>17</v>
      </c>
      <c r="E669" s="8">
        <v>18</v>
      </c>
      <c r="F669" s="8" t="str">
        <f>VLOOKUP($D669,饮料价格!$B$3:$E$45,2,0)</f>
        <v>合</v>
      </c>
      <c r="G669" s="8">
        <f>VLOOKUP($D669,饮料价格!$B$3:$E$45,3,0)</f>
        <v>4.3</v>
      </c>
      <c r="H669" s="8">
        <f>VLOOKUP($D669,饮料价格!$B$3:$E$45,4,0)</f>
        <v>6.8</v>
      </c>
      <c r="I669" s="8">
        <f>E669*H669</f>
        <v>122.39999999999999</v>
      </c>
      <c r="J669" s="8">
        <f>(H669-G669)*E669</f>
        <v>45</v>
      </c>
    </row>
    <row r="670" spans="1:10" outlineLevel="2" x14ac:dyDescent="0.15">
      <c r="A670" s="7">
        <v>42736</v>
      </c>
      <c r="B670" s="8" t="s">
        <v>101</v>
      </c>
      <c r="C670" s="8" t="s">
        <v>112</v>
      </c>
      <c r="D670" s="8" t="s">
        <v>17</v>
      </c>
      <c r="E670" s="8">
        <v>78</v>
      </c>
      <c r="F670" s="8" t="str">
        <f>VLOOKUP($D670,饮料价格!$B$3:$E$45,2,0)</f>
        <v>合</v>
      </c>
      <c r="G670" s="8">
        <f>VLOOKUP($D670,饮料价格!$B$3:$E$45,3,0)</f>
        <v>4.3</v>
      </c>
      <c r="H670" s="8">
        <f>VLOOKUP($D670,饮料价格!$B$3:$E$45,4,0)</f>
        <v>6.8</v>
      </c>
      <c r="I670" s="8">
        <f>E670*H670</f>
        <v>530.4</v>
      </c>
      <c r="J670" s="8">
        <f>(H670-G670)*E670</f>
        <v>195</v>
      </c>
    </row>
    <row r="671" spans="1:10" outlineLevel="2" x14ac:dyDescent="0.15">
      <c r="A671" s="7">
        <v>42736</v>
      </c>
      <c r="B671" s="8" t="s">
        <v>101</v>
      </c>
      <c r="C671" s="8" t="s">
        <v>110</v>
      </c>
      <c r="D671" s="8" t="s">
        <v>17</v>
      </c>
      <c r="E671" s="8">
        <v>29</v>
      </c>
      <c r="F671" s="8" t="str">
        <f>VLOOKUP($D671,饮料价格!$B$3:$E$45,2,0)</f>
        <v>合</v>
      </c>
      <c r="G671" s="8">
        <f>VLOOKUP($D671,饮料价格!$B$3:$E$45,3,0)</f>
        <v>4.3</v>
      </c>
      <c r="H671" s="8">
        <f>VLOOKUP($D671,饮料价格!$B$3:$E$45,4,0)</f>
        <v>6.8</v>
      </c>
      <c r="I671" s="8">
        <f>E671*H671</f>
        <v>197.2</v>
      </c>
      <c r="J671" s="8">
        <f>(H671-G671)*E671</f>
        <v>72.5</v>
      </c>
    </row>
    <row r="672" spans="1:10" outlineLevel="2" x14ac:dyDescent="0.15">
      <c r="A672" s="7">
        <v>42736</v>
      </c>
      <c r="B672" s="8" t="s">
        <v>103</v>
      </c>
      <c r="C672" s="8" t="s">
        <v>122</v>
      </c>
      <c r="D672" s="8" t="s">
        <v>17</v>
      </c>
      <c r="E672" s="8">
        <v>68</v>
      </c>
      <c r="F672" s="8" t="str">
        <f>VLOOKUP($D672,饮料价格!$B$3:$E$45,2,0)</f>
        <v>合</v>
      </c>
      <c r="G672" s="8">
        <f>VLOOKUP($D672,饮料价格!$B$3:$E$45,3,0)</f>
        <v>4.3</v>
      </c>
      <c r="H672" s="8">
        <f>VLOOKUP($D672,饮料价格!$B$3:$E$45,4,0)</f>
        <v>6.8</v>
      </c>
      <c r="I672" s="8">
        <f>E672*H672</f>
        <v>462.4</v>
      </c>
      <c r="J672" s="8">
        <f>(H672-G672)*E672</f>
        <v>170</v>
      </c>
    </row>
    <row r="673" spans="1:10" outlineLevel="2" x14ac:dyDescent="0.15">
      <c r="A673" s="7">
        <v>42736</v>
      </c>
      <c r="B673" s="8" t="s">
        <v>103</v>
      </c>
      <c r="C673" s="8" t="s">
        <v>121</v>
      </c>
      <c r="D673" s="8" t="s">
        <v>17</v>
      </c>
      <c r="E673" s="8">
        <v>39</v>
      </c>
      <c r="F673" s="8" t="str">
        <f>VLOOKUP($D673,饮料价格!$B$3:$E$45,2,0)</f>
        <v>合</v>
      </c>
      <c r="G673" s="8">
        <f>VLOOKUP($D673,饮料价格!$B$3:$E$45,3,0)</f>
        <v>4.3</v>
      </c>
      <c r="H673" s="8">
        <f>VLOOKUP($D673,饮料价格!$B$3:$E$45,4,0)</f>
        <v>6.8</v>
      </c>
      <c r="I673" s="8">
        <f>E673*H673</f>
        <v>265.2</v>
      </c>
      <c r="J673" s="8">
        <f>(H673-G673)*E673</f>
        <v>97.5</v>
      </c>
    </row>
    <row r="674" spans="1:10" outlineLevel="2" x14ac:dyDescent="0.15">
      <c r="A674" s="7">
        <v>42736</v>
      </c>
      <c r="B674" s="8" t="s">
        <v>103</v>
      </c>
      <c r="C674" s="8" t="s">
        <v>118</v>
      </c>
      <c r="D674" s="8" t="s">
        <v>17</v>
      </c>
      <c r="E674" s="8">
        <v>24</v>
      </c>
      <c r="F674" s="8" t="str">
        <f>VLOOKUP($D674,饮料价格!$B$3:$E$45,2,0)</f>
        <v>合</v>
      </c>
      <c r="G674" s="8">
        <f>VLOOKUP($D674,饮料价格!$B$3:$E$45,3,0)</f>
        <v>4.3</v>
      </c>
      <c r="H674" s="8">
        <f>VLOOKUP($D674,饮料价格!$B$3:$E$45,4,0)</f>
        <v>6.8</v>
      </c>
      <c r="I674" s="8">
        <f>E674*H674</f>
        <v>163.19999999999999</v>
      </c>
      <c r="J674" s="8">
        <f>(H674-G674)*E674</f>
        <v>60</v>
      </c>
    </row>
    <row r="675" spans="1:10" outlineLevel="2" x14ac:dyDescent="0.15">
      <c r="A675" s="7">
        <v>42736</v>
      </c>
      <c r="B675" s="8" t="s">
        <v>103</v>
      </c>
      <c r="C675" s="8" t="s">
        <v>119</v>
      </c>
      <c r="D675" s="8" t="s">
        <v>17</v>
      </c>
      <c r="E675" s="8">
        <v>34</v>
      </c>
      <c r="F675" s="8" t="str">
        <f>VLOOKUP($D675,饮料价格!$B$3:$E$45,2,0)</f>
        <v>合</v>
      </c>
      <c r="G675" s="8">
        <f>VLOOKUP($D675,饮料价格!$B$3:$E$45,3,0)</f>
        <v>4.3</v>
      </c>
      <c r="H675" s="8">
        <f>VLOOKUP($D675,饮料价格!$B$3:$E$45,4,0)</f>
        <v>6.8</v>
      </c>
      <c r="I675" s="8">
        <f>E675*H675</f>
        <v>231.2</v>
      </c>
      <c r="J675" s="8">
        <f>(H675-G675)*E675</f>
        <v>85</v>
      </c>
    </row>
    <row r="676" spans="1:10" outlineLevel="2" x14ac:dyDescent="0.15">
      <c r="A676" s="7">
        <v>42736</v>
      </c>
      <c r="B676" s="8" t="s">
        <v>103</v>
      </c>
      <c r="C676" s="8" t="s">
        <v>120</v>
      </c>
      <c r="D676" s="8" t="s">
        <v>17</v>
      </c>
      <c r="E676" s="8">
        <v>18</v>
      </c>
      <c r="F676" s="8" t="str">
        <f>VLOOKUP($D676,饮料价格!$B$3:$E$45,2,0)</f>
        <v>合</v>
      </c>
      <c r="G676" s="8">
        <f>VLOOKUP($D676,饮料价格!$B$3:$E$45,3,0)</f>
        <v>4.3</v>
      </c>
      <c r="H676" s="8">
        <f>VLOOKUP($D676,饮料价格!$B$3:$E$45,4,0)</f>
        <v>6.8</v>
      </c>
      <c r="I676" s="8">
        <f>E676*H676</f>
        <v>122.39999999999999</v>
      </c>
      <c r="J676" s="8">
        <f>(H676-G676)*E676</f>
        <v>45</v>
      </c>
    </row>
    <row r="677" spans="1:10" outlineLevel="2" x14ac:dyDescent="0.15">
      <c r="A677" s="7">
        <v>42736</v>
      </c>
      <c r="B677" s="8" t="s">
        <v>103</v>
      </c>
      <c r="C677" s="8" t="s">
        <v>123</v>
      </c>
      <c r="D677" s="8" t="s">
        <v>17</v>
      </c>
      <c r="E677" s="8">
        <v>11</v>
      </c>
      <c r="F677" s="8" t="str">
        <f>VLOOKUP($D677,饮料价格!$B$3:$E$45,2,0)</f>
        <v>合</v>
      </c>
      <c r="G677" s="8">
        <f>VLOOKUP($D677,饮料价格!$B$3:$E$45,3,0)</f>
        <v>4.3</v>
      </c>
      <c r="H677" s="8">
        <f>VLOOKUP($D677,饮料价格!$B$3:$E$45,4,0)</f>
        <v>6.8</v>
      </c>
      <c r="I677" s="8">
        <f>E677*H677</f>
        <v>74.8</v>
      </c>
      <c r="J677" s="8">
        <f>(H677-G677)*E677</f>
        <v>27.5</v>
      </c>
    </row>
    <row r="678" spans="1:10" outlineLevel="2" x14ac:dyDescent="0.15">
      <c r="A678" s="7">
        <v>42736</v>
      </c>
      <c r="B678" s="8" t="s">
        <v>104</v>
      </c>
      <c r="C678" s="8" t="s">
        <v>98</v>
      </c>
      <c r="D678" s="8" t="s">
        <v>17</v>
      </c>
      <c r="E678" s="8">
        <v>26</v>
      </c>
      <c r="F678" s="8" t="str">
        <f>VLOOKUP($D678,饮料价格!$B$3:$E$45,2,0)</f>
        <v>合</v>
      </c>
      <c r="G678" s="8">
        <f>VLOOKUP($D678,饮料价格!$B$3:$E$45,3,0)</f>
        <v>4.3</v>
      </c>
      <c r="H678" s="8">
        <f>VLOOKUP($D678,饮料价格!$B$3:$E$45,4,0)</f>
        <v>6.8</v>
      </c>
      <c r="I678" s="8">
        <f>E678*H678</f>
        <v>176.79999999999998</v>
      </c>
      <c r="J678" s="8">
        <f>(H678-G678)*E678</f>
        <v>65</v>
      </c>
    </row>
    <row r="679" spans="1:10" outlineLevel="2" x14ac:dyDescent="0.15">
      <c r="A679" s="7">
        <v>42736</v>
      </c>
      <c r="B679" s="8" t="s">
        <v>104</v>
      </c>
      <c r="C679" s="8" t="s">
        <v>127</v>
      </c>
      <c r="D679" s="8" t="s">
        <v>17</v>
      </c>
      <c r="E679" s="8">
        <v>52</v>
      </c>
      <c r="F679" s="8" t="str">
        <f>VLOOKUP($D679,饮料价格!$B$3:$E$45,2,0)</f>
        <v>合</v>
      </c>
      <c r="G679" s="8">
        <f>VLOOKUP($D679,饮料价格!$B$3:$E$45,3,0)</f>
        <v>4.3</v>
      </c>
      <c r="H679" s="8">
        <f>VLOOKUP($D679,饮料价格!$B$3:$E$45,4,0)</f>
        <v>6.8</v>
      </c>
      <c r="I679" s="8">
        <f>E679*H679</f>
        <v>353.59999999999997</v>
      </c>
      <c r="J679" s="8">
        <f>(H679-G679)*E679</f>
        <v>130</v>
      </c>
    </row>
    <row r="680" spans="1:10" outlineLevel="2" x14ac:dyDescent="0.15">
      <c r="A680" s="7">
        <v>42736</v>
      </c>
      <c r="B680" s="8" t="s">
        <v>104</v>
      </c>
      <c r="C680" s="8" t="s">
        <v>125</v>
      </c>
      <c r="D680" s="8" t="s">
        <v>17</v>
      </c>
      <c r="E680" s="8">
        <v>9</v>
      </c>
      <c r="F680" s="8" t="str">
        <f>VLOOKUP($D680,饮料价格!$B$3:$E$45,2,0)</f>
        <v>合</v>
      </c>
      <c r="G680" s="8">
        <f>VLOOKUP($D680,饮料价格!$B$3:$E$45,3,0)</f>
        <v>4.3</v>
      </c>
      <c r="H680" s="8">
        <f>VLOOKUP($D680,饮料价格!$B$3:$E$45,4,0)</f>
        <v>6.8</v>
      </c>
      <c r="I680" s="8">
        <f>E680*H680</f>
        <v>61.199999999999996</v>
      </c>
      <c r="J680" s="8">
        <f>(H680-G680)*E680</f>
        <v>22.5</v>
      </c>
    </row>
    <row r="681" spans="1:10" outlineLevel="2" x14ac:dyDescent="0.15">
      <c r="A681" s="7">
        <v>42736</v>
      </c>
      <c r="B681" s="8" t="s">
        <v>104</v>
      </c>
      <c r="C681" s="8" t="s">
        <v>124</v>
      </c>
      <c r="D681" s="8" t="s">
        <v>17</v>
      </c>
      <c r="E681" s="8">
        <v>99</v>
      </c>
      <c r="F681" s="8" t="str">
        <f>VLOOKUP($D681,饮料价格!$B$3:$E$45,2,0)</f>
        <v>合</v>
      </c>
      <c r="G681" s="8">
        <f>VLOOKUP($D681,饮料价格!$B$3:$E$45,3,0)</f>
        <v>4.3</v>
      </c>
      <c r="H681" s="8">
        <f>VLOOKUP($D681,饮料价格!$B$3:$E$45,4,0)</f>
        <v>6.8</v>
      </c>
      <c r="I681" s="8">
        <f>E681*H681</f>
        <v>673.19999999999993</v>
      </c>
      <c r="J681" s="8">
        <f>(H681-G681)*E681</f>
        <v>247.5</v>
      </c>
    </row>
    <row r="682" spans="1:10" outlineLevel="2" x14ac:dyDescent="0.15">
      <c r="A682" s="7">
        <v>42736</v>
      </c>
      <c r="B682" s="8" t="s">
        <v>104</v>
      </c>
      <c r="C682" s="8" t="s">
        <v>126</v>
      </c>
      <c r="D682" s="8" t="s">
        <v>17</v>
      </c>
      <c r="E682" s="8">
        <v>49</v>
      </c>
      <c r="F682" s="8" t="str">
        <f>VLOOKUP($D682,饮料价格!$B$3:$E$45,2,0)</f>
        <v>合</v>
      </c>
      <c r="G682" s="8">
        <f>VLOOKUP($D682,饮料价格!$B$3:$E$45,3,0)</f>
        <v>4.3</v>
      </c>
      <c r="H682" s="8">
        <f>VLOOKUP($D682,饮料价格!$B$3:$E$45,4,0)</f>
        <v>6.8</v>
      </c>
      <c r="I682" s="8">
        <f>E682*H682</f>
        <v>333.2</v>
      </c>
      <c r="J682" s="8">
        <f>(H682-G682)*E682</f>
        <v>122.5</v>
      </c>
    </row>
    <row r="683" spans="1:10" outlineLevel="2" x14ac:dyDescent="0.15">
      <c r="A683" s="7">
        <v>42736</v>
      </c>
      <c r="B683" s="8" t="s">
        <v>104</v>
      </c>
      <c r="C683" s="8" t="s">
        <v>99</v>
      </c>
      <c r="D683" s="8" t="s">
        <v>17</v>
      </c>
      <c r="E683" s="8">
        <v>18</v>
      </c>
      <c r="F683" s="8" t="str">
        <f>VLOOKUP($D683,饮料价格!$B$3:$E$45,2,0)</f>
        <v>合</v>
      </c>
      <c r="G683" s="8">
        <f>VLOOKUP($D683,饮料价格!$B$3:$E$45,3,0)</f>
        <v>4.3</v>
      </c>
      <c r="H683" s="8">
        <f>VLOOKUP($D683,饮料价格!$B$3:$E$45,4,0)</f>
        <v>6.8</v>
      </c>
      <c r="I683" s="8">
        <f>E683*H683</f>
        <v>122.39999999999999</v>
      </c>
      <c r="J683" s="8">
        <f>(H683-G683)*E683</f>
        <v>45</v>
      </c>
    </row>
    <row r="684" spans="1:10" outlineLevel="1" x14ac:dyDescent="0.15">
      <c r="A684" s="7"/>
      <c r="B684" s="8"/>
      <c r="C684" s="8"/>
      <c r="D684" s="23" t="s">
        <v>165</v>
      </c>
      <c r="E684" s="8"/>
      <c r="F684" s="8"/>
      <c r="G684" s="8"/>
      <c r="H684" s="8"/>
      <c r="I684" s="8">
        <f>SUBTOTAL(9,I654:I683)</f>
        <v>9384</v>
      </c>
      <c r="J684" s="8">
        <f>SUBTOTAL(9,J654:J683)</f>
        <v>3450</v>
      </c>
    </row>
    <row r="685" spans="1:10" outlineLevel="2" x14ac:dyDescent="0.15">
      <c r="A685" s="7">
        <v>42736</v>
      </c>
      <c r="B685" s="8" t="s">
        <v>102</v>
      </c>
      <c r="C685" s="8" t="s">
        <v>135</v>
      </c>
      <c r="D685" s="8" t="s">
        <v>18</v>
      </c>
      <c r="E685" s="8">
        <v>86</v>
      </c>
      <c r="F685" s="8" t="str">
        <f>VLOOKUP($D685,饮料价格!$B$3:$E$45,2,0)</f>
        <v>合</v>
      </c>
      <c r="G685" s="8">
        <f>VLOOKUP($D685,饮料价格!$B$3:$E$45,3,0)</f>
        <v>4.5</v>
      </c>
      <c r="H685" s="8">
        <f>VLOOKUP($D685,饮料价格!$B$3:$E$45,4,0)</f>
        <v>7.2</v>
      </c>
      <c r="I685" s="8">
        <f>E685*H685</f>
        <v>619.20000000000005</v>
      </c>
      <c r="J685" s="8">
        <f>(H685-G685)*E685</f>
        <v>232.20000000000002</v>
      </c>
    </row>
    <row r="686" spans="1:10" outlineLevel="2" x14ac:dyDescent="0.15">
      <c r="A686" s="7">
        <v>42736</v>
      </c>
      <c r="B686" s="8" t="s">
        <v>102</v>
      </c>
      <c r="C686" s="8" t="s">
        <v>96</v>
      </c>
      <c r="D686" s="8" t="s">
        <v>18</v>
      </c>
      <c r="E686" s="8">
        <v>21</v>
      </c>
      <c r="F686" s="8" t="str">
        <f>VLOOKUP($D686,饮料价格!$B$3:$E$45,2,0)</f>
        <v>合</v>
      </c>
      <c r="G686" s="8">
        <f>VLOOKUP($D686,饮料价格!$B$3:$E$45,3,0)</f>
        <v>4.5</v>
      </c>
      <c r="H686" s="8">
        <f>VLOOKUP($D686,饮料价格!$B$3:$E$45,4,0)</f>
        <v>7.2</v>
      </c>
      <c r="I686" s="8">
        <f>E686*H686</f>
        <v>151.20000000000002</v>
      </c>
      <c r="J686" s="8">
        <f>(H686-G686)*E686</f>
        <v>56.7</v>
      </c>
    </row>
    <row r="687" spans="1:10" outlineLevel="2" x14ac:dyDescent="0.15">
      <c r="A687" s="7">
        <v>42736</v>
      </c>
      <c r="B687" s="8" t="s">
        <v>102</v>
      </c>
      <c r="C687" s="8" t="s">
        <v>117</v>
      </c>
      <c r="D687" s="8" t="s">
        <v>18</v>
      </c>
      <c r="E687" s="8">
        <v>13</v>
      </c>
      <c r="F687" s="8" t="str">
        <f>VLOOKUP($D687,饮料价格!$B$3:$E$45,2,0)</f>
        <v>合</v>
      </c>
      <c r="G687" s="8">
        <f>VLOOKUP($D687,饮料价格!$B$3:$E$45,3,0)</f>
        <v>4.5</v>
      </c>
      <c r="H687" s="8">
        <f>VLOOKUP($D687,饮料价格!$B$3:$E$45,4,0)</f>
        <v>7.2</v>
      </c>
      <c r="I687" s="8">
        <f>E687*H687</f>
        <v>93.600000000000009</v>
      </c>
      <c r="J687" s="8">
        <f>(H687-G687)*E687</f>
        <v>35.1</v>
      </c>
    </row>
    <row r="688" spans="1:10" outlineLevel="2" x14ac:dyDescent="0.15">
      <c r="A688" s="7">
        <v>42736</v>
      </c>
      <c r="B688" s="8" t="s">
        <v>102</v>
      </c>
      <c r="C688" s="8" t="s">
        <v>115</v>
      </c>
      <c r="D688" s="8" t="s">
        <v>18</v>
      </c>
      <c r="E688" s="8">
        <v>5</v>
      </c>
      <c r="F688" s="8" t="str">
        <f>VLOOKUP($D688,饮料价格!$B$3:$E$45,2,0)</f>
        <v>合</v>
      </c>
      <c r="G688" s="8">
        <f>VLOOKUP($D688,饮料价格!$B$3:$E$45,3,0)</f>
        <v>4.5</v>
      </c>
      <c r="H688" s="8">
        <f>VLOOKUP($D688,饮料价格!$B$3:$E$45,4,0)</f>
        <v>7.2</v>
      </c>
      <c r="I688" s="8">
        <f>E688*H688</f>
        <v>36</v>
      </c>
      <c r="J688" s="8">
        <f>(H688-G688)*E688</f>
        <v>13.5</v>
      </c>
    </row>
    <row r="689" spans="1:10" outlineLevel="2" x14ac:dyDescent="0.15">
      <c r="A689" s="7">
        <v>42736</v>
      </c>
      <c r="B689" s="8" t="s">
        <v>102</v>
      </c>
      <c r="C689" s="8" t="s">
        <v>116</v>
      </c>
      <c r="D689" s="8" t="s">
        <v>18</v>
      </c>
      <c r="E689" s="8">
        <v>100</v>
      </c>
      <c r="F689" s="8" t="str">
        <f>VLOOKUP($D689,饮料价格!$B$3:$E$45,2,0)</f>
        <v>合</v>
      </c>
      <c r="G689" s="8">
        <f>VLOOKUP($D689,饮料价格!$B$3:$E$45,3,0)</f>
        <v>4.5</v>
      </c>
      <c r="H689" s="8">
        <f>VLOOKUP($D689,饮料价格!$B$3:$E$45,4,0)</f>
        <v>7.2</v>
      </c>
      <c r="I689" s="8">
        <f>E689*H689</f>
        <v>720</v>
      </c>
      <c r="J689" s="8">
        <f>(H689-G689)*E689</f>
        <v>270</v>
      </c>
    </row>
    <row r="690" spans="1:10" outlineLevel="2" x14ac:dyDescent="0.15">
      <c r="A690" s="7">
        <v>42736</v>
      </c>
      <c r="B690" s="8" t="s">
        <v>102</v>
      </c>
      <c r="C690" s="8" t="s">
        <v>97</v>
      </c>
      <c r="D690" s="8" t="s">
        <v>18</v>
      </c>
      <c r="E690" s="8">
        <v>36</v>
      </c>
      <c r="F690" s="8" t="str">
        <f>VLOOKUP($D690,饮料价格!$B$3:$E$45,2,0)</f>
        <v>合</v>
      </c>
      <c r="G690" s="8">
        <f>VLOOKUP($D690,饮料价格!$B$3:$E$45,3,0)</f>
        <v>4.5</v>
      </c>
      <c r="H690" s="8">
        <f>VLOOKUP($D690,饮料价格!$B$3:$E$45,4,0)</f>
        <v>7.2</v>
      </c>
      <c r="I690" s="8">
        <f>E690*H690</f>
        <v>259.2</v>
      </c>
      <c r="J690" s="8">
        <f>(H690-G690)*E690</f>
        <v>97.2</v>
      </c>
    </row>
    <row r="691" spans="1:10" outlineLevel="2" x14ac:dyDescent="0.15">
      <c r="A691" s="7">
        <v>42736</v>
      </c>
      <c r="B691" s="8" t="s">
        <v>100</v>
      </c>
      <c r="C691" s="8" t="s">
        <v>128</v>
      </c>
      <c r="D691" s="8" t="s">
        <v>18</v>
      </c>
      <c r="E691" s="8">
        <v>44</v>
      </c>
      <c r="F691" s="8" t="str">
        <f>VLOOKUP($D691,饮料价格!$B$3:$E$45,2,0)</f>
        <v>合</v>
      </c>
      <c r="G691" s="8">
        <f>VLOOKUP($D691,饮料价格!$B$3:$E$45,3,0)</f>
        <v>4.5</v>
      </c>
      <c r="H691" s="8">
        <f>VLOOKUP($D691,饮料价格!$B$3:$E$45,4,0)</f>
        <v>7.2</v>
      </c>
      <c r="I691" s="8">
        <f>E691*H691</f>
        <v>316.8</v>
      </c>
      <c r="J691" s="8">
        <f>(H691-G691)*E691</f>
        <v>118.80000000000001</v>
      </c>
    </row>
    <row r="692" spans="1:10" outlineLevel="2" x14ac:dyDescent="0.15">
      <c r="A692" s="7">
        <v>42736</v>
      </c>
      <c r="B692" s="8" t="s">
        <v>100</v>
      </c>
      <c r="C692" s="8" t="s">
        <v>130</v>
      </c>
      <c r="D692" s="8" t="s">
        <v>18</v>
      </c>
      <c r="E692" s="8">
        <v>10</v>
      </c>
      <c r="F692" s="8" t="str">
        <f>VLOOKUP($D692,饮料价格!$B$3:$E$45,2,0)</f>
        <v>合</v>
      </c>
      <c r="G692" s="8">
        <f>VLOOKUP($D692,饮料价格!$B$3:$E$45,3,0)</f>
        <v>4.5</v>
      </c>
      <c r="H692" s="8">
        <f>VLOOKUP($D692,饮料价格!$B$3:$E$45,4,0)</f>
        <v>7.2</v>
      </c>
      <c r="I692" s="8">
        <f>E692*H692</f>
        <v>72</v>
      </c>
      <c r="J692" s="8">
        <f>(H692-G692)*E692</f>
        <v>27</v>
      </c>
    </row>
    <row r="693" spans="1:10" outlineLevel="2" x14ac:dyDescent="0.15">
      <c r="A693" s="7">
        <v>42736</v>
      </c>
      <c r="B693" s="8" t="s">
        <v>100</v>
      </c>
      <c r="C693" s="8" t="s">
        <v>105</v>
      </c>
      <c r="D693" s="8" t="s">
        <v>18</v>
      </c>
      <c r="E693" s="8">
        <v>9</v>
      </c>
      <c r="F693" s="8" t="str">
        <f>VLOOKUP($D693,饮料价格!$B$3:$E$45,2,0)</f>
        <v>合</v>
      </c>
      <c r="G693" s="8">
        <f>VLOOKUP($D693,饮料价格!$B$3:$E$45,3,0)</f>
        <v>4.5</v>
      </c>
      <c r="H693" s="8">
        <f>VLOOKUP($D693,饮料价格!$B$3:$E$45,4,0)</f>
        <v>7.2</v>
      </c>
      <c r="I693" s="8">
        <f>E693*H693</f>
        <v>64.8</v>
      </c>
      <c r="J693" s="8">
        <f>(H693-G693)*E693</f>
        <v>24.3</v>
      </c>
    </row>
    <row r="694" spans="1:10" outlineLevel="2" x14ac:dyDescent="0.15">
      <c r="A694" s="7">
        <v>42736</v>
      </c>
      <c r="B694" s="8" t="s">
        <v>100</v>
      </c>
      <c r="C694" s="8" t="s">
        <v>107</v>
      </c>
      <c r="D694" s="8" t="s">
        <v>18</v>
      </c>
      <c r="E694" s="8">
        <v>21</v>
      </c>
      <c r="F694" s="8" t="str">
        <f>VLOOKUP($D694,饮料价格!$B$3:$E$45,2,0)</f>
        <v>合</v>
      </c>
      <c r="G694" s="8">
        <f>VLOOKUP($D694,饮料价格!$B$3:$E$45,3,0)</f>
        <v>4.5</v>
      </c>
      <c r="H694" s="8">
        <f>VLOOKUP($D694,饮料价格!$B$3:$E$45,4,0)</f>
        <v>7.2</v>
      </c>
      <c r="I694" s="8">
        <f>E694*H694</f>
        <v>151.20000000000002</v>
      </c>
      <c r="J694" s="8">
        <f>(H694-G694)*E694</f>
        <v>56.7</v>
      </c>
    </row>
    <row r="695" spans="1:10" outlineLevel="2" x14ac:dyDescent="0.15">
      <c r="A695" s="7">
        <v>42736</v>
      </c>
      <c r="B695" s="8" t="s">
        <v>100</v>
      </c>
      <c r="C695" s="8" t="s">
        <v>108</v>
      </c>
      <c r="D695" s="8" t="s">
        <v>18</v>
      </c>
      <c r="E695" s="8">
        <v>93</v>
      </c>
      <c r="F695" s="8" t="str">
        <f>VLOOKUP($D695,饮料价格!$B$3:$E$45,2,0)</f>
        <v>合</v>
      </c>
      <c r="G695" s="8">
        <f>VLOOKUP($D695,饮料价格!$B$3:$E$45,3,0)</f>
        <v>4.5</v>
      </c>
      <c r="H695" s="8">
        <f>VLOOKUP($D695,饮料价格!$B$3:$E$45,4,0)</f>
        <v>7.2</v>
      </c>
      <c r="I695" s="8">
        <f>E695*H695</f>
        <v>669.6</v>
      </c>
      <c r="J695" s="8">
        <f>(H695-G695)*E695</f>
        <v>251.10000000000002</v>
      </c>
    </row>
    <row r="696" spans="1:10" outlineLevel="2" x14ac:dyDescent="0.15">
      <c r="A696" s="7">
        <v>42736</v>
      </c>
      <c r="B696" s="8" t="s">
        <v>100</v>
      </c>
      <c r="C696" s="8" t="s">
        <v>106</v>
      </c>
      <c r="D696" s="8" t="s">
        <v>18</v>
      </c>
      <c r="E696" s="8">
        <v>19</v>
      </c>
      <c r="F696" s="8" t="str">
        <f>VLOOKUP($D696,饮料价格!$B$3:$E$45,2,0)</f>
        <v>合</v>
      </c>
      <c r="G696" s="8">
        <f>VLOOKUP($D696,饮料价格!$B$3:$E$45,3,0)</f>
        <v>4.5</v>
      </c>
      <c r="H696" s="8">
        <f>VLOOKUP($D696,饮料价格!$B$3:$E$45,4,0)</f>
        <v>7.2</v>
      </c>
      <c r="I696" s="8">
        <f>E696*H696</f>
        <v>136.80000000000001</v>
      </c>
      <c r="J696" s="8">
        <f>(H696-G696)*E696</f>
        <v>51.300000000000004</v>
      </c>
    </row>
    <row r="697" spans="1:10" outlineLevel="2" x14ac:dyDescent="0.15">
      <c r="A697" s="7">
        <v>42736</v>
      </c>
      <c r="B697" s="8" t="s">
        <v>101</v>
      </c>
      <c r="C697" s="8" t="s">
        <v>109</v>
      </c>
      <c r="D697" s="8" t="s">
        <v>18</v>
      </c>
      <c r="E697" s="8">
        <v>134</v>
      </c>
      <c r="F697" s="8" t="str">
        <f>VLOOKUP($D697,饮料价格!$B$3:$E$45,2,0)</f>
        <v>合</v>
      </c>
      <c r="G697" s="8">
        <f>VLOOKUP($D697,饮料价格!$B$3:$E$45,3,0)</f>
        <v>4.5</v>
      </c>
      <c r="H697" s="8">
        <f>VLOOKUP($D697,饮料价格!$B$3:$E$45,4,0)</f>
        <v>7.2</v>
      </c>
      <c r="I697" s="8">
        <f>E697*H697</f>
        <v>964.80000000000007</v>
      </c>
      <c r="J697" s="8">
        <f>(H697-G697)*E697</f>
        <v>361.8</v>
      </c>
    </row>
    <row r="698" spans="1:10" outlineLevel="2" x14ac:dyDescent="0.15">
      <c r="A698" s="7">
        <v>42736</v>
      </c>
      <c r="B698" s="8" t="s">
        <v>101</v>
      </c>
      <c r="C698" s="8" t="s">
        <v>113</v>
      </c>
      <c r="D698" s="8" t="s">
        <v>18</v>
      </c>
      <c r="E698" s="8">
        <v>26</v>
      </c>
      <c r="F698" s="8" t="str">
        <f>VLOOKUP($D698,饮料价格!$B$3:$E$45,2,0)</f>
        <v>合</v>
      </c>
      <c r="G698" s="8">
        <f>VLOOKUP($D698,饮料价格!$B$3:$E$45,3,0)</f>
        <v>4.5</v>
      </c>
      <c r="H698" s="8">
        <f>VLOOKUP($D698,饮料价格!$B$3:$E$45,4,0)</f>
        <v>7.2</v>
      </c>
      <c r="I698" s="8">
        <f>E698*H698</f>
        <v>187.20000000000002</v>
      </c>
      <c r="J698" s="8">
        <f>(H698-G698)*E698</f>
        <v>70.2</v>
      </c>
    </row>
    <row r="699" spans="1:10" outlineLevel="2" x14ac:dyDescent="0.15">
      <c r="A699" s="7">
        <v>42736</v>
      </c>
      <c r="B699" s="8" t="s">
        <v>101</v>
      </c>
      <c r="C699" s="8" t="s">
        <v>111</v>
      </c>
      <c r="D699" s="8" t="s">
        <v>18</v>
      </c>
      <c r="E699" s="8">
        <v>31</v>
      </c>
      <c r="F699" s="8" t="str">
        <f>VLOOKUP($D699,饮料价格!$B$3:$E$45,2,0)</f>
        <v>合</v>
      </c>
      <c r="G699" s="8">
        <f>VLOOKUP($D699,饮料价格!$B$3:$E$45,3,0)</f>
        <v>4.5</v>
      </c>
      <c r="H699" s="8">
        <f>VLOOKUP($D699,饮料价格!$B$3:$E$45,4,0)</f>
        <v>7.2</v>
      </c>
      <c r="I699" s="8">
        <f>E699*H699</f>
        <v>223.20000000000002</v>
      </c>
      <c r="J699" s="8">
        <f>(H699-G699)*E699</f>
        <v>83.7</v>
      </c>
    </row>
    <row r="700" spans="1:10" outlineLevel="2" x14ac:dyDescent="0.15">
      <c r="A700" s="7">
        <v>42736</v>
      </c>
      <c r="B700" s="8" t="s">
        <v>101</v>
      </c>
      <c r="C700" s="8" t="s">
        <v>114</v>
      </c>
      <c r="D700" s="8" t="s">
        <v>18</v>
      </c>
      <c r="E700" s="8">
        <v>7</v>
      </c>
      <c r="F700" s="8" t="str">
        <f>VLOOKUP($D700,饮料价格!$B$3:$E$45,2,0)</f>
        <v>合</v>
      </c>
      <c r="G700" s="8">
        <f>VLOOKUP($D700,饮料价格!$B$3:$E$45,3,0)</f>
        <v>4.5</v>
      </c>
      <c r="H700" s="8">
        <f>VLOOKUP($D700,饮料价格!$B$3:$E$45,4,0)</f>
        <v>7.2</v>
      </c>
      <c r="I700" s="8">
        <f>E700*H700</f>
        <v>50.4</v>
      </c>
      <c r="J700" s="8">
        <f>(H700-G700)*E700</f>
        <v>18.900000000000002</v>
      </c>
    </row>
    <row r="701" spans="1:10" outlineLevel="2" x14ac:dyDescent="0.15">
      <c r="A701" s="7">
        <v>42736</v>
      </c>
      <c r="B701" s="8" t="s">
        <v>101</v>
      </c>
      <c r="C701" s="8" t="s">
        <v>112</v>
      </c>
      <c r="D701" s="8" t="s">
        <v>18</v>
      </c>
      <c r="E701" s="8">
        <v>39</v>
      </c>
      <c r="F701" s="8" t="str">
        <f>VLOOKUP($D701,饮料价格!$B$3:$E$45,2,0)</f>
        <v>合</v>
      </c>
      <c r="G701" s="8">
        <f>VLOOKUP($D701,饮料价格!$B$3:$E$45,3,0)</f>
        <v>4.5</v>
      </c>
      <c r="H701" s="8">
        <f>VLOOKUP($D701,饮料价格!$B$3:$E$45,4,0)</f>
        <v>7.2</v>
      </c>
      <c r="I701" s="8">
        <f>E701*H701</f>
        <v>280.8</v>
      </c>
      <c r="J701" s="8">
        <f>(H701-G701)*E701</f>
        <v>105.30000000000001</v>
      </c>
    </row>
    <row r="702" spans="1:10" outlineLevel="2" x14ac:dyDescent="0.15">
      <c r="A702" s="7">
        <v>42736</v>
      </c>
      <c r="B702" s="8" t="s">
        <v>101</v>
      </c>
      <c r="C702" s="8" t="s">
        <v>110</v>
      </c>
      <c r="D702" s="8" t="s">
        <v>18</v>
      </c>
      <c r="E702" s="8">
        <v>19</v>
      </c>
      <c r="F702" s="8" t="str">
        <f>VLOOKUP($D702,饮料价格!$B$3:$E$45,2,0)</f>
        <v>合</v>
      </c>
      <c r="G702" s="8">
        <f>VLOOKUP($D702,饮料价格!$B$3:$E$45,3,0)</f>
        <v>4.5</v>
      </c>
      <c r="H702" s="8">
        <f>VLOOKUP($D702,饮料价格!$B$3:$E$45,4,0)</f>
        <v>7.2</v>
      </c>
      <c r="I702" s="8">
        <f>E702*H702</f>
        <v>136.80000000000001</v>
      </c>
      <c r="J702" s="8">
        <f>(H702-G702)*E702</f>
        <v>51.300000000000004</v>
      </c>
    </row>
    <row r="703" spans="1:10" outlineLevel="2" x14ac:dyDescent="0.15">
      <c r="A703" s="7">
        <v>42736</v>
      </c>
      <c r="B703" s="8" t="s">
        <v>103</v>
      </c>
      <c r="C703" s="8" t="s">
        <v>122</v>
      </c>
      <c r="D703" s="8" t="s">
        <v>18</v>
      </c>
      <c r="E703" s="8">
        <v>10</v>
      </c>
      <c r="F703" s="8" t="str">
        <f>VLOOKUP($D703,饮料价格!$B$3:$E$45,2,0)</f>
        <v>合</v>
      </c>
      <c r="G703" s="8">
        <f>VLOOKUP($D703,饮料价格!$B$3:$E$45,3,0)</f>
        <v>4.5</v>
      </c>
      <c r="H703" s="8">
        <f>VLOOKUP($D703,饮料价格!$B$3:$E$45,4,0)</f>
        <v>7.2</v>
      </c>
      <c r="I703" s="8">
        <f>E703*H703</f>
        <v>72</v>
      </c>
      <c r="J703" s="8">
        <f>(H703-G703)*E703</f>
        <v>27</v>
      </c>
    </row>
    <row r="704" spans="1:10" outlineLevel="2" x14ac:dyDescent="0.15">
      <c r="A704" s="7">
        <v>42736</v>
      </c>
      <c r="B704" s="8" t="s">
        <v>103</v>
      </c>
      <c r="C704" s="8" t="s">
        <v>121</v>
      </c>
      <c r="D704" s="8" t="s">
        <v>18</v>
      </c>
      <c r="E704" s="8">
        <v>18</v>
      </c>
      <c r="F704" s="8" t="str">
        <f>VLOOKUP($D704,饮料价格!$B$3:$E$45,2,0)</f>
        <v>合</v>
      </c>
      <c r="G704" s="8">
        <f>VLOOKUP($D704,饮料价格!$B$3:$E$45,3,0)</f>
        <v>4.5</v>
      </c>
      <c r="H704" s="8">
        <f>VLOOKUP($D704,饮料价格!$B$3:$E$45,4,0)</f>
        <v>7.2</v>
      </c>
      <c r="I704" s="8">
        <f>E704*H704</f>
        <v>129.6</v>
      </c>
      <c r="J704" s="8">
        <f>(H704-G704)*E704</f>
        <v>48.6</v>
      </c>
    </row>
    <row r="705" spans="1:10" outlineLevel="2" x14ac:dyDescent="0.15">
      <c r="A705" s="7">
        <v>42736</v>
      </c>
      <c r="B705" s="8" t="s">
        <v>103</v>
      </c>
      <c r="C705" s="8" t="s">
        <v>118</v>
      </c>
      <c r="D705" s="8" t="s">
        <v>18</v>
      </c>
      <c r="E705" s="8">
        <v>20</v>
      </c>
      <c r="F705" s="8" t="str">
        <f>VLOOKUP($D705,饮料价格!$B$3:$E$45,2,0)</f>
        <v>合</v>
      </c>
      <c r="G705" s="8">
        <f>VLOOKUP($D705,饮料价格!$B$3:$E$45,3,0)</f>
        <v>4.5</v>
      </c>
      <c r="H705" s="8">
        <f>VLOOKUP($D705,饮料价格!$B$3:$E$45,4,0)</f>
        <v>7.2</v>
      </c>
      <c r="I705" s="8">
        <f>E705*H705</f>
        <v>144</v>
      </c>
      <c r="J705" s="8">
        <f>(H705-G705)*E705</f>
        <v>54</v>
      </c>
    </row>
    <row r="706" spans="1:10" outlineLevel="2" x14ac:dyDescent="0.15">
      <c r="A706" s="7">
        <v>42736</v>
      </c>
      <c r="B706" s="8" t="s">
        <v>103</v>
      </c>
      <c r="C706" s="8" t="s">
        <v>119</v>
      </c>
      <c r="D706" s="8" t="s">
        <v>18</v>
      </c>
      <c r="E706" s="8">
        <v>78</v>
      </c>
      <c r="F706" s="8" t="str">
        <f>VLOOKUP($D706,饮料价格!$B$3:$E$45,2,0)</f>
        <v>合</v>
      </c>
      <c r="G706" s="8">
        <f>VLOOKUP($D706,饮料价格!$B$3:$E$45,3,0)</f>
        <v>4.5</v>
      </c>
      <c r="H706" s="8">
        <f>VLOOKUP($D706,饮料价格!$B$3:$E$45,4,0)</f>
        <v>7.2</v>
      </c>
      <c r="I706" s="8">
        <f>E706*H706</f>
        <v>561.6</v>
      </c>
      <c r="J706" s="8">
        <f>(H706-G706)*E706</f>
        <v>210.60000000000002</v>
      </c>
    </row>
    <row r="707" spans="1:10" outlineLevel="2" x14ac:dyDescent="0.15">
      <c r="A707" s="7">
        <v>42736</v>
      </c>
      <c r="B707" s="8" t="s">
        <v>103</v>
      </c>
      <c r="C707" s="8" t="s">
        <v>120</v>
      </c>
      <c r="D707" s="8" t="s">
        <v>18</v>
      </c>
      <c r="E707" s="8">
        <v>37</v>
      </c>
      <c r="F707" s="8" t="str">
        <f>VLOOKUP($D707,饮料价格!$B$3:$E$45,2,0)</f>
        <v>合</v>
      </c>
      <c r="G707" s="8">
        <f>VLOOKUP($D707,饮料价格!$B$3:$E$45,3,0)</f>
        <v>4.5</v>
      </c>
      <c r="H707" s="8">
        <f>VLOOKUP($D707,饮料价格!$B$3:$E$45,4,0)</f>
        <v>7.2</v>
      </c>
      <c r="I707" s="8">
        <f>E707*H707</f>
        <v>266.40000000000003</v>
      </c>
      <c r="J707" s="8">
        <f>(H707-G707)*E707</f>
        <v>99.9</v>
      </c>
    </row>
    <row r="708" spans="1:10" outlineLevel="2" x14ac:dyDescent="0.15">
      <c r="A708" s="7">
        <v>42736</v>
      </c>
      <c r="B708" s="8" t="s">
        <v>103</v>
      </c>
      <c r="C708" s="8" t="s">
        <v>123</v>
      </c>
      <c r="D708" s="8" t="s">
        <v>18</v>
      </c>
      <c r="E708" s="8">
        <v>18</v>
      </c>
      <c r="F708" s="8" t="str">
        <f>VLOOKUP($D708,饮料价格!$B$3:$E$45,2,0)</f>
        <v>合</v>
      </c>
      <c r="G708" s="8">
        <f>VLOOKUP($D708,饮料价格!$B$3:$E$45,3,0)</f>
        <v>4.5</v>
      </c>
      <c r="H708" s="8">
        <f>VLOOKUP($D708,饮料价格!$B$3:$E$45,4,0)</f>
        <v>7.2</v>
      </c>
      <c r="I708" s="8">
        <f>E708*H708</f>
        <v>129.6</v>
      </c>
      <c r="J708" s="8">
        <f>(H708-G708)*E708</f>
        <v>48.6</v>
      </c>
    </row>
    <row r="709" spans="1:10" outlineLevel="2" x14ac:dyDescent="0.15">
      <c r="A709" s="7">
        <v>42736</v>
      </c>
      <c r="B709" s="8" t="s">
        <v>104</v>
      </c>
      <c r="C709" s="8" t="s">
        <v>98</v>
      </c>
      <c r="D709" s="8" t="s">
        <v>18</v>
      </c>
      <c r="E709" s="8">
        <v>49</v>
      </c>
      <c r="F709" s="8" t="str">
        <f>VLOOKUP($D709,饮料价格!$B$3:$E$45,2,0)</f>
        <v>合</v>
      </c>
      <c r="G709" s="8">
        <f>VLOOKUP($D709,饮料价格!$B$3:$E$45,3,0)</f>
        <v>4.5</v>
      </c>
      <c r="H709" s="8">
        <f>VLOOKUP($D709,饮料价格!$B$3:$E$45,4,0)</f>
        <v>7.2</v>
      </c>
      <c r="I709" s="8">
        <f>E709*H709</f>
        <v>352.8</v>
      </c>
      <c r="J709" s="8">
        <f>(H709-G709)*E709</f>
        <v>132.30000000000001</v>
      </c>
    </row>
    <row r="710" spans="1:10" outlineLevel="2" x14ac:dyDescent="0.15">
      <c r="A710" s="7">
        <v>42736</v>
      </c>
      <c r="B710" s="8" t="s">
        <v>104</v>
      </c>
      <c r="C710" s="8" t="s">
        <v>127</v>
      </c>
      <c r="D710" s="8" t="s">
        <v>18</v>
      </c>
      <c r="E710" s="8">
        <v>84</v>
      </c>
      <c r="F710" s="8" t="str">
        <f>VLOOKUP($D710,饮料价格!$B$3:$E$45,2,0)</f>
        <v>合</v>
      </c>
      <c r="G710" s="8">
        <f>VLOOKUP($D710,饮料价格!$B$3:$E$45,3,0)</f>
        <v>4.5</v>
      </c>
      <c r="H710" s="8">
        <f>VLOOKUP($D710,饮料价格!$B$3:$E$45,4,0)</f>
        <v>7.2</v>
      </c>
      <c r="I710" s="8">
        <f>E710*H710</f>
        <v>604.80000000000007</v>
      </c>
      <c r="J710" s="8">
        <f>(H710-G710)*E710</f>
        <v>226.8</v>
      </c>
    </row>
    <row r="711" spans="1:10" outlineLevel="2" x14ac:dyDescent="0.15">
      <c r="A711" s="7">
        <v>42736</v>
      </c>
      <c r="B711" s="8" t="s">
        <v>104</v>
      </c>
      <c r="C711" s="8" t="s">
        <v>125</v>
      </c>
      <c r="D711" s="8" t="s">
        <v>18</v>
      </c>
      <c r="E711" s="8">
        <v>79</v>
      </c>
      <c r="F711" s="8" t="str">
        <f>VLOOKUP($D711,饮料价格!$B$3:$E$45,2,0)</f>
        <v>合</v>
      </c>
      <c r="G711" s="8">
        <f>VLOOKUP($D711,饮料价格!$B$3:$E$45,3,0)</f>
        <v>4.5</v>
      </c>
      <c r="H711" s="8">
        <f>VLOOKUP($D711,饮料价格!$B$3:$E$45,4,0)</f>
        <v>7.2</v>
      </c>
      <c r="I711" s="8">
        <f>E711*H711</f>
        <v>568.80000000000007</v>
      </c>
      <c r="J711" s="8">
        <f>(H711-G711)*E711</f>
        <v>213.3</v>
      </c>
    </row>
    <row r="712" spans="1:10" outlineLevel="2" x14ac:dyDescent="0.15">
      <c r="A712" s="7">
        <v>42736</v>
      </c>
      <c r="B712" s="8" t="s">
        <v>104</v>
      </c>
      <c r="C712" s="8" t="s">
        <v>124</v>
      </c>
      <c r="D712" s="8" t="s">
        <v>18</v>
      </c>
      <c r="E712" s="8">
        <v>36</v>
      </c>
      <c r="F712" s="8" t="str">
        <f>VLOOKUP($D712,饮料价格!$B$3:$E$45,2,0)</f>
        <v>合</v>
      </c>
      <c r="G712" s="8">
        <f>VLOOKUP($D712,饮料价格!$B$3:$E$45,3,0)</f>
        <v>4.5</v>
      </c>
      <c r="H712" s="8">
        <f>VLOOKUP($D712,饮料价格!$B$3:$E$45,4,0)</f>
        <v>7.2</v>
      </c>
      <c r="I712" s="8">
        <f>E712*H712</f>
        <v>259.2</v>
      </c>
      <c r="J712" s="8">
        <f>(H712-G712)*E712</f>
        <v>97.2</v>
      </c>
    </row>
    <row r="713" spans="1:10" outlineLevel="2" x14ac:dyDescent="0.15">
      <c r="A713" s="7">
        <v>42736</v>
      </c>
      <c r="B713" s="8" t="s">
        <v>104</v>
      </c>
      <c r="C713" s="8" t="s">
        <v>126</v>
      </c>
      <c r="D713" s="8" t="s">
        <v>18</v>
      </c>
      <c r="E713" s="8">
        <v>44</v>
      </c>
      <c r="F713" s="8" t="str">
        <f>VLOOKUP($D713,饮料价格!$B$3:$E$45,2,0)</f>
        <v>合</v>
      </c>
      <c r="G713" s="8">
        <f>VLOOKUP($D713,饮料价格!$B$3:$E$45,3,0)</f>
        <v>4.5</v>
      </c>
      <c r="H713" s="8">
        <f>VLOOKUP($D713,饮料价格!$B$3:$E$45,4,0)</f>
        <v>7.2</v>
      </c>
      <c r="I713" s="8">
        <f>E713*H713</f>
        <v>316.8</v>
      </c>
      <c r="J713" s="8">
        <f>(H713-G713)*E713</f>
        <v>118.80000000000001</v>
      </c>
    </row>
    <row r="714" spans="1:10" outlineLevel="2" x14ac:dyDescent="0.15">
      <c r="A714" s="7">
        <v>42736</v>
      </c>
      <c r="B714" s="8" t="s">
        <v>104</v>
      </c>
      <c r="C714" s="8" t="s">
        <v>99</v>
      </c>
      <c r="D714" s="8" t="s">
        <v>18</v>
      </c>
      <c r="E714" s="8">
        <v>13</v>
      </c>
      <c r="F714" s="8" t="str">
        <f>VLOOKUP($D714,饮料价格!$B$3:$E$45,2,0)</f>
        <v>合</v>
      </c>
      <c r="G714" s="8">
        <f>VLOOKUP($D714,饮料价格!$B$3:$E$45,3,0)</f>
        <v>4.5</v>
      </c>
      <c r="H714" s="8">
        <f>VLOOKUP($D714,饮料价格!$B$3:$E$45,4,0)</f>
        <v>7.2</v>
      </c>
      <c r="I714" s="8">
        <f>E714*H714</f>
        <v>93.600000000000009</v>
      </c>
      <c r="J714" s="8">
        <f>(H714-G714)*E714</f>
        <v>35.1</v>
      </c>
    </row>
    <row r="715" spans="1:10" outlineLevel="1" x14ac:dyDescent="0.15">
      <c r="A715" s="7"/>
      <c r="B715" s="8"/>
      <c r="C715" s="8"/>
      <c r="D715" s="23" t="s">
        <v>166</v>
      </c>
      <c r="E715" s="8"/>
      <c r="F715" s="8"/>
      <c r="G715" s="8"/>
      <c r="H715" s="8"/>
      <c r="I715" s="8">
        <f>SUBTOTAL(9,I685:I714)</f>
        <v>8632.8000000000011</v>
      </c>
      <c r="J715" s="8">
        <f>SUBTOTAL(9,J685:J714)</f>
        <v>3237.3</v>
      </c>
    </row>
    <row r="716" spans="1:10" outlineLevel="2" x14ac:dyDescent="0.15">
      <c r="A716" s="7">
        <v>42736</v>
      </c>
      <c r="B716" s="8" t="s">
        <v>102</v>
      </c>
      <c r="C716" s="8" t="s">
        <v>135</v>
      </c>
      <c r="D716" s="8" t="s">
        <v>81</v>
      </c>
      <c r="E716" s="8">
        <v>76</v>
      </c>
      <c r="F716" s="8" t="str">
        <f>VLOOKUP($D716,饮料价格!$B$3:$E$45,2,0)</f>
        <v>听</v>
      </c>
      <c r="G716" s="8">
        <f>VLOOKUP($D716,饮料价格!$B$3:$E$45,3,0)</f>
        <v>3</v>
      </c>
      <c r="H716" s="8">
        <f>VLOOKUP($D716,饮料价格!$B$3:$E$45,4,0)</f>
        <v>4</v>
      </c>
      <c r="I716" s="8">
        <f>E716*H716</f>
        <v>304</v>
      </c>
      <c r="J716" s="8">
        <f>(H716-G716)*E716</f>
        <v>76</v>
      </c>
    </row>
    <row r="717" spans="1:10" outlineLevel="2" x14ac:dyDescent="0.15">
      <c r="A717" s="7">
        <v>42736</v>
      </c>
      <c r="B717" s="8" t="s">
        <v>102</v>
      </c>
      <c r="C717" s="8" t="s">
        <v>96</v>
      </c>
      <c r="D717" s="8" t="s">
        <v>81</v>
      </c>
      <c r="E717" s="8">
        <v>88</v>
      </c>
      <c r="F717" s="8" t="str">
        <f>VLOOKUP($D717,饮料价格!$B$3:$E$45,2,0)</f>
        <v>听</v>
      </c>
      <c r="G717" s="8">
        <f>VLOOKUP($D717,饮料价格!$B$3:$E$45,3,0)</f>
        <v>3</v>
      </c>
      <c r="H717" s="8">
        <f>VLOOKUP($D717,饮料价格!$B$3:$E$45,4,0)</f>
        <v>4</v>
      </c>
      <c r="I717" s="8">
        <f>E717*H717</f>
        <v>352</v>
      </c>
      <c r="J717" s="8">
        <f>(H717-G717)*E717</f>
        <v>88</v>
      </c>
    </row>
    <row r="718" spans="1:10" outlineLevel="2" x14ac:dyDescent="0.15">
      <c r="A718" s="7">
        <v>42736</v>
      </c>
      <c r="B718" s="8" t="s">
        <v>102</v>
      </c>
      <c r="C718" s="8" t="s">
        <v>117</v>
      </c>
      <c r="D718" s="8" t="s">
        <v>81</v>
      </c>
      <c r="E718" s="8">
        <v>23</v>
      </c>
      <c r="F718" s="8" t="str">
        <f>VLOOKUP($D718,饮料价格!$B$3:$E$45,2,0)</f>
        <v>听</v>
      </c>
      <c r="G718" s="8">
        <f>VLOOKUP($D718,饮料价格!$B$3:$E$45,3,0)</f>
        <v>3</v>
      </c>
      <c r="H718" s="8">
        <f>VLOOKUP($D718,饮料价格!$B$3:$E$45,4,0)</f>
        <v>4</v>
      </c>
      <c r="I718" s="8">
        <f>E718*H718</f>
        <v>92</v>
      </c>
      <c r="J718" s="8">
        <f>(H718-G718)*E718</f>
        <v>23</v>
      </c>
    </row>
    <row r="719" spans="1:10" outlineLevel="2" x14ac:dyDescent="0.15">
      <c r="A719" s="7">
        <v>42736</v>
      </c>
      <c r="B719" s="8" t="s">
        <v>102</v>
      </c>
      <c r="C719" s="8" t="s">
        <v>115</v>
      </c>
      <c r="D719" s="8" t="s">
        <v>81</v>
      </c>
      <c r="E719" s="8">
        <v>62</v>
      </c>
      <c r="F719" s="8" t="str">
        <f>VLOOKUP($D719,饮料价格!$B$3:$E$45,2,0)</f>
        <v>听</v>
      </c>
      <c r="G719" s="8">
        <f>VLOOKUP($D719,饮料价格!$B$3:$E$45,3,0)</f>
        <v>3</v>
      </c>
      <c r="H719" s="8">
        <f>VLOOKUP($D719,饮料价格!$B$3:$E$45,4,0)</f>
        <v>4</v>
      </c>
      <c r="I719" s="8">
        <f>E719*H719</f>
        <v>248</v>
      </c>
      <c r="J719" s="8">
        <f>(H719-G719)*E719</f>
        <v>62</v>
      </c>
    </row>
    <row r="720" spans="1:10" outlineLevel="2" x14ac:dyDescent="0.15">
      <c r="A720" s="7">
        <v>42736</v>
      </c>
      <c r="B720" s="8" t="s">
        <v>102</v>
      </c>
      <c r="C720" s="8" t="s">
        <v>116</v>
      </c>
      <c r="D720" s="8" t="s">
        <v>81</v>
      </c>
      <c r="E720" s="8">
        <v>31</v>
      </c>
      <c r="F720" s="8" t="str">
        <f>VLOOKUP($D720,饮料价格!$B$3:$E$45,2,0)</f>
        <v>听</v>
      </c>
      <c r="G720" s="8">
        <f>VLOOKUP($D720,饮料价格!$B$3:$E$45,3,0)</f>
        <v>3</v>
      </c>
      <c r="H720" s="8">
        <f>VLOOKUP($D720,饮料价格!$B$3:$E$45,4,0)</f>
        <v>4</v>
      </c>
      <c r="I720" s="8">
        <f>E720*H720</f>
        <v>124</v>
      </c>
      <c r="J720" s="8">
        <f>(H720-G720)*E720</f>
        <v>31</v>
      </c>
    </row>
    <row r="721" spans="1:10" outlineLevel="2" x14ac:dyDescent="0.15">
      <c r="A721" s="7">
        <v>42736</v>
      </c>
      <c r="B721" s="8" t="s">
        <v>102</v>
      </c>
      <c r="C721" s="8" t="s">
        <v>97</v>
      </c>
      <c r="D721" s="8" t="s">
        <v>81</v>
      </c>
      <c r="E721" s="8">
        <v>130</v>
      </c>
      <c r="F721" s="8" t="str">
        <f>VLOOKUP($D721,饮料价格!$B$3:$E$45,2,0)</f>
        <v>听</v>
      </c>
      <c r="G721" s="8">
        <f>VLOOKUP($D721,饮料价格!$B$3:$E$45,3,0)</f>
        <v>3</v>
      </c>
      <c r="H721" s="8">
        <f>VLOOKUP($D721,饮料价格!$B$3:$E$45,4,0)</f>
        <v>4</v>
      </c>
      <c r="I721" s="8">
        <f>E721*H721</f>
        <v>520</v>
      </c>
      <c r="J721" s="8">
        <f>(H721-G721)*E721</f>
        <v>130</v>
      </c>
    </row>
    <row r="722" spans="1:10" outlineLevel="2" x14ac:dyDescent="0.15">
      <c r="A722" s="7">
        <v>42736</v>
      </c>
      <c r="B722" s="8" t="s">
        <v>100</v>
      </c>
      <c r="C722" s="8" t="s">
        <v>128</v>
      </c>
      <c r="D722" s="8" t="s">
        <v>81</v>
      </c>
      <c r="E722" s="8">
        <v>105</v>
      </c>
      <c r="F722" s="8" t="str">
        <f>VLOOKUP($D722,饮料价格!$B$3:$E$45,2,0)</f>
        <v>听</v>
      </c>
      <c r="G722" s="8">
        <f>VLOOKUP($D722,饮料价格!$B$3:$E$45,3,0)</f>
        <v>3</v>
      </c>
      <c r="H722" s="8">
        <f>VLOOKUP($D722,饮料价格!$B$3:$E$45,4,0)</f>
        <v>4</v>
      </c>
      <c r="I722" s="8">
        <f>E722*H722</f>
        <v>420</v>
      </c>
      <c r="J722" s="8">
        <f>(H722-G722)*E722</f>
        <v>105</v>
      </c>
    </row>
    <row r="723" spans="1:10" outlineLevel="2" x14ac:dyDescent="0.15">
      <c r="A723" s="7">
        <v>42736</v>
      </c>
      <c r="B723" s="8" t="s">
        <v>100</v>
      </c>
      <c r="C723" s="8" t="s">
        <v>130</v>
      </c>
      <c r="D723" s="8" t="s">
        <v>81</v>
      </c>
      <c r="E723" s="8">
        <v>24</v>
      </c>
      <c r="F723" s="8" t="str">
        <f>VLOOKUP($D723,饮料价格!$B$3:$E$45,2,0)</f>
        <v>听</v>
      </c>
      <c r="G723" s="8">
        <f>VLOOKUP($D723,饮料价格!$B$3:$E$45,3,0)</f>
        <v>3</v>
      </c>
      <c r="H723" s="8">
        <f>VLOOKUP($D723,饮料价格!$B$3:$E$45,4,0)</f>
        <v>4</v>
      </c>
      <c r="I723" s="8">
        <f>E723*H723</f>
        <v>96</v>
      </c>
      <c r="J723" s="8">
        <f>(H723-G723)*E723</f>
        <v>24</v>
      </c>
    </row>
    <row r="724" spans="1:10" outlineLevel="2" x14ac:dyDescent="0.15">
      <c r="A724" s="7">
        <v>42736</v>
      </c>
      <c r="B724" s="8" t="s">
        <v>100</v>
      </c>
      <c r="C724" s="8" t="s">
        <v>105</v>
      </c>
      <c r="D724" s="8" t="s">
        <v>81</v>
      </c>
      <c r="E724" s="8">
        <v>61</v>
      </c>
      <c r="F724" s="8" t="str">
        <f>VLOOKUP($D724,饮料价格!$B$3:$E$45,2,0)</f>
        <v>听</v>
      </c>
      <c r="G724" s="8">
        <f>VLOOKUP($D724,饮料价格!$B$3:$E$45,3,0)</f>
        <v>3</v>
      </c>
      <c r="H724" s="8">
        <f>VLOOKUP($D724,饮料价格!$B$3:$E$45,4,0)</f>
        <v>4</v>
      </c>
      <c r="I724" s="8">
        <f>E724*H724</f>
        <v>244</v>
      </c>
      <c r="J724" s="8">
        <f>(H724-G724)*E724</f>
        <v>61</v>
      </c>
    </row>
    <row r="725" spans="1:10" outlineLevel="2" x14ac:dyDescent="0.15">
      <c r="A725" s="7">
        <v>42736</v>
      </c>
      <c r="B725" s="8" t="s">
        <v>100</v>
      </c>
      <c r="C725" s="8" t="s">
        <v>107</v>
      </c>
      <c r="D725" s="8" t="s">
        <v>81</v>
      </c>
      <c r="E725" s="8">
        <v>110</v>
      </c>
      <c r="F725" s="8" t="str">
        <f>VLOOKUP($D725,饮料价格!$B$3:$E$45,2,0)</f>
        <v>听</v>
      </c>
      <c r="G725" s="8">
        <f>VLOOKUP($D725,饮料价格!$B$3:$E$45,3,0)</f>
        <v>3</v>
      </c>
      <c r="H725" s="8">
        <f>VLOOKUP($D725,饮料价格!$B$3:$E$45,4,0)</f>
        <v>4</v>
      </c>
      <c r="I725" s="8">
        <f>E725*H725</f>
        <v>440</v>
      </c>
      <c r="J725" s="8">
        <f>(H725-G725)*E725</f>
        <v>110</v>
      </c>
    </row>
    <row r="726" spans="1:10" outlineLevel="2" x14ac:dyDescent="0.15">
      <c r="A726" s="7">
        <v>42736</v>
      </c>
      <c r="B726" s="8" t="s">
        <v>100</v>
      </c>
      <c r="C726" s="8" t="s">
        <v>108</v>
      </c>
      <c r="D726" s="8" t="s">
        <v>81</v>
      </c>
      <c r="E726" s="8">
        <v>32</v>
      </c>
      <c r="F726" s="8" t="str">
        <f>VLOOKUP($D726,饮料价格!$B$3:$E$45,2,0)</f>
        <v>听</v>
      </c>
      <c r="G726" s="8">
        <f>VLOOKUP($D726,饮料价格!$B$3:$E$45,3,0)</f>
        <v>3</v>
      </c>
      <c r="H726" s="8">
        <f>VLOOKUP($D726,饮料价格!$B$3:$E$45,4,0)</f>
        <v>4</v>
      </c>
      <c r="I726" s="8">
        <f>E726*H726</f>
        <v>128</v>
      </c>
      <c r="J726" s="8">
        <f>(H726-G726)*E726</f>
        <v>32</v>
      </c>
    </row>
    <row r="727" spans="1:10" outlineLevel="2" x14ac:dyDescent="0.15">
      <c r="A727" s="7">
        <v>42736</v>
      </c>
      <c r="B727" s="8" t="s">
        <v>100</v>
      </c>
      <c r="C727" s="8" t="s">
        <v>106</v>
      </c>
      <c r="D727" s="8" t="s">
        <v>81</v>
      </c>
      <c r="E727" s="8">
        <v>13</v>
      </c>
      <c r="F727" s="8" t="str">
        <f>VLOOKUP($D727,饮料价格!$B$3:$E$45,2,0)</f>
        <v>听</v>
      </c>
      <c r="G727" s="8">
        <f>VLOOKUP($D727,饮料价格!$B$3:$E$45,3,0)</f>
        <v>3</v>
      </c>
      <c r="H727" s="8">
        <f>VLOOKUP($D727,饮料价格!$B$3:$E$45,4,0)</f>
        <v>4</v>
      </c>
      <c r="I727" s="8">
        <f>E727*H727</f>
        <v>52</v>
      </c>
      <c r="J727" s="8">
        <f>(H727-G727)*E727</f>
        <v>13</v>
      </c>
    </row>
    <row r="728" spans="1:10" outlineLevel="2" x14ac:dyDescent="0.15">
      <c r="A728" s="7">
        <v>42736</v>
      </c>
      <c r="B728" s="8" t="s">
        <v>101</v>
      </c>
      <c r="C728" s="8" t="s">
        <v>109</v>
      </c>
      <c r="D728" s="8" t="s">
        <v>81</v>
      </c>
      <c r="E728" s="8">
        <v>16</v>
      </c>
      <c r="F728" s="8" t="str">
        <f>VLOOKUP($D728,饮料价格!$B$3:$E$45,2,0)</f>
        <v>听</v>
      </c>
      <c r="G728" s="8">
        <f>VLOOKUP($D728,饮料价格!$B$3:$E$45,3,0)</f>
        <v>3</v>
      </c>
      <c r="H728" s="8">
        <f>VLOOKUP($D728,饮料价格!$B$3:$E$45,4,0)</f>
        <v>4</v>
      </c>
      <c r="I728" s="8">
        <f>E728*H728</f>
        <v>64</v>
      </c>
      <c r="J728" s="8">
        <f>(H728-G728)*E728</f>
        <v>16</v>
      </c>
    </row>
    <row r="729" spans="1:10" outlineLevel="2" x14ac:dyDescent="0.15">
      <c r="A729" s="7">
        <v>42736</v>
      </c>
      <c r="B729" s="8" t="s">
        <v>101</v>
      </c>
      <c r="C729" s="8" t="s">
        <v>113</v>
      </c>
      <c r="D729" s="8" t="s">
        <v>81</v>
      </c>
      <c r="E729" s="8">
        <v>14</v>
      </c>
      <c r="F729" s="8" t="str">
        <f>VLOOKUP($D729,饮料价格!$B$3:$E$45,2,0)</f>
        <v>听</v>
      </c>
      <c r="G729" s="8">
        <f>VLOOKUP($D729,饮料价格!$B$3:$E$45,3,0)</f>
        <v>3</v>
      </c>
      <c r="H729" s="8">
        <f>VLOOKUP($D729,饮料价格!$B$3:$E$45,4,0)</f>
        <v>4</v>
      </c>
      <c r="I729" s="8">
        <f>E729*H729</f>
        <v>56</v>
      </c>
      <c r="J729" s="8">
        <f>(H729-G729)*E729</f>
        <v>14</v>
      </c>
    </row>
    <row r="730" spans="1:10" outlineLevel="2" x14ac:dyDescent="0.15">
      <c r="A730" s="7">
        <v>42736</v>
      </c>
      <c r="B730" s="8" t="s">
        <v>101</v>
      </c>
      <c r="C730" s="8" t="s">
        <v>111</v>
      </c>
      <c r="D730" s="8" t="s">
        <v>81</v>
      </c>
      <c r="E730" s="8">
        <v>129</v>
      </c>
      <c r="F730" s="8" t="str">
        <f>VLOOKUP($D730,饮料价格!$B$3:$E$45,2,0)</f>
        <v>听</v>
      </c>
      <c r="G730" s="8">
        <f>VLOOKUP($D730,饮料价格!$B$3:$E$45,3,0)</f>
        <v>3</v>
      </c>
      <c r="H730" s="8">
        <f>VLOOKUP($D730,饮料价格!$B$3:$E$45,4,0)</f>
        <v>4</v>
      </c>
      <c r="I730" s="8">
        <f>E730*H730</f>
        <v>516</v>
      </c>
      <c r="J730" s="8">
        <f>(H730-G730)*E730</f>
        <v>129</v>
      </c>
    </row>
    <row r="731" spans="1:10" outlineLevel="2" x14ac:dyDescent="0.15">
      <c r="A731" s="7">
        <v>42736</v>
      </c>
      <c r="B731" s="8" t="s">
        <v>101</v>
      </c>
      <c r="C731" s="8" t="s">
        <v>114</v>
      </c>
      <c r="D731" s="8" t="s">
        <v>81</v>
      </c>
      <c r="E731" s="8">
        <v>36</v>
      </c>
      <c r="F731" s="8" t="str">
        <f>VLOOKUP($D731,饮料价格!$B$3:$E$45,2,0)</f>
        <v>听</v>
      </c>
      <c r="G731" s="8">
        <f>VLOOKUP($D731,饮料价格!$B$3:$E$45,3,0)</f>
        <v>3</v>
      </c>
      <c r="H731" s="8">
        <f>VLOOKUP($D731,饮料价格!$B$3:$E$45,4,0)</f>
        <v>4</v>
      </c>
      <c r="I731" s="8">
        <f>E731*H731</f>
        <v>144</v>
      </c>
      <c r="J731" s="8">
        <f>(H731-G731)*E731</f>
        <v>36</v>
      </c>
    </row>
    <row r="732" spans="1:10" outlineLevel="2" x14ac:dyDescent="0.15">
      <c r="A732" s="7">
        <v>42736</v>
      </c>
      <c r="B732" s="8" t="s">
        <v>101</v>
      </c>
      <c r="C732" s="8" t="s">
        <v>112</v>
      </c>
      <c r="D732" s="8" t="s">
        <v>81</v>
      </c>
      <c r="E732" s="8">
        <v>57</v>
      </c>
      <c r="F732" s="8" t="str">
        <f>VLOOKUP($D732,饮料价格!$B$3:$E$45,2,0)</f>
        <v>听</v>
      </c>
      <c r="G732" s="8">
        <f>VLOOKUP($D732,饮料价格!$B$3:$E$45,3,0)</f>
        <v>3</v>
      </c>
      <c r="H732" s="8">
        <f>VLOOKUP($D732,饮料价格!$B$3:$E$45,4,0)</f>
        <v>4</v>
      </c>
      <c r="I732" s="8">
        <f>E732*H732</f>
        <v>228</v>
      </c>
      <c r="J732" s="8">
        <f>(H732-G732)*E732</f>
        <v>57</v>
      </c>
    </row>
    <row r="733" spans="1:10" outlineLevel="2" x14ac:dyDescent="0.15">
      <c r="A733" s="7">
        <v>42736</v>
      </c>
      <c r="B733" s="8" t="s">
        <v>101</v>
      </c>
      <c r="C733" s="8" t="s">
        <v>110</v>
      </c>
      <c r="D733" s="8" t="s">
        <v>81</v>
      </c>
      <c r="E733" s="8">
        <v>12</v>
      </c>
      <c r="F733" s="8" t="str">
        <f>VLOOKUP($D733,饮料价格!$B$3:$E$45,2,0)</f>
        <v>听</v>
      </c>
      <c r="G733" s="8">
        <f>VLOOKUP($D733,饮料价格!$B$3:$E$45,3,0)</f>
        <v>3</v>
      </c>
      <c r="H733" s="8">
        <f>VLOOKUP($D733,饮料价格!$B$3:$E$45,4,0)</f>
        <v>4</v>
      </c>
      <c r="I733" s="8">
        <f>E733*H733</f>
        <v>48</v>
      </c>
      <c r="J733" s="8">
        <f>(H733-G733)*E733</f>
        <v>12</v>
      </c>
    </row>
    <row r="734" spans="1:10" outlineLevel="2" x14ac:dyDescent="0.15">
      <c r="A734" s="7">
        <v>42736</v>
      </c>
      <c r="B734" s="8" t="s">
        <v>103</v>
      </c>
      <c r="C734" s="8" t="s">
        <v>122</v>
      </c>
      <c r="D734" s="8" t="s">
        <v>81</v>
      </c>
      <c r="E734" s="8">
        <v>66</v>
      </c>
      <c r="F734" s="8" t="str">
        <f>VLOOKUP($D734,饮料价格!$B$3:$E$45,2,0)</f>
        <v>听</v>
      </c>
      <c r="G734" s="8">
        <f>VLOOKUP($D734,饮料价格!$B$3:$E$45,3,0)</f>
        <v>3</v>
      </c>
      <c r="H734" s="8">
        <f>VLOOKUP($D734,饮料价格!$B$3:$E$45,4,0)</f>
        <v>4</v>
      </c>
      <c r="I734" s="8">
        <f>E734*H734</f>
        <v>264</v>
      </c>
      <c r="J734" s="8">
        <f>(H734-G734)*E734</f>
        <v>66</v>
      </c>
    </row>
    <row r="735" spans="1:10" outlineLevel="2" x14ac:dyDescent="0.15">
      <c r="A735" s="7">
        <v>42736</v>
      </c>
      <c r="B735" s="8" t="s">
        <v>103</v>
      </c>
      <c r="C735" s="8" t="s">
        <v>121</v>
      </c>
      <c r="D735" s="8" t="s">
        <v>81</v>
      </c>
      <c r="E735" s="8">
        <v>58</v>
      </c>
      <c r="F735" s="8" t="str">
        <f>VLOOKUP($D735,饮料价格!$B$3:$E$45,2,0)</f>
        <v>听</v>
      </c>
      <c r="G735" s="8">
        <f>VLOOKUP($D735,饮料价格!$B$3:$E$45,3,0)</f>
        <v>3</v>
      </c>
      <c r="H735" s="8">
        <f>VLOOKUP($D735,饮料价格!$B$3:$E$45,4,0)</f>
        <v>4</v>
      </c>
      <c r="I735" s="8">
        <f>E735*H735</f>
        <v>232</v>
      </c>
      <c r="J735" s="8">
        <f>(H735-G735)*E735</f>
        <v>58</v>
      </c>
    </row>
    <row r="736" spans="1:10" outlineLevel="2" x14ac:dyDescent="0.15">
      <c r="A736" s="7">
        <v>42736</v>
      </c>
      <c r="B736" s="8" t="s">
        <v>103</v>
      </c>
      <c r="C736" s="8" t="s">
        <v>118</v>
      </c>
      <c r="D736" s="8" t="s">
        <v>81</v>
      </c>
      <c r="E736" s="8">
        <v>39</v>
      </c>
      <c r="F736" s="8" t="str">
        <f>VLOOKUP($D736,饮料价格!$B$3:$E$45,2,0)</f>
        <v>听</v>
      </c>
      <c r="G736" s="8">
        <f>VLOOKUP($D736,饮料价格!$B$3:$E$45,3,0)</f>
        <v>3</v>
      </c>
      <c r="H736" s="8">
        <f>VLOOKUP($D736,饮料价格!$B$3:$E$45,4,0)</f>
        <v>4</v>
      </c>
      <c r="I736" s="8">
        <f>E736*H736</f>
        <v>156</v>
      </c>
      <c r="J736" s="8">
        <f>(H736-G736)*E736</f>
        <v>39</v>
      </c>
    </row>
    <row r="737" spans="1:10" outlineLevel="2" x14ac:dyDescent="0.15">
      <c r="A737" s="7">
        <v>42736</v>
      </c>
      <c r="B737" s="8" t="s">
        <v>103</v>
      </c>
      <c r="C737" s="8" t="s">
        <v>119</v>
      </c>
      <c r="D737" s="8" t="s">
        <v>81</v>
      </c>
      <c r="E737" s="8">
        <v>27</v>
      </c>
      <c r="F737" s="8" t="str">
        <f>VLOOKUP($D737,饮料价格!$B$3:$E$45,2,0)</f>
        <v>听</v>
      </c>
      <c r="G737" s="8">
        <f>VLOOKUP($D737,饮料价格!$B$3:$E$45,3,0)</f>
        <v>3</v>
      </c>
      <c r="H737" s="8">
        <f>VLOOKUP($D737,饮料价格!$B$3:$E$45,4,0)</f>
        <v>4</v>
      </c>
      <c r="I737" s="8">
        <f>E737*H737</f>
        <v>108</v>
      </c>
      <c r="J737" s="8">
        <f>(H737-G737)*E737</f>
        <v>27</v>
      </c>
    </row>
    <row r="738" spans="1:10" outlineLevel="2" x14ac:dyDescent="0.15">
      <c r="A738" s="7">
        <v>42736</v>
      </c>
      <c r="B738" s="8" t="s">
        <v>103</v>
      </c>
      <c r="C738" s="8" t="s">
        <v>120</v>
      </c>
      <c r="D738" s="8" t="s">
        <v>81</v>
      </c>
      <c r="E738" s="8">
        <v>9</v>
      </c>
      <c r="F738" s="8" t="str">
        <f>VLOOKUP($D738,饮料价格!$B$3:$E$45,2,0)</f>
        <v>听</v>
      </c>
      <c r="G738" s="8">
        <f>VLOOKUP($D738,饮料价格!$B$3:$E$45,3,0)</f>
        <v>3</v>
      </c>
      <c r="H738" s="8">
        <f>VLOOKUP($D738,饮料价格!$B$3:$E$45,4,0)</f>
        <v>4</v>
      </c>
      <c r="I738" s="8">
        <f>E738*H738</f>
        <v>36</v>
      </c>
      <c r="J738" s="8">
        <f>(H738-G738)*E738</f>
        <v>9</v>
      </c>
    </row>
    <row r="739" spans="1:10" outlineLevel="2" x14ac:dyDescent="0.15">
      <c r="A739" s="7">
        <v>42736</v>
      </c>
      <c r="B739" s="8" t="s">
        <v>103</v>
      </c>
      <c r="C739" s="8" t="s">
        <v>123</v>
      </c>
      <c r="D739" s="8" t="s">
        <v>81</v>
      </c>
      <c r="E739" s="8">
        <v>32</v>
      </c>
      <c r="F739" s="8" t="str">
        <f>VLOOKUP($D739,饮料价格!$B$3:$E$45,2,0)</f>
        <v>听</v>
      </c>
      <c r="G739" s="8">
        <f>VLOOKUP($D739,饮料价格!$B$3:$E$45,3,0)</f>
        <v>3</v>
      </c>
      <c r="H739" s="8">
        <f>VLOOKUP($D739,饮料价格!$B$3:$E$45,4,0)</f>
        <v>4</v>
      </c>
      <c r="I739" s="8">
        <f>E739*H739</f>
        <v>128</v>
      </c>
      <c r="J739" s="8">
        <f>(H739-G739)*E739</f>
        <v>32</v>
      </c>
    </row>
    <row r="740" spans="1:10" outlineLevel="2" x14ac:dyDescent="0.15">
      <c r="A740" s="7">
        <v>42736</v>
      </c>
      <c r="B740" s="8" t="s">
        <v>104</v>
      </c>
      <c r="C740" s="8" t="s">
        <v>98</v>
      </c>
      <c r="D740" s="8" t="s">
        <v>81</v>
      </c>
      <c r="E740" s="8">
        <v>102</v>
      </c>
      <c r="F740" s="8" t="str">
        <f>VLOOKUP($D740,饮料价格!$B$3:$E$45,2,0)</f>
        <v>听</v>
      </c>
      <c r="G740" s="8">
        <f>VLOOKUP($D740,饮料价格!$B$3:$E$45,3,0)</f>
        <v>3</v>
      </c>
      <c r="H740" s="8">
        <f>VLOOKUP($D740,饮料价格!$B$3:$E$45,4,0)</f>
        <v>4</v>
      </c>
      <c r="I740" s="8">
        <f>E740*H740</f>
        <v>408</v>
      </c>
      <c r="J740" s="8">
        <f>(H740-G740)*E740</f>
        <v>102</v>
      </c>
    </row>
    <row r="741" spans="1:10" outlineLevel="2" x14ac:dyDescent="0.15">
      <c r="A741" s="7">
        <v>42736</v>
      </c>
      <c r="B741" s="8" t="s">
        <v>104</v>
      </c>
      <c r="C741" s="8" t="s">
        <v>127</v>
      </c>
      <c r="D741" s="8" t="s">
        <v>81</v>
      </c>
      <c r="E741" s="8">
        <v>87</v>
      </c>
      <c r="F741" s="8" t="str">
        <f>VLOOKUP($D741,饮料价格!$B$3:$E$45,2,0)</f>
        <v>听</v>
      </c>
      <c r="G741" s="8">
        <f>VLOOKUP($D741,饮料价格!$B$3:$E$45,3,0)</f>
        <v>3</v>
      </c>
      <c r="H741" s="8">
        <f>VLOOKUP($D741,饮料价格!$B$3:$E$45,4,0)</f>
        <v>4</v>
      </c>
      <c r="I741" s="8">
        <f>E741*H741</f>
        <v>348</v>
      </c>
      <c r="J741" s="8">
        <f>(H741-G741)*E741</f>
        <v>87</v>
      </c>
    </row>
    <row r="742" spans="1:10" outlineLevel="2" x14ac:dyDescent="0.15">
      <c r="A742" s="7">
        <v>42736</v>
      </c>
      <c r="B742" s="8" t="s">
        <v>104</v>
      </c>
      <c r="C742" s="8" t="s">
        <v>125</v>
      </c>
      <c r="D742" s="8" t="s">
        <v>81</v>
      </c>
      <c r="E742" s="8">
        <v>142</v>
      </c>
      <c r="F742" s="8" t="str">
        <f>VLOOKUP($D742,饮料价格!$B$3:$E$45,2,0)</f>
        <v>听</v>
      </c>
      <c r="G742" s="8">
        <f>VLOOKUP($D742,饮料价格!$B$3:$E$45,3,0)</f>
        <v>3</v>
      </c>
      <c r="H742" s="8">
        <f>VLOOKUP($D742,饮料价格!$B$3:$E$45,4,0)</f>
        <v>4</v>
      </c>
      <c r="I742" s="8">
        <f>E742*H742</f>
        <v>568</v>
      </c>
      <c r="J742" s="8">
        <f>(H742-G742)*E742</f>
        <v>142</v>
      </c>
    </row>
    <row r="743" spans="1:10" outlineLevel="2" x14ac:dyDescent="0.15">
      <c r="A743" s="7">
        <v>42736</v>
      </c>
      <c r="B743" s="8" t="s">
        <v>104</v>
      </c>
      <c r="C743" s="8" t="s">
        <v>124</v>
      </c>
      <c r="D743" s="8" t="s">
        <v>81</v>
      </c>
      <c r="E743" s="8">
        <v>88</v>
      </c>
      <c r="F743" s="8" t="str">
        <f>VLOOKUP($D743,饮料价格!$B$3:$E$45,2,0)</f>
        <v>听</v>
      </c>
      <c r="G743" s="8">
        <f>VLOOKUP($D743,饮料价格!$B$3:$E$45,3,0)</f>
        <v>3</v>
      </c>
      <c r="H743" s="8">
        <f>VLOOKUP($D743,饮料价格!$B$3:$E$45,4,0)</f>
        <v>4</v>
      </c>
      <c r="I743" s="8">
        <f>E743*H743</f>
        <v>352</v>
      </c>
      <c r="J743" s="8">
        <f>(H743-G743)*E743</f>
        <v>88</v>
      </c>
    </row>
    <row r="744" spans="1:10" outlineLevel="2" x14ac:dyDescent="0.15">
      <c r="A744" s="7">
        <v>42736</v>
      </c>
      <c r="B744" s="8" t="s">
        <v>104</v>
      </c>
      <c r="C744" s="8" t="s">
        <v>126</v>
      </c>
      <c r="D744" s="8" t="s">
        <v>81</v>
      </c>
      <c r="E744" s="8">
        <v>78</v>
      </c>
      <c r="F744" s="8" t="str">
        <f>VLOOKUP($D744,饮料价格!$B$3:$E$45,2,0)</f>
        <v>听</v>
      </c>
      <c r="G744" s="8">
        <f>VLOOKUP($D744,饮料价格!$B$3:$E$45,3,0)</f>
        <v>3</v>
      </c>
      <c r="H744" s="8">
        <f>VLOOKUP($D744,饮料价格!$B$3:$E$45,4,0)</f>
        <v>4</v>
      </c>
      <c r="I744" s="8">
        <f>E744*H744</f>
        <v>312</v>
      </c>
      <c r="J744" s="8">
        <f>(H744-G744)*E744</f>
        <v>78</v>
      </c>
    </row>
    <row r="745" spans="1:10" outlineLevel="2" x14ac:dyDescent="0.15">
      <c r="A745" s="7">
        <v>42736</v>
      </c>
      <c r="B745" s="8" t="s">
        <v>104</v>
      </c>
      <c r="C745" s="8" t="s">
        <v>99</v>
      </c>
      <c r="D745" s="8" t="s">
        <v>81</v>
      </c>
      <c r="E745" s="8">
        <v>143</v>
      </c>
      <c r="F745" s="8" t="str">
        <f>VLOOKUP($D745,饮料价格!$B$3:$E$45,2,0)</f>
        <v>听</v>
      </c>
      <c r="G745" s="8">
        <f>VLOOKUP($D745,饮料价格!$B$3:$E$45,3,0)</f>
        <v>3</v>
      </c>
      <c r="H745" s="8">
        <f>VLOOKUP($D745,饮料价格!$B$3:$E$45,4,0)</f>
        <v>4</v>
      </c>
      <c r="I745" s="8">
        <f>E745*H745</f>
        <v>572</v>
      </c>
      <c r="J745" s="8">
        <f>(H745-G745)*E745</f>
        <v>143</v>
      </c>
    </row>
    <row r="746" spans="1:10" outlineLevel="1" x14ac:dyDescent="0.15">
      <c r="A746" s="7"/>
      <c r="B746" s="8"/>
      <c r="C746" s="8"/>
      <c r="D746" s="23" t="s">
        <v>167</v>
      </c>
      <c r="E746" s="8"/>
      <c r="F746" s="8"/>
      <c r="G746" s="8"/>
      <c r="H746" s="8"/>
      <c r="I746" s="8">
        <f>SUBTOTAL(9,I716:I745)</f>
        <v>7560</v>
      </c>
      <c r="J746" s="8">
        <f>SUBTOTAL(9,J716:J745)</f>
        <v>1890</v>
      </c>
    </row>
    <row r="747" spans="1:10" outlineLevel="2" x14ac:dyDescent="0.15">
      <c r="A747" s="7">
        <v>42736</v>
      </c>
      <c r="B747" s="8" t="s">
        <v>102</v>
      </c>
      <c r="C747" s="8" t="s">
        <v>135</v>
      </c>
      <c r="D747" s="8" t="s">
        <v>19</v>
      </c>
      <c r="E747" s="8">
        <v>12</v>
      </c>
      <c r="F747" s="8" t="str">
        <f>VLOOKUP($D747,饮料价格!$B$3:$E$45,2,0)</f>
        <v>瓶</v>
      </c>
      <c r="G747" s="8">
        <f>VLOOKUP($D747,饮料价格!$B$3:$E$45,3,0)</f>
        <v>1.7</v>
      </c>
      <c r="H747" s="8">
        <f>VLOOKUP($D747,饮料价格!$B$3:$E$45,4,0)</f>
        <v>2.2000000000000002</v>
      </c>
      <c r="I747" s="8">
        <f>E747*H747</f>
        <v>26.400000000000002</v>
      </c>
      <c r="J747" s="8">
        <f>(H747-G747)*E747</f>
        <v>6.0000000000000027</v>
      </c>
    </row>
    <row r="748" spans="1:10" outlineLevel="2" x14ac:dyDescent="0.15">
      <c r="A748" s="7">
        <v>42736</v>
      </c>
      <c r="B748" s="8" t="s">
        <v>102</v>
      </c>
      <c r="C748" s="8" t="s">
        <v>96</v>
      </c>
      <c r="D748" s="8" t="s">
        <v>19</v>
      </c>
      <c r="E748" s="8">
        <v>90</v>
      </c>
      <c r="F748" s="8" t="str">
        <f>VLOOKUP($D748,饮料价格!$B$3:$E$45,2,0)</f>
        <v>瓶</v>
      </c>
      <c r="G748" s="8">
        <f>VLOOKUP($D748,饮料价格!$B$3:$E$45,3,0)</f>
        <v>1.7</v>
      </c>
      <c r="H748" s="8">
        <f>VLOOKUP($D748,饮料价格!$B$3:$E$45,4,0)</f>
        <v>2.2000000000000002</v>
      </c>
      <c r="I748" s="8">
        <f>E748*H748</f>
        <v>198.00000000000003</v>
      </c>
      <c r="J748" s="8">
        <f>(H748-G748)*E748</f>
        <v>45.000000000000021</v>
      </c>
    </row>
    <row r="749" spans="1:10" outlineLevel="2" x14ac:dyDescent="0.15">
      <c r="A749" s="7">
        <v>42736</v>
      </c>
      <c r="B749" s="8" t="s">
        <v>102</v>
      </c>
      <c r="C749" s="8" t="s">
        <v>117</v>
      </c>
      <c r="D749" s="8" t="s">
        <v>19</v>
      </c>
      <c r="E749" s="8">
        <v>17</v>
      </c>
      <c r="F749" s="8" t="str">
        <f>VLOOKUP($D749,饮料价格!$B$3:$E$45,2,0)</f>
        <v>瓶</v>
      </c>
      <c r="G749" s="8">
        <f>VLOOKUP($D749,饮料价格!$B$3:$E$45,3,0)</f>
        <v>1.7</v>
      </c>
      <c r="H749" s="8">
        <f>VLOOKUP($D749,饮料价格!$B$3:$E$45,4,0)</f>
        <v>2.2000000000000002</v>
      </c>
      <c r="I749" s="8">
        <f>E749*H749</f>
        <v>37.400000000000006</v>
      </c>
      <c r="J749" s="8">
        <f>(H749-G749)*E749</f>
        <v>8.5000000000000036</v>
      </c>
    </row>
    <row r="750" spans="1:10" outlineLevel="2" x14ac:dyDescent="0.15">
      <c r="A750" s="7">
        <v>42736</v>
      </c>
      <c r="B750" s="8" t="s">
        <v>102</v>
      </c>
      <c r="C750" s="8" t="s">
        <v>115</v>
      </c>
      <c r="D750" s="8" t="s">
        <v>19</v>
      </c>
      <c r="E750" s="8">
        <v>50</v>
      </c>
      <c r="F750" s="8" t="str">
        <f>VLOOKUP($D750,饮料价格!$B$3:$E$45,2,0)</f>
        <v>瓶</v>
      </c>
      <c r="G750" s="8">
        <f>VLOOKUP($D750,饮料价格!$B$3:$E$45,3,0)</f>
        <v>1.7</v>
      </c>
      <c r="H750" s="8">
        <f>VLOOKUP($D750,饮料价格!$B$3:$E$45,4,0)</f>
        <v>2.2000000000000002</v>
      </c>
      <c r="I750" s="8">
        <f>E750*H750</f>
        <v>110.00000000000001</v>
      </c>
      <c r="J750" s="8">
        <f>(H750-G750)*E750</f>
        <v>25.000000000000011</v>
      </c>
    </row>
    <row r="751" spans="1:10" outlineLevel="2" x14ac:dyDescent="0.15">
      <c r="A751" s="7">
        <v>42736</v>
      </c>
      <c r="B751" s="8" t="s">
        <v>102</v>
      </c>
      <c r="C751" s="8" t="s">
        <v>116</v>
      </c>
      <c r="D751" s="8" t="s">
        <v>19</v>
      </c>
      <c r="E751" s="8">
        <v>84</v>
      </c>
      <c r="F751" s="8" t="str">
        <f>VLOOKUP($D751,饮料价格!$B$3:$E$45,2,0)</f>
        <v>瓶</v>
      </c>
      <c r="G751" s="8">
        <f>VLOOKUP($D751,饮料价格!$B$3:$E$45,3,0)</f>
        <v>1.7</v>
      </c>
      <c r="H751" s="8">
        <f>VLOOKUP($D751,饮料价格!$B$3:$E$45,4,0)</f>
        <v>2.2000000000000002</v>
      </c>
      <c r="I751" s="8">
        <f>E751*H751</f>
        <v>184.8</v>
      </c>
      <c r="J751" s="8">
        <f>(H751-G751)*E751</f>
        <v>42.000000000000021</v>
      </c>
    </row>
    <row r="752" spans="1:10" outlineLevel="2" x14ac:dyDescent="0.15">
      <c r="A752" s="7">
        <v>42736</v>
      </c>
      <c r="B752" s="8" t="s">
        <v>102</v>
      </c>
      <c r="C752" s="8" t="s">
        <v>97</v>
      </c>
      <c r="D752" s="8" t="s">
        <v>19</v>
      </c>
      <c r="E752" s="8">
        <v>40</v>
      </c>
      <c r="F752" s="8" t="str">
        <f>VLOOKUP($D752,饮料价格!$B$3:$E$45,2,0)</f>
        <v>瓶</v>
      </c>
      <c r="G752" s="8">
        <f>VLOOKUP($D752,饮料价格!$B$3:$E$45,3,0)</f>
        <v>1.7</v>
      </c>
      <c r="H752" s="8">
        <f>VLOOKUP($D752,饮料价格!$B$3:$E$45,4,0)</f>
        <v>2.2000000000000002</v>
      </c>
      <c r="I752" s="8">
        <f>E752*H752</f>
        <v>88</v>
      </c>
      <c r="J752" s="8">
        <f>(H752-G752)*E752</f>
        <v>20.000000000000007</v>
      </c>
    </row>
    <row r="753" spans="1:10" outlineLevel="2" x14ac:dyDescent="0.15">
      <c r="A753" s="7">
        <v>42736</v>
      </c>
      <c r="B753" s="8" t="s">
        <v>100</v>
      </c>
      <c r="C753" s="8" t="s">
        <v>128</v>
      </c>
      <c r="D753" s="8" t="s">
        <v>19</v>
      </c>
      <c r="E753" s="8">
        <v>10</v>
      </c>
      <c r="F753" s="8" t="str">
        <f>VLOOKUP($D753,饮料价格!$B$3:$E$45,2,0)</f>
        <v>瓶</v>
      </c>
      <c r="G753" s="8">
        <f>VLOOKUP($D753,饮料价格!$B$3:$E$45,3,0)</f>
        <v>1.7</v>
      </c>
      <c r="H753" s="8">
        <f>VLOOKUP($D753,饮料价格!$B$3:$E$45,4,0)</f>
        <v>2.2000000000000002</v>
      </c>
      <c r="I753" s="8">
        <f>E753*H753</f>
        <v>22</v>
      </c>
      <c r="J753" s="8">
        <f>(H753-G753)*E753</f>
        <v>5.0000000000000018</v>
      </c>
    </row>
    <row r="754" spans="1:10" outlineLevel="2" x14ac:dyDescent="0.15">
      <c r="A754" s="7">
        <v>42736</v>
      </c>
      <c r="B754" s="8" t="s">
        <v>100</v>
      </c>
      <c r="C754" s="8" t="s">
        <v>130</v>
      </c>
      <c r="D754" s="8" t="s">
        <v>19</v>
      </c>
      <c r="E754" s="8">
        <v>24</v>
      </c>
      <c r="F754" s="8" t="str">
        <f>VLOOKUP($D754,饮料价格!$B$3:$E$45,2,0)</f>
        <v>瓶</v>
      </c>
      <c r="G754" s="8">
        <f>VLOOKUP($D754,饮料价格!$B$3:$E$45,3,0)</f>
        <v>1.7</v>
      </c>
      <c r="H754" s="8">
        <f>VLOOKUP($D754,饮料价格!$B$3:$E$45,4,0)</f>
        <v>2.2000000000000002</v>
      </c>
      <c r="I754" s="8">
        <f>E754*H754</f>
        <v>52.800000000000004</v>
      </c>
      <c r="J754" s="8">
        <f>(H754-G754)*E754</f>
        <v>12.000000000000005</v>
      </c>
    </row>
    <row r="755" spans="1:10" outlineLevel="2" x14ac:dyDescent="0.15">
      <c r="A755" s="7">
        <v>42736</v>
      </c>
      <c r="B755" s="8" t="s">
        <v>100</v>
      </c>
      <c r="C755" s="8" t="s">
        <v>105</v>
      </c>
      <c r="D755" s="8" t="s">
        <v>19</v>
      </c>
      <c r="E755" s="8">
        <v>12</v>
      </c>
      <c r="F755" s="8" t="str">
        <f>VLOOKUP($D755,饮料价格!$B$3:$E$45,2,0)</f>
        <v>瓶</v>
      </c>
      <c r="G755" s="8">
        <f>VLOOKUP($D755,饮料价格!$B$3:$E$45,3,0)</f>
        <v>1.7</v>
      </c>
      <c r="H755" s="8">
        <f>VLOOKUP($D755,饮料价格!$B$3:$E$45,4,0)</f>
        <v>2.2000000000000002</v>
      </c>
      <c r="I755" s="8">
        <f>E755*H755</f>
        <v>26.400000000000002</v>
      </c>
      <c r="J755" s="8">
        <f>(H755-G755)*E755</f>
        <v>6.0000000000000027</v>
      </c>
    </row>
    <row r="756" spans="1:10" outlineLevel="2" x14ac:dyDescent="0.15">
      <c r="A756" s="7">
        <v>42736</v>
      </c>
      <c r="B756" s="8" t="s">
        <v>100</v>
      </c>
      <c r="C756" s="8" t="s">
        <v>107</v>
      </c>
      <c r="D756" s="8" t="s">
        <v>19</v>
      </c>
      <c r="E756" s="8">
        <v>91</v>
      </c>
      <c r="F756" s="8" t="str">
        <f>VLOOKUP($D756,饮料价格!$B$3:$E$45,2,0)</f>
        <v>瓶</v>
      </c>
      <c r="G756" s="8">
        <f>VLOOKUP($D756,饮料价格!$B$3:$E$45,3,0)</f>
        <v>1.7</v>
      </c>
      <c r="H756" s="8">
        <f>VLOOKUP($D756,饮料价格!$B$3:$E$45,4,0)</f>
        <v>2.2000000000000002</v>
      </c>
      <c r="I756" s="8">
        <f>E756*H756</f>
        <v>200.20000000000002</v>
      </c>
      <c r="J756" s="8">
        <f>(H756-G756)*E756</f>
        <v>45.500000000000021</v>
      </c>
    </row>
    <row r="757" spans="1:10" outlineLevel="2" x14ac:dyDescent="0.15">
      <c r="A757" s="7">
        <v>42736</v>
      </c>
      <c r="B757" s="8" t="s">
        <v>100</v>
      </c>
      <c r="C757" s="8" t="s">
        <v>108</v>
      </c>
      <c r="D757" s="8" t="s">
        <v>19</v>
      </c>
      <c r="E757" s="8">
        <v>59</v>
      </c>
      <c r="F757" s="8" t="str">
        <f>VLOOKUP($D757,饮料价格!$B$3:$E$45,2,0)</f>
        <v>瓶</v>
      </c>
      <c r="G757" s="8">
        <f>VLOOKUP($D757,饮料价格!$B$3:$E$45,3,0)</f>
        <v>1.7</v>
      </c>
      <c r="H757" s="8">
        <f>VLOOKUP($D757,饮料价格!$B$3:$E$45,4,0)</f>
        <v>2.2000000000000002</v>
      </c>
      <c r="I757" s="8">
        <f>E757*H757</f>
        <v>129.80000000000001</v>
      </c>
      <c r="J757" s="8">
        <f>(H757-G757)*E757</f>
        <v>29.500000000000014</v>
      </c>
    </row>
    <row r="758" spans="1:10" outlineLevel="2" x14ac:dyDescent="0.15">
      <c r="A758" s="7">
        <v>42736</v>
      </c>
      <c r="B758" s="8" t="s">
        <v>100</v>
      </c>
      <c r="C758" s="8" t="s">
        <v>106</v>
      </c>
      <c r="D758" s="8" t="s">
        <v>19</v>
      </c>
      <c r="E758" s="8">
        <v>8</v>
      </c>
      <c r="F758" s="8" t="str">
        <f>VLOOKUP($D758,饮料价格!$B$3:$E$45,2,0)</f>
        <v>瓶</v>
      </c>
      <c r="G758" s="8">
        <f>VLOOKUP($D758,饮料价格!$B$3:$E$45,3,0)</f>
        <v>1.7</v>
      </c>
      <c r="H758" s="8">
        <f>VLOOKUP($D758,饮料价格!$B$3:$E$45,4,0)</f>
        <v>2.2000000000000002</v>
      </c>
      <c r="I758" s="8">
        <f>E758*H758</f>
        <v>17.600000000000001</v>
      </c>
      <c r="J758" s="8">
        <f>(H758-G758)*E758</f>
        <v>4.0000000000000018</v>
      </c>
    </row>
    <row r="759" spans="1:10" outlineLevel="2" x14ac:dyDescent="0.15">
      <c r="A759" s="7">
        <v>42736</v>
      </c>
      <c r="B759" s="8" t="s">
        <v>101</v>
      </c>
      <c r="C759" s="8" t="s">
        <v>109</v>
      </c>
      <c r="D759" s="8" t="s">
        <v>19</v>
      </c>
      <c r="E759" s="8">
        <v>7</v>
      </c>
      <c r="F759" s="8" t="str">
        <f>VLOOKUP($D759,饮料价格!$B$3:$E$45,2,0)</f>
        <v>瓶</v>
      </c>
      <c r="G759" s="8">
        <f>VLOOKUP($D759,饮料价格!$B$3:$E$45,3,0)</f>
        <v>1.7</v>
      </c>
      <c r="H759" s="8">
        <f>VLOOKUP($D759,饮料价格!$B$3:$E$45,4,0)</f>
        <v>2.2000000000000002</v>
      </c>
      <c r="I759" s="8">
        <f>E759*H759</f>
        <v>15.400000000000002</v>
      </c>
      <c r="J759" s="8">
        <f>(H759-G759)*E759</f>
        <v>3.5000000000000018</v>
      </c>
    </row>
    <row r="760" spans="1:10" outlineLevel="2" x14ac:dyDescent="0.15">
      <c r="A760" s="7">
        <v>42736</v>
      </c>
      <c r="B760" s="8" t="s">
        <v>101</v>
      </c>
      <c r="C760" s="8" t="s">
        <v>113</v>
      </c>
      <c r="D760" s="8" t="s">
        <v>19</v>
      </c>
      <c r="E760" s="8">
        <v>81</v>
      </c>
      <c r="F760" s="8" t="str">
        <f>VLOOKUP($D760,饮料价格!$B$3:$E$45,2,0)</f>
        <v>瓶</v>
      </c>
      <c r="G760" s="8">
        <f>VLOOKUP($D760,饮料价格!$B$3:$E$45,3,0)</f>
        <v>1.7</v>
      </c>
      <c r="H760" s="8">
        <f>VLOOKUP($D760,饮料价格!$B$3:$E$45,4,0)</f>
        <v>2.2000000000000002</v>
      </c>
      <c r="I760" s="8">
        <f>E760*H760</f>
        <v>178.20000000000002</v>
      </c>
      <c r="J760" s="8">
        <f>(H760-G760)*E760</f>
        <v>40.500000000000021</v>
      </c>
    </row>
    <row r="761" spans="1:10" outlineLevel="2" x14ac:dyDescent="0.15">
      <c r="A761" s="7">
        <v>42736</v>
      </c>
      <c r="B761" s="8" t="s">
        <v>101</v>
      </c>
      <c r="C761" s="8" t="s">
        <v>111</v>
      </c>
      <c r="D761" s="8" t="s">
        <v>19</v>
      </c>
      <c r="E761" s="8">
        <v>17</v>
      </c>
      <c r="F761" s="8" t="str">
        <f>VLOOKUP($D761,饮料价格!$B$3:$E$45,2,0)</f>
        <v>瓶</v>
      </c>
      <c r="G761" s="8">
        <f>VLOOKUP($D761,饮料价格!$B$3:$E$45,3,0)</f>
        <v>1.7</v>
      </c>
      <c r="H761" s="8">
        <f>VLOOKUP($D761,饮料价格!$B$3:$E$45,4,0)</f>
        <v>2.2000000000000002</v>
      </c>
      <c r="I761" s="8">
        <f>E761*H761</f>
        <v>37.400000000000006</v>
      </c>
      <c r="J761" s="8">
        <f>(H761-G761)*E761</f>
        <v>8.5000000000000036</v>
      </c>
    </row>
    <row r="762" spans="1:10" outlineLevel="2" x14ac:dyDescent="0.15">
      <c r="A762" s="7">
        <v>42736</v>
      </c>
      <c r="B762" s="8" t="s">
        <v>101</v>
      </c>
      <c r="C762" s="8" t="s">
        <v>114</v>
      </c>
      <c r="D762" s="8" t="s">
        <v>19</v>
      </c>
      <c r="E762" s="8">
        <v>19</v>
      </c>
      <c r="F762" s="8" t="str">
        <f>VLOOKUP($D762,饮料价格!$B$3:$E$45,2,0)</f>
        <v>瓶</v>
      </c>
      <c r="G762" s="8">
        <f>VLOOKUP($D762,饮料价格!$B$3:$E$45,3,0)</f>
        <v>1.7</v>
      </c>
      <c r="H762" s="8">
        <f>VLOOKUP($D762,饮料价格!$B$3:$E$45,4,0)</f>
        <v>2.2000000000000002</v>
      </c>
      <c r="I762" s="8">
        <f>E762*H762</f>
        <v>41.800000000000004</v>
      </c>
      <c r="J762" s="8">
        <f>(H762-G762)*E762</f>
        <v>9.5000000000000036</v>
      </c>
    </row>
    <row r="763" spans="1:10" outlineLevel="2" x14ac:dyDescent="0.15">
      <c r="A763" s="7">
        <v>42736</v>
      </c>
      <c r="B763" s="8" t="s">
        <v>101</v>
      </c>
      <c r="C763" s="8" t="s">
        <v>112</v>
      </c>
      <c r="D763" s="8" t="s">
        <v>19</v>
      </c>
      <c r="E763" s="8">
        <v>8</v>
      </c>
      <c r="F763" s="8" t="str">
        <f>VLOOKUP($D763,饮料价格!$B$3:$E$45,2,0)</f>
        <v>瓶</v>
      </c>
      <c r="G763" s="8">
        <f>VLOOKUP($D763,饮料价格!$B$3:$E$45,3,0)</f>
        <v>1.7</v>
      </c>
      <c r="H763" s="8">
        <f>VLOOKUP($D763,饮料价格!$B$3:$E$45,4,0)</f>
        <v>2.2000000000000002</v>
      </c>
      <c r="I763" s="8">
        <f>E763*H763</f>
        <v>17.600000000000001</v>
      </c>
      <c r="J763" s="8">
        <f>(H763-G763)*E763</f>
        <v>4.0000000000000018</v>
      </c>
    </row>
    <row r="764" spans="1:10" outlineLevel="2" x14ac:dyDescent="0.15">
      <c r="A764" s="7">
        <v>42736</v>
      </c>
      <c r="B764" s="8" t="s">
        <v>101</v>
      </c>
      <c r="C764" s="8" t="s">
        <v>110</v>
      </c>
      <c r="D764" s="8" t="s">
        <v>19</v>
      </c>
      <c r="E764" s="8">
        <v>41</v>
      </c>
      <c r="F764" s="8" t="str">
        <f>VLOOKUP($D764,饮料价格!$B$3:$E$45,2,0)</f>
        <v>瓶</v>
      </c>
      <c r="G764" s="8">
        <f>VLOOKUP($D764,饮料价格!$B$3:$E$45,3,0)</f>
        <v>1.7</v>
      </c>
      <c r="H764" s="8">
        <f>VLOOKUP($D764,饮料价格!$B$3:$E$45,4,0)</f>
        <v>2.2000000000000002</v>
      </c>
      <c r="I764" s="8">
        <f>E764*H764</f>
        <v>90.2</v>
      </c>
      <c r="J764" s="8">
        <f>(H764-G764)*E764</f>
        <v>20.500000000000011</v>
      </c>
    </row>
    <row r="765" spans="1:10" outlineLevel="2" x14ac:dyDescent="0.15">
      <c r="A765" s="7">
        <v>42736</v>
      </c>
      <c r="B765" s="8" t="s">
        <v>103</v>
      </c>
      <c r="C765" s="8" t="s">
        <v>122</v>
      </c>
      <c r="D765" s="8" t="s">
        <v>19</v>
      </c>
      <c r="E765" s="8">
        <v>8</v>
      </c>
      <c r="F765" s="8" t="str">
        <f>VLOOKUP($D765,饮料价格!$B$3:$E$45,2,0)</f>
        <v>瓶</v>
      </c>
      <c r="G765" s="8">
        <f>VLOOKUP($D765,饮料价格!$B$3:$E$45,3,0)</f>
        <v>1.7</v>
      </c>
      <c r="H765" s="8">
        <f>VLOOKUP($D765,饮料价格!$B$3:$E$45,4,0)</f>
        <v>2.2000000000000002</v>
      </c>
      <c r="I765" s="8">
        <f>E765*H765</f>
        <v>17.600000000000001</v>
      </c>
      <c r="J765" s="8">
        <f>(H765-G765)*E765</f>
        <v>4.0000000000000018</v>
      </c>
    </row>
    <row r="766" spans="1:10" outlineLevel="2" x14ac:dyDescent="0.15">
      <c r="A766" s="7">
        <v>42736</v>
      </c>
      <c r="B766" s="8" t="s">
        <v>103</v>
      </c>
      <c r="C766" s="8" t="s">
        <v>121</v>
      </c>
      <c r="D766" s="8" t="s">
        <v>19</v>
      </c>
      <c r="E766" s="8">
        <v>75</v>
      </c>
      <c r="F766" s="8" t="str">
        <f>VLOOKUP($D766,饮料价格!$B$3:$E$45,2,0)</f>
        <v>瓶</v>
      </c>
      <c r="G766" s="8">
        <f>VLOOKUP($D766,饮料价格!$B$3:$E$45,3,0)</f>
        <v>1.7</v>
      </c>
      <c r="H766" s="8">
        <f>VLOOKUP($D766,饮料价格!$B$3:$E$45,4,0)</f>
        <v>2.2000000000000002</v>
      </c>
      <c r="I766" s="8">
        <f>E766*H766</f>
        <v>165</v>
      </c>
      <c r="J766" s="8">
        <f>(H766-G766)*E766</f>
        <v>37.500000000000014</v>
      </c>
    </row>
    <row r="767" spans="1:10" outlineLevel="2" x14ac:dyDescent="0.15">
      <c r="A767" s="7">
        <v>42736</v>
      </c>
      <c r="B767" s="8" t="s">
        <v>103</v>
      </c>
      <c r="C767" s="8" t="s">
        <v>118</v>
      </c>
      <c r="D767" s="8" t="s">
        <v>19</v>
      </c>
      <c r="E767" s="8">
        <v>59</v>
      </c>
      <c r="F767" s="8" t="str">
        <f>VLOOKUP($D767,饮料价格!$B$3:$E$45,2,0)</f>
        <v>瓶</v>
      </c>
      <c r="G767" s="8">
        <f>VLOOKUP($D767,饮料价格!$B$3:$E$45,3,0)</f>
        <v>1.7</v>
      </c>
      <c r="H767" s="8">
        <f>VLOOKUP($D767,饮料价格!$B$3:$E$45,4,0)</f>
        <v>2.2000000000000002</v>
      </c>
      <c r="I767" s="8">
        <f>E767*H767</f>
        <v>129.80000000000001</v>
      </c>
      <c r="J767" s="8">
        <f>(H767-G767)*E767</f>
        <v>29.500000000000014</v>
      </c>
    </row>
    <row r="768" spans="1:10" outlineLevel="2" x14ac:dyDescent="0.15">
      <c r="A768" s="7">
        <v>42736</v>
      </c>
      <c r="B768" s="8" t="s">
        <v>103</v>
      </c>
      <c r="C768" s="8" t="s">
        <v>119</v>
      </c>
      <c r="D768" s="8" t="s">
        <v>19</v>
      </c>
      <c r="E768" s="8">
        <v>27</v>
      </c>
      <c r="F768" s="8" t="str">
        <f>VLOOKUP($D768,饮料价格!$B$3:$E$45,2,0)</f>
        <v>瓶</v>
      </c>
      <c r="G768" s="8">
        <f>VLOOKUP($D768,饮料价格!$B$3:$E$45,3,0)</f>
        <v>1.7</v>
      </c>
      <c r="H768" s="8">
        <f>VLOOKUP($D768,饮料价格!$B$3:$E$45,4,0)</f>
        <v>2.2000000000000002</v>
      </c>
      <c r="I768" s="8">
        <f>E768*H768</f>
        <v>59.400000000000006</v>
      </c>
      <c r="J768" s="8">
        <f>(H768-G768)*E768</f>
        <v>13.500000000000005</v>
      </c>
    </row>
    <row r="769" spans="1:10" outlineLevel="2" x14ac:dyDescent="0.15">
      <c r="A769" s="7">
        <v>42736</v>
      </c>
      <c r="B769" s="8" t="s">
        <v>103</v>
      </c>
      <c r="C769" s="8" t="s">
        <v>120</v>
      </c>
      <c r="D769" s="8" t="s">
        <v>19</v>
      </c>
      <c r="E769" s="8">
        <v>8</v>
      </c>
      <c r="F769" s="8" t="str">
        <f>VLOOKUP($D769,饮料价格!$B$3:$E$45,2,0)</f>
        <v>瓶</v>
      </c>
      <c r="G769" s="8">
        <f>VLOOKUP($D769,饮料价格!$B$3:$E$45,3,0)</f>
        <v>1.7</v>
      </c>
      <c r="H769" s="8">
        <f>VLOOKUP($D769,饮料价格!$B$3:$E$45,4,0)</f>
        <v>2.2000000000000002</v>
      </c>
      <c r="I769" s="8">
        <f>E769*H769</f>
        <v>17.600000000000001</v>
      </c>
      <c r="J769" s="8">
        <f>(H769-G769)*E769</f>
        <v>4.0000000000000018</v>
      </c>
    </row>
    <row r="770" spans="1:10" outlineLevel="2" x14ac:dyDescent="0.15">
      <c r="A770" s="7">
        <v>42736</v>
      </c>
      <c r="B770" s="8" t="s">
        <v>103</v>
      </c>
      <c r="C770" s="8" t="s">
        <v>123</v>
      </c>
      <c r="D770" s="8" t="s">
        <v>19</v>
      </c>
      <c r="E770" s="8">
        <v>9</v>
      </c>
      <c r="F770" s="8" t="str">
        <f>VLOOKUP($D770,饮料价格!$B$3:$E$45,2,0)</f>
        <v>瓶</v>
      </c>
      <c r="G770" s="8">
        <f>VLOOKUP($D770,饮料价格!$B$3:$E$45,3,0)</f>
        <v>1.7</v>
      </c>
      <c r="H770" s="8">
        <f>VLOOKUP($D770,饮料价格!$B$3:$E$45,4,0)</f>
        <v>2.2000000000000002</v>
      </c>
      <c r="I770" s="8">
        <f>E770*H770</f>
        <v>19.8</v>
      </c>
      <c r="J770" s="8">
        <f>(H770-G770)*E770</f>
        <v>4.5000000000000018</v>
      </c>
    </row>
    <row r="771" spans="1:10" outlineLevel="2" x14ac:dyDescent="0.15">
      <c r="A771" s="7">
        <v>42736</v>
      </c>
      <c r="B771" s="8" t="s">
        <v>104</v>
      </c>
      <c r="C771" s="8" t="s">
        <v>98</v>
      </c>
      <c r="D771" s="8" t="s">
        <v>19</v>
      </c>
      <c r="E771" s="8">
        <v>56</v>
      </c>
      <c r="F771" s="8" t="str">
        <f>VLOOKUP($D771,饮料价格!$B$3:$E$45,2,0)</f>
        <v>瓶</v>
      </c>
      <c r="G771" s="8">
        <f>VLOOKUP($D771,饮料价格!$B$3:$E$45,3,0)</f>
        <v>1.7</v>
      </c>
      <c r="H771" s="8">
        <f>VLOOKUP($D771,饮料价格!$B$3:$E$45,4,0)</f>
        <v>2.2000000000000002</v>
      </c>
      <c r="I771" s="8">
        <f>E771*H771</f>
        <v>123.20000000000002</v>
      </c>
      <c r="J771" s="8">
        <f>(H771-G771)*E771</f>
        <v>28.000000000000014</v>
      </c>
    </row>
    <row r="772" spans="1:10" outlineLevel="2" x14ac:dyDescent="0.15">
      <c r="A772" s="7">
        <v>42736</v>
      </c>
      <c r="B772" s="8" t="s">
        <v>104</v>
      </c>
      <c r="C772" s="8" t="s">
        <v>127</v>
      </c>
      <c r="D772" s="8" t="s">
        <v>19</v>
      </c>
      <c r="E772" s="8">
        <v>79</v>
      </c>
      <c r="F772" s="8" t="str">
        <f>VLOOKUP($D772,饮料价格!$B$3:$E$45,2,0)</f>
        <v>瓶</v>
      </c>
      <c r="G772" s="8">
        <f>VLOOKUP($D772,饮料价格!$B$3:$E$45,3,0)</f>
        <v>1.7</v>
      </c>
      <c r="H772" s="8">
        <f>VLOOKUP($D772,饮料价格!$B$3:$E$45,4,0)</f>
        <v>2.2000000000000002</v>
      </c>
      <c r="I772" s="8">
        <f>E772*H772</f>
        <v>173.8</v>
      </c>
      <c r="J772" s="8">
        <f>(H772-G772)*E772</f>
        <v>39.500000000000014</v>
      </c>
    </row>
    <row r="773" spans="1:10" outlineLevel="2" x14ac:dyDescent="0.15">
      <c r="A773" s="7">
        <v>42736</v>
      </c>
      <c r="B773" s="8" t="s">
        <v>104</v>
      </c>
      <c r="C773" s="8" t="s">
        <v>125</v>
      </c>
      <c r="D773" s="8" t="s">
        <v>19</v>
      </c>
      <c r="E773" s="8">
        <v>40</v>
      </c>
      <c r="F773" s="8" t="str">
        <f>VLOOKUP($D773,饮料价格!$B$3:$E$45,2,0)</f>
        <v>瓶</v>
      </c>
      <c r="G773" s="8">
        <f>VLOOKUP($D773,饮料价格!$B$3:$E$45,3,0)</f>
        <v>1.7</v>
      </c>
      <c r="H773" s="8">
        <f>VLOOKUP($D773,饮料价格!$B$3:$E$45,4,0)</f>
        <v>2.2000000000000002</v>
      </c>
      <c r="I773" s="8">
        <f>E773*H773</f>
        <v>88</v>
      </c>
      <c r="J773" s="8">
        <f>(H773-G773)*E773</f>
        <v>20.000000000000007</v>
      </c>
    </row>
    <row r="774" spans="1:10" outlineLevel="2" x14ac:dyDescent="0.15">
      <c r="A774" s="7">
        <v>42736</v>
      </c>
      <c r="B774" s="8" t="s">
        <v>104</v>
      </c>
      <c r="C774" s="8" t="s">
        <v>124</v>
      </c>
      <c r="D774" s="8" t="s">
        <v>19</v>
      </c>
      <c r="E774" s="8">
        <v>54</v>
      </c>
      <c r="F774" s="8" t="str">
        <f>VLOOKUP($D774,饮料价格!$B$3:$E$45,2,0)</f>
        <v>瓶</v>
      </c>
      <c r="G774" s="8">
        <f>VLOOKUP($D774,饮料价格!$B$3:$E$45,3,0)</f>
        <v>1.7</v>
      </c>
      <c r="H774" s="8">
        <f>VLOOKUP($D774,饮料价格!$B$3:$E$45,4,0)</f>
        <v>2.2000000000000002</v>
      </c>
      <c r="I774" s="8">
        <f>E774*H774</f>
        <v>118.80000000000001</v>
      </c>
      <c r="J774" s="8">
        <f>(H774-G774)*E774</f>
        <v>27.000000000000011</v>
      </c>
    </row>
    <row r="775" spans="1:10" outlineLevel="2" x14ac:dyDescent="0.15">
      <c r="A775" s="7">
        <v>42736</v>
      </c>
      <c r="B775" s="8" t="s">
        <v>104</v>
      </c>
      <c r="C775" s="8" t="s">
        <v>126</v>
      </c>
      <c r="D775" s="8" t="s">
        <v>19</v>
      </c>
      <c r="E775" s="8">
        <v>9</v>
      </c>
      <c r="F775" s="8" t="str">
        <f>VLOOKUP($D775,饮料价格!$B$3:$E$45,2,0)</f>
        <v>瓶</v>
      </c>
      <c r="G775" s="8">
        <f>VLOOKUP($D775,饮料价格!$B$3:$E$45,3,0)</f>
        <v>1.7</v>
      </c>
      <c r="H775" s="8">
        <f>VLOOKUP($D775,饮料价格!$B$3:$E$45,4,0)</f>
        <v>2.2000000000000002</v>
      </c>
      <c r="I775" s="8">
        <f>E775*H775</f>
        <v>19.8</v>
      </c>
      <c r="J775" s="8">
        <f>(H775-G775)*E775</f>
        <v>4.5000000000000018</v>
      </c>
    </row>
    <row r="776" spans="1:10" outlineLevel="2" x14ac:dyDescent="0.15">
      <c r="A776" s="7">
        <v>42736</v>
      </c>
      <c r="B776" s="8" t="s">
        <v>104</v>
      </c>
      <c r="C776" s="8" t="s">
        <v>99</v>
      </c>
      <c r="D776" s="8" t="s">
        <v>19</v>
      </c>
      <c r="E776" s="8">
        <v>22</v>
      </c>
      <c r="F776" s="8" t="str">
        <f>VLOOKUP($D776,饮料价格!$B$3:$E$45,2,0)</f>
        <v>瓶</v>
      </c>
      <c r="G776" s="8">
        <f>VLOOKUP($D776,饮料价格!$B$3:$E$45,3,0)</f>
        <v>1.7</v>
      </c>
      <c r="H776" s="8">
        <f>VLOOKUP($D776,饮料价格!$B$3:$E$45,4,0)</f>
        <v>2.2000000000000002</v>
      </c>
      <c r="I776" s="8">
        <f>E776*H776</f>
        <v>48.400000000000006</v>
      </c>
      <c r="J776" s="8">
        <f>(H776-G776)*E776</f>
        <v>11.000000000000005</v>
      </c>
    </row>
    <row r="777" spans="1:10" outlineLevel="1" x14ac:dyDescent="0.15">
      <c r="A777" s="7"/>
      <c r="B777" s="8"/>
      <c r="C777" s="8"/>
      <c r="D777" s="23" t="s">
        <v>168</v>
      </c>
      <c r="E777" s="8"/>
      <c r="F777" s="8"/>
      <c r="G777" s="8"/>
      <c r="H777" s="8"/>
      <c r="I777" s="8">
        <f>SUBTOTAL(9,I747:I776)</f>
        <v>2455.2000000000007</v>
      </c>
      <c r="J777" s="8">
        <f>SUBTOTAL(9,J747:J776)</f>
        <v>558.00000000000011</v>
      </c>
    </row>
    <row r="778" spans="1:10" outlineLevel="2" x14ac:dyDescent="0.15">
      <c r="A778" s="7">
        <v>42736</v>
      </c>
      <c r="B778" s="8" t="s">
        <v>102</v>
      </c>
      <c r="C778" s="8" t="s">
        <v>135</v>
      </c>
      <c r="D778" s="8" t="s">
        <v>20</v>
      </c>
      <c r="E778" s="8">
        <v>8</v>
      </c>
      <c r="F778" s="8" t="str">
        <f>VLOOKUP($D778,饮料价格!$B$3:$E$45,2,0)</f>
        <v>瓶</v>
      </c>
      <c r="G778" s="8">
        <f>VLOOKUP($D778,饮料价格!$B$3:$E$45,3,0)</f>
        <v>1.8</v>
      </c>
      <c r="H778" s="8">
        <f>VLOOKUP($D778,饮料价格!$B$3:$E$45,4,0)</f>
        <v>2.2999999999999998</v>
      </c>
      <c r="I778" s="8">
        <f>E778*H778</f>
        <v>18.399999999999999</v>
      </c>
      <c r="J778" s="8">
        <f>(H778-G778)*E778</f>
        <v>3.9999999999999982</v>
      </c>
    </row>
    <row r="779" spans="1:10" outlineLevel="2" x14ac:dyDescent="0.15">
      <c r="A779" s="7">
        <v>42736</v>
      </c>
      <c r="B779" s="8" t="s">
        <v>102</v>
      </c>
      <c r="C779" s="8" t="s">
        <v>96</v>
      </c>
      <c r="D779" s="8" t="s">
        <v>20</v>
      </c>
      <c r="E779" s="8">
        <v>39</v>
      </c>
      <c r="F779" s="8" t="str">
        <f>VLOOKUP($D779,饮料价格!$B$3:$E$45,2,0)</f>
        <v>瓶</v>
      </c>
      <c r="G779" s="8">
        <f>VLOOKUP($D779,饮料价格!$B$3:$E$45,3,0)</f>
        <v>1.8</v>
      </c>
      <c r="H779" s="8">
        <f>VLOOKUP($D779,饮料价格!$B$3:$E$45,4,0)</f>
        <v>2.2999999999999998</v>
      </c>
      <c r="I779" s="8">
        <f>E779*H779</f>
        <v>89.699999999999989</v>
      </c>
      <c r="J779" s="8">
        <f>(H779-G779)*E779</f>
        <v>19.499999999999993</v>
      </c>
    </row>
    <row r="780" spans="1:10" outlineLevel="2" x14ac:dyDescent="0.15">
      <c r="A780" s="7">
        <v>42736</v>
      </c>
      <c r="B780" s="8" t="s">
        <v>102</v>
      </c>
      <c r="C780" s="8" t="s">
        <v>117</v>
      </c>
      <c r="D780" s="8" t="s">
        <v>20</v>
      </c>
      <c r="E780" s="8">
        <v>12</v>
      </c>
      <c r="F780" s="8" t="str">
        <f>VLOOKUP($D780,饮料价格!$B$3:$E$45,2,0)</f>
        <v>瓶</v>
      </c>
      <c r="G780" s="8">
        <f>VLOOKUP($D780,饮料价格!$B$3:$E$45,3,0)</f>
        <v>1.8</v>
      </c>
      <c r="H780" s="8">
        <f>VLOOKUP($D780,饮料价格!$B$3:$E$45,4,0)</f>
        <v>2.2999999999999998</v>
      </c>
      <c r="I780" s="8">
        <f>E780*H780</f>
        <v>27.599999999999998</v>
      </c>
      <c r="J780" s="8">
        <f>(H780-G780)*E780</f>
        <v>5.9999999999999973</v>
      </c>
    </row>
    <row r="781" spans="1:10" outlineLevel="2" x14ac:dyDescent="0.15">
      <c r="A781" s="7">
        <v>42736</v>
      </c>
      <c r="B781" s="8" t="s">
        <v>102</v>
      </c>
      <c r="C781" s="8" t="s">
        <v>115</v>
      </c>
      <c r="D781" s="8" t="s">
        <v>20</v>
      </c>
      <c r="E781" s="8">
        <v>14</v>
      </c>
      <c r="F781" s="8" t="str">
        <f>VLOOKUP($D781,饮料价格!$B$3:$E$45,2,0)</f>
        <v>瓶</v>
      </c>
      <c r="G781" s="8">
        <f>VLOOKUP($D781,饮料价格!$B$3:$E$45,3,0)</f>
        <v>1.8</v>
      </c>
      <c r="H781" s="8">
        <f>VLOOKUP($D781,饮料价格!$B$3:$E$45,4,0)</f>
        <v>2.2999999999999998</v>
      </c>
      <c r="I781" s="8">
        <f>E781*H781</f>
        <v>32.199999999999996</v>
      </c>
      <c r="J781" s="8">
        <f>(H781-G781)*E781</f>
        <v>6.9999999999999964</v>
      </c>
    </row>
    <row r="782" spans="1:10" outlineLevel="2" x14ac:dyDescent="0.15">
      <c r="A782" s="7">
        <v>42736</v>
      </c>
      <c r="B782" s="8" t="s">
        <v>102</v>
      </c>
      <c r="C782" s="8" t="s">
        <v>116</v>
      </c>
      <c r="D782" s="8" t="s">
        <v>20</v>
      </c>
      <c r="E782" s="8">
        <v>12</v>
      </c>
      <c r="F782" s="8" t="str">
        <f>VLOOKUP($D782,饮料价格!$B$3:$E$45,2,0)</f>
        <v>瓶</v>
      </c>
      <c r="G782" s="8">
        <f>VLOOKUP($D782,饮料价格!$B$3:$E$45,3,0)</f>
        <v>1.8</v>
      </c>
      <c r="H782" s="8">
        <f>VLOOKUP($D782,饮料价格!$B$3:$E$45,4,0)</f>
        <v>2.2999999999999998</v>
      </c>
      <c r="I782" s="8">
        <f>E782*H782</f>
        <v>27.599999999999998</v>
      </c>
      <c r="J782" s="8">
        <f>(H782-G782)*E782</f>
        <v>5.9999999999999973</v>
      </c>
    </row>
    <row r="783" spans="1:10" outlineLevel="2" x14ac:dyDescent="0.15">
      <c r="A783" s="7">
        <v>42736</v>
      </c>
      <c r="B783" s="8" t="s">
        <v>102</v>
      </c>
      <c r="C783" s="8" t="s">
        <v>97</v>
      </c>
      <c r="D783" s="8" t="s">
        <v>20</v>
      </c>
      <c r="E783" s="8">
        <v>14</v>
      </c>
      <c r="F783" s="8" t="str">
        <f>VLOOKUP($D783,饮料价格!$B$3:$E$45,2,0)</f>
        <v>瓶</v>
      </c>
      <c r="G783" s="8">
        <f>VLOOKUP($D783,饮料价格!$B$3:$E$45,3,0)</f>
        <v>1.8</v>
      </c>
      <c r="H783" s="8">
        <f>VLOOKUP($D783,饮料价格!$B$3:$E$45,4,0)</f>
        <v>2.2999999999999998</v>
      </c>
      <c r="I783" s="8">
        <f>E783*H783</f>
        <v>32.199999999999996</v>
      </c>
      <c r="J783" s="8">
        <f>(H783-G783)*E783</f>
        <v>6.9999999999999964</v>
      </c>
    </row>
    <row r="784" spans="1:10" outlineLevel="2" x14ac:dyDescent="0.15">
      <c r="A784" s="7">
        <v>42736</v>
      </c>
      <c r="B784" s="8" t="s">
        <v>100</v>
      </c>
      <c r="C784" s="8" t="s">
        <v>128</v>
      </c>
      <c r="D784" s="8" t="s">
        <v>20</v>
      </c>
      <c r="E784" s="8">
        <v>45</v>
      </c>
      <c r="F784" s="8" t="str">
        <f>VLOOKUP($D784,饮料价格!$B$3:$E$45,2,0)</f>
        <v>瓶</v>
      </c>
      <c r="G784" s="8">
        <f>VLOOKUP($D784,饮料价格!$B$3:$E$45,3,0)</f>
        <v>1.8</v>
      </c>
      <c r="H784" s="8">
        <f>VLOOKUP($D784,饮料价格!$B$3:$E$45,4,0)</f>
        <v>2.2999999999999998</v>
      </c>
      <c r="I784" s="8">
        <f>E784*H784</f>
        <v>103.49999999999999</v>
      </c>
      <c r="J784" s="8">
        <f>(H784-G784)*E784</f>
        <v>22.499999999999989</v>
      </c>
    </row>
    <row r="785" spans="1:10" outlineLevel="2" x14ac:dyDescent="0.15">
      <c r="A785" s="7">
        <v>42736</v>
      </c>
      <c r="B785" s="8" t="s">
        <v>100</v>
      </c>
      <c r="C785" s="8" t="s">
        <v>130</v>
      </c>
      <c r="D785" s="8" t="s">
        <v>20</v>
      </c>
      <c r="E785" s="8">
        <v>72</v>
      </c>
      <c r="F785" s="8" t="str">
        <f>VLOOKUP($D785,饮料价格!$B$3:$E$45,2,0)</f>
        <v>瓶</v>
      </c>
      <c r="G785" s="8">
        <f>VLOOKUP($D785,饮料价格!$B$3:$E$45,3,0)</f>
        <v>1.8</v>
      </c>
      <c r="H785" s="8">
        <f>VLOOKUP($D785,饮料价格!$B$3:$E$45,4,0)</f>
        <v>2.2999999999999998</v>
      </c>
      <c r="I785" s="8">
        <f>E785*H785</f>
        <v>165.6</v>
      </c>
      <c r="J785" s="8">
        <f>(H785-G785)*E785</f>
        <v>35.999999999999986</v>
      </c>
    </row>
    <row r="786" spans="1:10" outlineLevel="2" x14ac:dyDescent="0.15">
      <c r="A786" s="7">
        <v>42736</v>
      </c>
      <c r="B786" s="8" t="s">
        <v>100</v>
      </c>
      <c r="C786" s="8" t="s">
        <v>105</v>
      </c>
      <c r="D786" s="8" t="s">
        <v>20</v>
      </c>
      <c r="E786" s="8">
        <v>53</v>
      </c>
      <c r="F786" s="8" t="str">
        <f>VLOOKUP($D786,饮料价格!$B$3:$E$45,2,0)</f>
        <v>瓶</v>
      </c>
      <c r="G786" s="8">
        <f>VLOOKUP($D786,饮料价格!$B$3:$E$45,3,0)</f>
        <v>1.8</v>
      </c>
      <c r="H786" s="8">
        <f>VLOOKUP($D786,饮料价格!$B$3:$E$45,4,0)</f>
        <v>2.2999999999999998</v>
      </c>
      <c r="I786" s="8">
        <f>E786*H786</f>
        <v>121.89999999999999</v>
      </c>
      <c r="J786" s="8">
        <f>(H786-G786)*E786</f>
        <v>26.499999999999989</v>
      </c>
    </row>
    <row r="787" spans="1:10" outlineLevel="2" x14ac:dyDescent="0.15">
      <c r="A787" s="7">
        <v>42736</v>
      </c>
      <c r="B787" s="8" t="s">
        <v>100</v>
      </c>
      <c r="C787" s="8" t="s">
        <v>107</v>
      </c>
      <c r="D787" s="8" t="s">
        <v>20</v>
      </c>
      <c r="E787" s="8">
        <v>11</v>
      </c>
      <c r="F787" s="8" t="str">
        <f>VLOOKUP($D787,饮料价格!$B$3:$E$45,2,0)</f>
        <v>瓶</v>
      </c>
      <c r="G787" s="8">
        <f>VLOOKUP($D787,饮料价格!$B$3:$E$45,3,0)</f>
        <v>1.8</v>
      </c>
      <c r="H787" s="8">
        <f>VLOOKUP($D787,饮料价格!$B$3:$E$45,4,0)</f>
        <v>2.2999999999999998</v>
      </c>
      <c r="I787" s="8">
        <f>E787*H787</f>
        <v>25.299999999999997</v>
      </c>
      <c r="J787" s="8">
        <f>(H787-G787)*E787</f>
        <v>5.4999999999999973</v>
      </c>
    </row>
    <row r="788" spans="1:10" outlineLevel="2" x14ac:dyDescent="0.15">
      <c r="A788" s="7">
        <v>42736</v>
      </c>
      <c r="B788" s="8" t="s">
        <v>100</v>
      </c>
      <c r="C788" s="8" t="s">
        <v>108</v>
      </c>
      <c r="D788" s="8" t="s">
        <v>20</v>
      </c>
      <c r="E788" s="8">
        <v>25</v>
      </c>
      <c r="F788" s="8" t="str">
        <f>VLOOKUP($D788,饮料价格!$B$3:$E$45,2,0)</f>
        <v>瓶</v>
      </c>
      <c r="G788" s="8">
        <f>VLOOKUP($D788,饮料价格!$B$3:$E$45,3,0)</f>
        <v>1.8</v>
      </c>
      <c r="H788" s="8">
        <f>VLOOKUP($D788,饮料价格!$B$3:$E$45,4,0)</f>
        <v>2.2999999999999998</v>
      </c>
      <c r="I788" s="8">
        <f>E788*H788</f>
        <v>57.499999999999993</v>
      </c>
      <c r="J788" s="8">
        <f>(H788-G788)*E788</f>
        <v>12.499999999999995</v>
      </c>
    </row>
    <row r="789" spans="1:10" outlineLevel="2" x14ac:dyDescent="0.15">
      <c r="A789" s="7">
        <v>42736</v>
      </c>
      <c r="B789" s="8" t="s">
        <v>100</v>
      </c>
      <c r="C789" s="8" t="s">
        <v>106</v>
      </c>
      <c r="D789" s="8" t="s">
        <v>20</v>
      </c>
      <c r="E789" s="8">
        <v>34</v>
      </c>
      <c r="F789" s="8" t="str">
        <f>VLOOKUP($D789,饮料价格!$B$3:$E$45,2,0)</f>
        <v>瓶</v>
      </c>
      <c r="G789" s="8">
        <f>VLOOKUP($D789,饮料价格!$B$3:$E$45,3,0)</f>
        <v>1.8</v>
      </c>
      <c r="H789" s="8">
        <f>VLOOKUP($D789,饮料价格!$B$3:$E$45,4,0)</f>
        <v>2.2999999999999998</v>
      </c>
      <c r="I789" s="8">
        <f>E789*H789</f>
        <v>78.199999999999989</v>
      </c>
      <c r="J789" s="8">
        <f>(H789-G789)*E789</f>
        <v>16.999999999999993</v>
      </c>
    </row>
    <row r="790" spans="1:10" outlineLevel="2" x14ac:dyDescent="0.15">
      <c r="A790" s="7">
        <v>42736</v>
      </c>
      <c r="B790" s="8" t="s">
        <v>101</v>
      </c>
      <c r="C790" s="8" t="s">
        <v>109</v>
      </c>
      <c r="D790" s="8" t="s">
        <v>20</v>
      </c>
      <c r="E790" s="8">
        <v>14</v>
      </c>
      <c r="F790" s="8" t="str">
        <f>VLOOKUP($D790,饮料价格!$B$3:$E$45,2,0)</f>
        <v>瓶</v>
      </c>
      <c r="G790" s="8">
        <f>VLOOKUP($D790,饮料价格!$B$3:$E$45,3,0)</f>
        <v>1.8</v>
      </c>
      <c r="H790" s="8">
        <f>VLOOKUP($D790,饮料价格!$B$3:$E$45,4,0)</f>
        <v>2.2999999999999998</v>
      </c>
      <c r="I790" s="8">
        <f>E790*H790</f>
        <v>32.199999999999996</v>
      </c>
      <c r="J790" s="8">
        <f>(H790-G790)*E790</f>
        <v>6.9999999999999964</v>
      </c>
    </row>
    <row r="791" spans="1:10" outlineLevel="2" x14ac:dyDescent="0.15">
      <c r="A791" s="7">
        <v>42736</v>
      </c>
      <c r="B791" s="8" t="s">
        <v>101</v>
      </c>
      <c r="C791" s="8" t="s">
        <v>113</v>
      </c>
      <c r="D791" s="8" t="s">
        <v>20</v>
      </c>
      <c r="E791" s="8">
        <v>19</v>
      </c>
      <c r="F791" s="8" t="str">
        <f>VLOOKUP($D791,饮料价格!$B$3:$E$45,2,0)</f>
        <v>瓶</v>
      </c>
      <c r="G791" s="8">
        <f>VLOOKUP($D791,饮料价格!$B$3:$E$45,3,0)</f>
        <v>1.8</v>
      </c>
      <c r="H791" s="8">
        <f>VLOOKUP($D791,饮料价格!$B$3:$E$45,4,0)</f>
        <v>2.2999999999999998</v>
      </c>
      <c r="I791" s="8">
        <f>E791*H791</f>
        <v>43.699999999999996</v>
      </c>
      <c r="J791" s="8">
        <f>(H791-G791)*E791</f>
        <v>9.4999999999999964</v>
      </c>
    </row>
    <row r="792" spans="1:10" outlineLevel="2" x14ac:dyDescent="0.15">
      <c r="A792" s="7">
        <v>42736</v>
      </c>
      <c r="B792" s="8" t="s">
        <v>101</v>
      </c>
      <c r="C792" s="8" t="s">
        <v>111</v>
      </c>
      <c r="D792" s="8" t="s">
        <v>20</v>
      </c>
      <c r="E792" s="8">
        <v>11</v>
      </c>
      <c r="F792" s="8" t="str">
        <f>VLOOKUP($D792,饮料价格!$B$3:$E$45,2,0)</f>
        <v>瓶</v>
      </c>
      <c r="G792" s="8">
        <f>VLOOKUP($D792,饮料价格!$B$3:$E$45,3,0)</f>
        <v>1.8</v>
      </c>
      <c r="H792" s="8">
        <f>VLOOKUP($D792,饮料价格!$B$3:$E$45,4,0)</f>
        <v>2.2999999999999998</v>
      </c>
      <c r="I792" s="8">
        <f>E792*H792</f>
        <v>25.299999999999997</v>
      </c>
      <c r="J792" s="8">
        <f>(H792-G792)*E792</f>
        <v>5.4999999999999973</v>
      </c>
    </row>
    <row r="793" spans="1:10" outlineLevel="2" x14ac:dyDescent="0.15">
      <c r="A793" s="7">
        <v>42736</v>
      </c>
      <c r="B793" s="8" t="s">
        <v>101</v>
      </c>
      <c r="C793" s="8" t="s">
        <v>114</v>
      </c>
      <c r="D793" s="8" t="s">
        <v>20</v>
      </c>
      <c r="E793" s="8">
        <v>58</v>
      </c>
      <c r="F793" s="8" t="str">
        <f>VLOOKUP($D793,饮料价格!$B$3:$E$45,2,0)</f>
        <v>瓶</v>
      </c>
      <c r="G793" s="8">
        <f>VLOOKUP($D793,饮料价格!$B$3:$E$45,3,0)</f>
        <v>1.8</v>
      </c>
      <c r="H793" s="8">
        <f>VLOOKUP($D793,饮料价格!$B$3:$E$45,4,0)</f>
        <v>2.2999999999999998</v>
      </c>
      <c r="I793" s="8">
        <f>E793*H793</f>
        <v>133.39999999999998</v>
      </c>
      <c r="J793" s="8">
        <f>(H793-G793)*E793</f>
        <v>28.999999999999986</v>
      </c>
    </row>
    <row r="794" spans="1:10" outlineLevel="2" x14ac:dyDescent="0.15">
      <c r="A794" s="7">
        <v>42736</v>
      </c>
      <c r="B794" s="8" t="s">
        <v>101</v>
      </c>
      <c r="C794" s="8" t="s">
        <v>112</v>
      </c>
      <c r="D794" s="8" t="s">
        <v>20</v>
      </c>
      <c r="E794" s="8">
        <v>58</v>
      </c>
      <c r="F794" s="8" t="str">
        <f>VLOOKUP($D794,饮料价格!$B$3:$E$45,2,0)</f>
        <v>瓶</v>
      </c>
      <c r="G794" s="8">
        <f>VLOOKUP($D794,饮料价格!$B$3:$E$45,3,0)</f>
        <v>1.8</v>
      </c>
      <c r="H794" s="8">
        <f>VLOOKUP($D794,饮料价格!$B$3:$E$45,4,0)</f>
        <v>2.2999999999999998</v>
      </c>
      <c r="I794" s="8">
        <f>E794*H794</f>
        <v>133.39999999999998</v>
      </c>
      <c r="J794" s="8">
        <f>(H794-G794)*E794</f>
        <v>28.999999999999986</v>
      </c>
    </row>
    <row r="795" spans="1:10" outlineLevel="2" x14ac:dyDescent="0.15">
      <c r="A795" s="7">
        <v>42736</v>
      </c>
      <c r="B795" s="8" t="s">
        <v>101</v>
      </c>
      <c r="C795" s="8" t="s">
        <v>110</v>
      </c>
      <c r="D795" s="8" t="s">
        <v>20</v>
      </c>
      <c r="E795" s="8">
        <v>132</v>
      </c>
      <c r="F795" s="8" t="str">
        <f>VLOOKUP($D795,饮料价格!$B$3:$E$45,2,0)</f>
        <v>瓶</v>
      </c>
      <c r="G795" s="8">
        <f>VLOOKUP($D795,饮料价格!$B$3:$E$45,3,0)</f>
        <v>1.8</v>
      </c>
      <c r="H795" s="8">
        <f>VLOOKUP($D795,饮料价格!$B$3:$E$45,4,0)</f>
        <v>2.2999999999999998</v>
      </c>
      <c r="I795" s="8">
        <f>E795*H795</f>
        <v>303.59999999999997</v>
      </c>
      <c r="J795" s="8">
        <f>(H795-G795)*E795</f>
        <v>65.999999999999972</v>
      </c>
    </row>
    <row r="796" spans="1:10" outlineLevel="2" x14ac:dyDescent="0.15">
      <c r="A796" s="7">
        <v>42736</v>
      </c>
      <c r="B796" s="8" t="s">
        <v>103</v>
      </c>
      <c r="C796" s="8" t="s">
        <v>122</v>
      </c>
      <c r="D796" s="8" t="s">
        <v>20</v>
      </c>
      <c r="E796" s="8">
        <v>29</v>
      </c>
      <c r="F796" s="8" t="str">
        <f>VLOOKUP($D796,饮料价格!$B$3:$E$45,2,0)</f>
        <v>瓶</v>
      </c>
      <c r="G796" s="8">
        <f>VLOOKUP($D796,饮料价格!$B$3:$E$45,3,0)</f>
        <v>1.8</v>
      </c>
      <c r="H796" s="8">
        <f>VLOOKUP($D796,饮料价格!$B$3:$E$45,4,0)</f>
        <v>2.2999999999999998</v>
      </c>
      <c r="I796" s="8">
        <f>E796*H796</f>
        <v>66.699999999999989</v>
      </c>
      <c r="J796" s="8">
        <f>(H796-G796)*E796</f>
        <v>14.499999999999993</v>
      </c>
    </row>
    <row r="797" spans="1:10" outlineLevel="2" x14ac:dyDescent="0.15">
      <c r="A797" s="7">
        <v>42736</v>
      </c>
      <c r="B797" s="8" t="s">
        <v>103</v>
      </c>
      <c r="C797" s="8" t="s">
        <v>121</v>
      </c>
      <c r="D797" s="8" t="s">
        <v>20</v>
      </c>
      <c r="E797" s="8">
        <v>66</v>
      </c>
      <c r="F797" s="8" t="str">
        <f>VLOOKUP($D797,饮料价格!$B$3:$E$45,2,0)</f>
        <v>瓶</v>
      </c>
      <c r="G797" s="8">
        <f>VLOOKUP($D797,饮料价格!$B$3:$E$45,3,0)</f>
        <v>1.8</v>
      </c>
      <c r="H797" s="8">
        <f>VLOOKUP($D797,饮料价格!$B$3:$E$45,4,0)</f>
        <v>2.2999999999999998</v>
      </c>
      <c r="I797" s="8">
        <f>E797*H797</f>
        <v>151.79999999999998</v>
      </c>
      <c r="J797" s="8">
        <f>(H797-G797)*E797</f>
        <v>32.999999999999986</v>
      </c>
    </row>
    <row r="798" spans="1:10" outlineLevel="2" x14ac:dyDescent="0.15">
      <c r="A798" s="7">
        <v>42736</v>
      </c>
      <c r="B798" s="8" t="s">
        <v>103</v>
      </c>
      <c r="C798" s="8" t="s">
        <v>118</v>
      </c>
      <c r="D798" s="8" t="s">
        <v>20</v>
      </c>
      <c r="E798" s="8">
        <v>15</v>
      </c>
      <c r="F798" s="8" t="str">
        <f>VLOOKUP($D798,饮料价格!$B$3:$E$45,2,0)</f>
        <v>瓶</v>
      </c>
      <c r="G798" s="8">
        <f>VLOOKUP($D798,饮料价格!$B$3:$E$45,3,0)</f>
        <v>1.8</v>
      </c>
      <c r="H798" s="8">
        <f>VLOOKUP($D798,饮料价格!$B$3:$E$45,4,0)</f>
        <v>2.2999999999999998</v>
      </c>
      <c r="I798" s="8">
        <f>E798*H798</f>
        <v>34.5</v>
      </c>
      <c r="J798" s="8">
        <f>(H798-G798)*E798</f>
        <v>7.4999999999999964</v>
      </c>
    </row>
    <row r="799" spans="1:10" outlineLevel="2" x14ac:dyDescent="0.15">
      <c r="A799" s="7">
        <v>42736</v>
      </c>
      <c r="B799" s="8" t="s">
        <v>103</v>
      </c>
      <c r="C799" s="8" t="s">
        <v>119</v>
      </c>
      <c r="D799" s="8" t="s">
        <v>20</v>
      </c>
      <c r="E799" s="8">
        <v>18</v>
      </c>
      <c r="F799" s="8" t="str">
        <f>VLOOKUP($D799,饮料价格!$B$3:$E$45,2,0)</f>
        <v>瓶</v>
      </c>
      <c r="G799" s="8">
        <f>VLOOKUP($D799,饮料价格!$B$3:$E$45,3,0)</f>
        <v>1.8</v>
      </c>
      <c r="H799" s="8">
        <f>VLOOKUP($D799,饮料价格!$B$3:$E$45,4,0)</f>
        <v>2.2999999999999998</v>
      </c>
      <c r="I799" s="8">
        <f>E799*H799</f>
        <v>41.4</v>
      </c>
      <c r="J799" s="8">
        <f>(H799-G799)*E799</f>
        <v>8.9999999999999964</v>
      </c>
    </row>
    <row r="800" spans="1:10" outlineLevel="2" x14ac:dyDescent="0.15">
      <c r="A800" s="7">
        <v>42736</v>
      </c>
      <c r="B800" s="8" t="s">
        <v>103</v>
      </c>
      <c r="C800" s="8" t="s">
        <v>120</v>
      </c>
      <c r="D800" s="8" t="s">
        <v>20</v>
      </c>
      <c r="E800" s="8">
        <v>19</v>
      </c>
      <c r="F800" s="8" t="str">
        <f>VLOOKUP($D800,饮料价格!$B$3:$E$45,2,0)</f>
        <v>瓶</v>
      </c>
      <c r="G800" s="8">
        <f>VLOOKUP($D800,饮料价格!$B$3:$E$45,3,0)</f>
        <v>1.8</v>
      </c>
      <c r="H800" s="8">
        <f>VLOOKUP($D800,饮料价格!$B$3:$E$45,4,0)</f>
        <v>2.2999999999999998</v>
      </c>
      <c r="I800" s="8">
        <f>E800*H800</f>
        <v>43.699999999999996</v>
      </c>
      <c r="J800" s="8">
        <f>(H800-G800)*E800</f>
        <v>9.4999999999999964</v>
      </c>
    </row>
    <row r="801" spans="1:10" outlineLevel="2" x14ac:dyDescent="0.15">
      <c r="A801" s="7">
        <v>42736</v>
      </c>
      <c r="B801" s="8" t="s">
        <v>103</v>
      </c>
      <c r="C801" s="8" t="s">
        <v>123</v>
      </c>
      <c r="D801" s="8" t="s">
        <v>20</v>
      </c>
      <c r="E801" s="8">
        <v>8</v>
      </c>
      <c r="F801" s="8" t="str">
        <f>VLOOKUP($D801,饮料价格!$B$3:$E$45,2,0)</f>
        <v>瓶</v>
      </c>
      <c r="G801" s="8">
        <f>VLOOKUP($D801,饮料价格!$B$3:$E$45,3,0)</f>
        <v>1.8</v>
      </c>
      <c r="H801" s="8">
        <f>VLOOKUP($D801,饮料价格!$B$3:$E$45,4,0)</f>
        <v>2.2999999999999998</v>
      </c>
      <c r="I801" s="8">
        <f>E801*H801</f>
        <v>18.399999999999999</v>
      </c>
      <c r="J801" s="8">
        <f>(H801-G801)*E801</f>
        <v>3.9999999999999982</v>
      </c>
    </row>
    <row r="802" spans="1:10" outlineLevel="2" x14ac:dyDescent="0.15">
      <c r="A802" s="7">
        <v>42736</v>
      </c>
      <c r="B802" s="8" t="s">
        <v>104</v>
      </c>
      <c r="C802" s="8" t="s">
        <v>98</v>
      </c>
      <c r="D802" s="8" t="s">
        <v>20</v>
      </c>
      <c r="E802" s="8">
        <v>201</v>
      </c>
      <c r="F802" s="8" t="str">
        <f>VLOOKUP($D802,饮料价格!$B$3:$E$45,2,0)</f>
        <v>瓶</v>
      </c>
      <c r="G802" s="8">
        <f>VLOOKUP($D802,饮料价格!$B$3:$E$45,3,0)</f>
        <v>1.8</v>
      </c>
      <c r="H802" s="8">
        <f>VLOOKUP($D802,饮料价格!$B$3:$E$45,4,0)</f>
        <v>2.2999999999999998</v>
      </c>
      <c r="I802" s="8">
        <f>E802*H802</f>
        <v>462.29999999999995</v>
      </c>
      <c r="J802" s="8">
        <f>(H802-G802)*E802</f>
        <v>100.49999999999996</v>
      </c>
    </row>
    <row r="803" spans="1:10" outlineLevel="2" x14ac:dyDescent="0.15">
      <c r="A803" s="7">
        <v>42736</v>
      </c>
      <c r="B803" s="8" t="s">
        <v>104</v>
      </c>
      <c r="C803" s="8" t="s">
        <v>127</v>
      </c>
      <c r="D803" s="8" t="s">
        <v>20</v>
      </c>
      <c r="E803" s="8">
        <v>146</v>
      </c>
      <c r="F803" s="8" t="str">
        <f>VLOOKUP($D803,饮料价格!$B$3:$E$45,2,0)</f>
        <v>瓶</v>
      </c>
      <c r="G803" s="8">
        <f>VLOOKUP($D803,饮料价格!$B$3:$E$45,3,0)</f>
        <v>1.8</v>
      </c>
      <c r="H803" s="8">
        <f>VLOOKUP($D803,饮料价格!$B$3:$E$45,4,0)</f>
        <v>2.2999999999999998</v>
      </c>
      <c r="I803" s="8">
        <f>E803*H803</f>
        <v>335.79999999999995</v>
      </c>
      <c r="J803" s="8">
        <f>(H803-G803)*E803</f>
        <v>72.999999999999972</v>
      </c>
    </row>
    <row r="804" spans="1:10" outlineLevel="2" x14ac:dyDescent="0.15">
      <c r="A804" s="7">
        <v>42736</v>
      </c>
      <c r="B804" s="8" t="s">
        <v>104</v>
      </c>
      <c r="C804" s="8" t="s">
        <v>125</v>
      </c>
      <c r="D804" s="8" t="s">
        <v>20</v>
      </c>
      <c r="E804" s="8">
        <v>223</v>
      </c>
      <c r="F804" s="8" t="str">
        <f>VLOOKUP($D804,饮料价格!$B$3:$E$45,2,0)</f>
        <v>瓶</v>
      </c>
      <c r="G804" s="8">
        <f>VLOOKUP($D804,饮料价格!$B$3:$E$45,3,0)</f>
        <v>1.8</v>
      </c>
      <c r="H804" s="8">
        <f>VLOOKUP($D804,饮料价格!$B$3:$E$45,4,0)</f>
        <v>2.2999999999999998</v>
      </c>
      <c r="I804" s="8">
        <f>E804*H804</f>
        <v>512.9</v>
      </c>
      <c r="J804" s="8">
        <f>(H804-G804)*E804</f>
        <v>111.49999999999996</v>
      </c>
    </row>
    <row r="805" spans="1:10" outlineLevel="2" x14ac:dyDescent="0.15">
      <c r="A805" s="7">
        <v>42736</v>
      </c>
      <c r="B805" s="8" t="s">
        <v>104</v>
      </c>
      <c r="C805" s="8" t="s">
        <v>124</v>
      </c>
      <c r="D805" s="8" t="s">
        <v>20</v>
      </c>
      <c r="E805" s="8">
        <v>301</v>
      </c>
      <c r="F805" s="8" t="str">
        <f>VLOOKUP($D805,饮料价格!$B$3:$E$45,2,0)</f>
        <v>瓶</v>
      </c>
      <c r="G805" s="8">
        <f>VLOOKUP($D805,饮料价格!$B$3:$E$45,3,0)</f>
        <v>1.8</v>
      </c>
      <c r="H805" s="8">
        <f>VLOOKUP($D805,饮料价格!$B$3:$E$45,4,0)</f>
        <v>2.2999999999999998</v>
      </c>
      <c r="I805" s="8">
        <f>E805*H805</f>
        <v>692.3</v>
      </c>
      <c r="J805" s="8">
        <f>(H805-G805)*E805</f>
        <v>150.49999999999994</v>
      </c>
    </row>
    <row r="806" spans="1:10" outlineLevel="2" x14ac:dyDescent="0.15">
      <c r="A806" s="7">
        <v>42736</v>
      </c>
      <c r="B806" s="8" t="s">
        <v>104</v>
      </c>
      <c r="C806" s="8" t="s">
        <v>126</v>
      </c>
      <c r="D806" s="8" t="s">
        <v>20</v>
      </c>
      <c r="E806" s="8">
        <v>122</v>
      </c>
      <c r="F806" s="8" t="str">
        <f>VLOOKUP($D806,饮料价格!$B$3:$E$45,2,0)</f>
        <v>瓶</v>
      </c>
      <c r="G806" s="8">
        <f>VLOOKUP($D806,饮料价格!$B$3:$E$45,3,0)</f>
        <v>1.8</v>
      </c>
      <c r="H806" s="8">
        <f>VLOOKUP($D806,饮料价格!$B$3:$E$45,4,0)</f>
        <v>2.2999999999999998</v>
      </c>
      <c r="I806" s="8">
        <f>E806*H806</f>
        <v>280.59999999999997</v>
      </c>
      <c r="J806" s="8">
        <f>(H806-G806)*E806</f>
        <v>60.999999999999972</v>
      </c>
    </row>
    <row r="807" spans="1:10" outlineLevel="2" x14ac:dyDescent="0.15">
      <c r="A807" s="7">
        <v>42736</v>
      </c>
      <c r="B807" s="8" t="s">
        <v>104</v>
      </c>
      <c r="C807" s="8" t="s">
        <v>99</v>
      </c>
      <c r="D807" s="8" t="s">
        <v>20</v>
      </c>
      <c r="E807" s="8">
        <v>98</v>
      </c>
      <c r="F807" s="8" t="str">
        <f>VLOOKUP($D807,饮料价格!$B$3:$E$45,2,0)</f>
        <v>瓶</v>
      </c>
      <c r="G807" s="8">
        <f>VLOOKUP($D807,饮料价格!$B$3:$E$45,3,0)</f>
        <v>1.8</v>
      </c>
      <c r="H807" s="8">
        <f>VLOOKUP($D807,饮料价格!$B$3:$E$45,4,0)</f>
        <v>2.2999999999999998</v>
      </c>
      <c r="I807" s="8">
        <f>E807*H807</f>
        <v>225.39999999999998</v>
      </c>
      <c r="J807" s="8">
        <f>(H807-G807)*E807</f>
        <v>48.999999999999979</v>
      </c>
    </row>
    <row r="808" spans="1:10" outlineLevel="1" x14ac:dyDescent="0.15">
      <c r="A808" s="7"/>
      <c r="B808" s="8"/>
      <c r="C808" s="8"/>
      <c r="D808" s="23" t="s">
        <v>169</v>
      </c>
      <c r="E808" s="8"/>
      <c r="F808" s="8"/>
      <c r="G808" s="8"/>
      <c r="H808" s="8"/>
      <c r="I808" s="8">
        <f>SUBTOTAL(9,I778:I807)</f>
        <v>4317.0999999999995</v>
      </c>
      <c r="J808" s="8">
        <f>SUBTOTAL(9,J778:J807)</f>
        <v>938.49999999999977</v>
      </c>
    </row>
    <row r="809" spans="1:10" outlineLevel="2" x14ac:dyDescent="0.15">
      <c r="A809" s="7">
        <v>42736</v>
      </c>
      <c r="B809" s="8" t="s">
        <v>102</v>
      </c>
      <c r="C809" s="8" t="s">
        <v>135</v>
      </c>
      <c r="D809" s="8" t="s">
        <v>73</v>
      </c>
      <c r="E809" s="8">
        <v>94</v>
      </c>
      <c r="F809" s="8" t="str">
        <f>VLOOKUP($D809,饮料价格!$B$3:$E$45,2,0)</f>
        <v>瓶</v>
      </c>
      <c r="G809" s="8">
        <f>VLOOKUP($D809,饮料价格!$B$3:$E$45,3,0)</f>
        <v>1.8</v>
      </c>
      <c r="H809" s="8">
        <f>VLOOKUP($D809,饮料价格!$B$3:$E$45,4,0)</f>
        <v>2.2999999999999998</v>
      </c>
      <c r="I809" s="8">
        <f>E809*H809</f>
        <v>216.2</v>
      </c>
      <c r="J809" s="8">
        <f>(H809-G809)*E809</f>
        <v>46.999999999999979</v>
      </c>
    </row>
    <row r="810" spans="1:10" outlineLevel="2" x14ac:dyDescent="0.15">
      <c r="A810" s="7">
        <v>42736</v>
      </c>
      <c r="B810" s="8" t="s">
        <v>102</v>
      </c>
      <c r="C810" s="8" t="s">
        <v>96</v>
      </c>
      <c r="D810" s="8" t="s">
        <v>73</v>
      </c>
      <c r="E810" s="8">
        <v>29</v>
      </c>
      <c r="F810" s="8" t="str">
        <f>VLOOKUP($D810,饮料价格!$B$3:$E$45,2,0)</f>
        <v>瓶</v>
      </c>
      <c r="G810" s="8">
        <f>VLOOKUP($D810,饮料价格!$B$3:$E$45,3,0)</f>
        <v>1.8</v>
      </c>
      <c r="H810" s="8">
        <f>VLOOKUP($D810,饮料价格!$B$3:$E$45,4,0)</f>
        <v>2.2999999999999998</v>
      </c>
      <c r="I810" s="8">
        <f>E810*H810</f>
        <v>66.699999999999989</v>
      </c>
      <c r="J810" s="8">
        <f>(H810-G810)*E810</f>
        <v>14.499999999999993</v>
      </c>
    </row>
    <row r="811" spans="1:10" outlineLevel="2" x14ac:dyDescent="0.15">
      <c r="A811" s="7">
        <v>42736</v>
      </c>
      <c r="B811" s="8" t="s">
        <v>102</v>
      </c>
      <c r="C811" s="8" t="s">
        <v>117</v>
      </c>
      <c r="D811" s="8" t="s">
        <v>73</v>
      </c>
      <c r="E811" s="8">
        <v>40</v>
      </c>
      <c r="F811" s="8" t="str">
        <f>VLOOKUP($D811,饮料价格!$B$3:$E$45,2,0)</f>
        <v>瓶</v>
      </c>
      <c r="G811" s="8">
        <f>VLOOKUP($D811,饮料价格!$B$3:$E$45,3,0)</f>
        <v>1.8</v>
      </c>
      <c r="H811" s="8">
        <f>VLOOKUP($D811,饮料价格!$B$3:$E$45,4,0)</f>
        <v>2.2999999999999998</v>
      </c>
      <c r="I811" s="8">
        <f>E811*H811</f>
        <v>92</v>
      </c>
      <c r="J811" s="8">
        <f>(H811-G811)*E811</f>
        <v>19.999999999999993</v>
      </c>
    </row>
    <row r="812" spans="1:10" outlineLevel="2" x14ac:dyDescent="0.15">
      <c r="A812" s="7">
        <v>42736</v>
      </c>
      <c r="B812" s="8" t="s">
        <v>102</v>
      </c>
      <c r="C812" s="8" t="s">
        <v>115</v>
      </c>
      <c r="D812" s="8" t="s">
        <v>73</v>
      </c>
      <c r="E812" s="8">
        <v>38</v>
      </c>
      <c r="F812" s="8" t="str">
        <f>VLOOKUP($D812,饮料价格!$B$3:$E$45,2,0)</f>
        <v>瓶</v>
      </c>
      <c r="G812" s="8">
        <f>VLOOKUP($D812,饮料价格!$B$3:$E$45,3,0)</f>
        <v>1.8</v>
      </c>
      <c r="H812" s="8">
        <f>VLOOKUP($D812,饮料价格!$B$3:$E$45,4,0)</f>
        <v>2.2999999999999998</v>
      </c>
      <c r="I812" s="8">
        <f>E812*H812</f>
        <v>87.399999999999991</v>
      </c>
      <c r="J812" s="8">
        <f>(H812-G812)*E812</f>
        <v>18.999999999999993</v>
      </c>
    </row>
    <row r="813" spans="1:10" outlineLevel="2" x14ac:dyDescent="0.15">
      <c r="A813" s="7">
        <v>42736</v>
      </c>
      <c r="B813" s="8" t="s">
        <v>102</v>
      </c>
      <c r="C813" s="8" t="s">
        <v>116</v>
      </c>
      <c r="D813" s="8" t="s">
        <v>73</v>
      </c>
      <c r="E813" s="8">
        <v>111</v>
      </c>
      <c r="F813" s="8" t="str">
        <f>VLOOKUP($D813,饮料价格!$B$3:$E$45,2,0)</f>
        <v>瓶</v>
      </c>
      <c r="G813" s="8">
        <f>VLOOKUP($D813,饮料价格!$B$3:$E$45,3,0)</f>
        <v>1.8</v>
      </c>
      <c r="H813" s="8">
        <f>VLOOKUP($D813,饮料价格!$B$3:$E$45,4,0)</f>
        <v>2.2999999999999998</v>
      </c>
      <c r="I813" s="8">
        <f>E813*H813</f>
        <v>255.29999999999998</v>
      </c>
      <c r="J813" s="8">
        <f>(H813-G813)*E813</f>
        <v>55.499999999999979</v>
      </c>
    </row>
    <row r="814" spans="1:10" outlineLevel="2" x14ac:dyDescent="0.15">
      <c r="A814" s="7">
        <v>42736</v>
      </c>
      <c r="B814" s="8" t="s">
        <v>102</v>
      </c>
      <c r="C814" s="8" t="s">
        <v>97</v>
      </c>
      <c r="D814" s="8" t="s">
        <v>73</v>
      </c>
      <c r="E814" s="8">
        <v>8</v>
      </c>
      <c r="F814" s="8" t="str">
        <f>VLOOKUP($D814,饮料价格!$B$3:$E$45,2,0)</f>
        <v>瓶</v>
      </c>
      <c r="G814" s="8">
        <f>VLOOKUP($D814,饮料价格!$B$3:$E$45,3,0)</f>
        <v>1.8</v>
      </c>
      <c r="H814" s="8">
        <f>VLOOKUP($D814,饮料价格!$B$3:$E$45,4,0)</f>
        <v>2.2999999999999998</v>
      </c>
      <c r="I814" s="8">
        <f>E814*H814</f>
        <v>18.399999999999999</v>
      </c>
      <c r="J814" s="8">
        <f>(H814-G814)*E814</f>
        <v>3.9999999999999982</v>
      </c>
    </row>
    <row r="815" spans="1:10" outlineLevel="2" x14ac:dyDescent="0.15">
      <c r="A815" s="7">
        <v>42736</v>
      </c>
      <c r="B815" s="8" t="s">
        <v>100</v>
      </c>
      <c r="C815" s="8" t="s">
        <v>128</v>
      </c>
      <c r="D815" s="8" t="s">
        <v>73</v>
      </c>
      <c r="E815" s="8">
        <v>30</v>
      </c>
      <c r="F815" s="8" t="str">
        <f>VLOOKUP($D815,饮料价格!$B$3:$E$45,2,0)</f>
        <v>瓶</v>
      </c>
      <c r="G815" s="8">
        <f>VLOOKUP($D815,饮料价格!$B$3:$E$45,3,0)</f>
        <v>1.8</v>
      </c>
      <c r="H815" s="8">
        <f>VLOOKUP($D815,饮料价格!$B$3:$E$45,4,0)</f>
        <v>2.2999999999999998</v>
      </c>
      <c r="I815" s="8">
        <f>E815*H815</f>
        <v>69</v>
      </c>
      <c r="J815" s="8">
        <f>(H815-G815)*E815</f>
        <v>14.999999999999993</v>
      </c>
    </row>
    <row r="816" spans="1:10" outlineLevel="2" x14ac:dyDescent="0.15">
      <c r="A816" s="7">
        <v>42736</v>
      </c>
      <c r="B816" s="8" t="s">
        <v>100</v>
      </c>
      <c r="C816" s="8" t="s">
        <v>130</v>
      </c>
      <c r="D816" s="8" t="s">
        <v>73</v>
      </c>
      <c r="E816" s="8">
        <v>15</v>
      </c>
      <c r="F816" s="8" t="str">
        <f>VLOOKUP($D816,饮料价格!$B$3:$E$45,2,0)</f>
        <v>瓶</v>
      </c>
      <c r="G816" s="8">
        <f>VLOOKUP($D816,饮料价格!$B$3:$E$45,3,0)</f>
        <v>1.8</v>
      </c>
      <c r="H816" s="8">
        <f>VLOOKUP($D816,饮料价格!$B$3:$E$45,4,0)</f>
        <v>2.2999999999999998</v>
      </c>
      <c r="I816" s="8">
        <f>E816*H816</f>
        <v>34.5</v>
      </c>
      <c r="J816" s="8">
        <f>(H816-G816)*E816</f>
        <v>7.4999999999999964</v>
      </c>
    </row>
    <row r="817" spans="1:10" outlineLevel="2" x14ac:dyDescent="0.15">
      <c r="A817" s="7">
        <v>42736</v>
      </c>
      <c r="B817" s="8" t="s">
        <v>100</v>
      </c>
      <c r="C817" s="8" t="s">
        <v>105</v>
      </c>
      <c r="D817" s="8" t="s">
        <v>73</v>
      </c>
      <c r="E817" s="8">
        <v>13</v>
      </c>
      <c r="F817" s="8" t="str">
        <f>VLOOKUP($D817,饮料价格!$B$3:$E$45,2,0)</f>
        <v>瓶</v>
      </c>
      <c r="G817" s="8">
        <f>VLOOKUP($D817,饮料价格!$B$3:$E$45,3,0)</f>
        <v>1.8</v>
      </c>
      <c r="H817" s="8">
        <f>VLOOKUP($D817,饮料价格!$B$3:$E$45,4,0)</f>
        <v>2.2999999999999998</v>
      </c>
      <c r="I817" s="8">
        <f>E817*H817</f>
        <v>29.9</v>
      </c>
      <c r="J817" s="8">
        <f>(H817-G817)*E817</f>
        <v>6.4999999999999973</v>
      </c>
    </row>
    <row r="818" spans="1:10" outlineLevel="2" x14ac:dyDescent="0.15">
      <c r="A818" s="7">
        <v>42736</v>
      </c>
      <c r="B818" s="8" t="s">
        <v>100</v>
      </c>
      <c r="C818" s="8" t="s">
        <v>107</v>
      </c>
      <c r="D818" s="8" t="s">
        <v>73</v>
      </c>
      <c r="E818" s="8">
        <v>25</v>
      </c>
      <c r="F818" s="8" t="str">
        <f>VLOOKUP($D818,饮料价格!$B$3:$E$45,2,0)</f>
        <v>瓶</v>
      </c>
      <c r="G818" s="8">
        <f>VLOOKUP($D818,饮料价格!$B$3:$E$45,3,0)</f>
        <v>1.8</v>
      </c>
      <c r="H818" s="8">
        <f>VLOOKUP($D818,饮料价格!$B$3:$E$45,4,0)</f>
        <v>2.2999999999999998</v>
      </c>
      <c r="I818" s="8">
        <f>E818*H818</f>
        <v>57.499999999999993</v>
      </c>
      <c r="J818" s="8">
        <f>(H818-G818)*E818</f>
        <v>12.499999999999995</v>
      </c>
    </row>
    <row r="819" spans="1:10" outlineLevel="2" x14ac:dyDescent="0.15">
      <c r="A819" s="7">
        <v>42736</v>
      </c>
      <c r="B819" s="8" t="s">
        <v>100</v>
      </c>
      <c r="C819" s="8" t="s">
        <v>108</v>
      </c>
      <c r="D819" s="8" t="s">
        <v>73</v>
      </c>
      <c r="E819" s="8">
        <v>38</v>
      </c>
      <c r="F819" s="8" t="str">
        <f>VLOOKUP($D819,饮料价格!$B$3:$E$45,2,0)</f>
        <v>瓶</v>
      </c>
      <c r="G819" s="8">
        <f>VLOOKUP($D819,饮料价格!$B$3:$E$45,3,0)</f>
        <v>1.8</v>
      </c>
      <c r="H819" s="8">
        <f>VLOOKUP($D819,饮料价格!$B$3:$E$45,4,0)</f>
        <v>2.2999999999999998</v>
      </c>
      <c r="I819" s="8">
        <f>E819*H819</f>
        <v>87.399999999999991</v>
      </c>
      <c r="J819" s="8">
        <f>(H819-G819)*E819</f>
        <v>18.999999999999993</v>
      </c>
    </row>
    <row r="820" spans="1:10" outlineLevel="2" x14ac:dyDescent="0.15">
      <c r="A820" s="7">
        <v>42736</v>
      </c>
      <c r="B820" s="8" t="s">
        <v>100</v>
      </c>
      <c r="C820" s="8" t="s">
        <v>106</v>
      </c>
      <c r="D820" s="8" t="s">
        <v>73</v>
      </c>
      <c r="E820" s="8">
        <v>37</v>
      </c>
      <c r="F820" s="8" t="str">
        <f>VLOOKUP($D820,饮料价格!$B$3:$E$45,2,0)</f>
        <v>瓶</v>
      </c>
      <c r="G820" s="8">
        <f>VLOOKUP($D820,饮料价格!$B$3:$E$45,3,0)</f>
        <v>1.8</v>
      </c>
      <c r="H820" s="8">
        <f>VLOOKUP($D820,饮料价格!$B$3:$E$45,4,0)</f>
        <v>2.2999999999999998</v>
      </c>
      <c r="I820" s="8">
        <f>E820*H820</f>
        <v>85.1</v>
      </c>
      <c r="J820" s="8">
        <f>(H820-G820)*E820</f>
        <v>18.499999999999993</v>
      </c>
    </row>
    <row r="821" spans="1:10" outlineLevel="2" x14ac:dyDescent="0.15">
      <c r="A821" s="7">
        <v>42736</v>
      </c>
      <c r="B821" s="8" t="s">
        <v>101</v>
      </c>
      <c r="C821" s="8" t="s">
        <v>109</v>
      </c>
      <c r="D821" s="8" t="s">
        <v>73</v>
      </c>
      <c r="E821" s="8">
        <v>38</v>
      </c>
      <c r="F821" s="8" t="str">
        <f>VLOOKUP($D821,饮料价格!$B$3:$E$45,2,0)</f>
        <v>瓶</v>
      </c>
      <c r="G821" s="8">
        <f>VLOOKUP($D821,饮料价格!$B$3:$E$45,3,0)</f>
        <v>1.8</v>
      </c>
      <c r="H821" s="8">
        <f>VLOOKUP($D821,饮料价格!$B$3:$E$45,4,0)</f>
        <v>2.2999999999999998</v>
      </c>
      <c r="I821" s="8">
        <f>E821*H821</f>
        <v>87.399999999999991</v>
      </c>
      <c r="J821" s="8">
        <f>(H821-G821)*E821</f>
        <v>18.999999999999993</v>
      </c>
    </row>
    <row r="822" spans="1:10" outlineLevel="2" x14ac:dyDescent="0.15">
      <c r="A822" s="7">
        <v>42736</v>
      </c>
      <c r="B822" s="8" t="s">
        <v>101</v>
      </c>
      <c r="C822" s="8" t="s">
        <v>113</v>
      </c>
      <c r="D822" s="8" t="s">
        <v>73</v>
      </c>
      <c r="E822" s="8">
        <v>20</v>
      </c>
      <c r="F822" s="8" t="str">
        <f>VLOOKUP($D822,饮料价格!$B$3:$E$45,2,0)</f>
        <v>瓶</v>
      </c>
      <c r="G822" s="8">
        <f>VLOOKUP($D822,饮料价格!$B$3:$E$45,3,0)</f>
        <v>1.8</v>
      </c>
      <c r="H822" s="8">
        <f>VLOOKUP($D822,饮料价格!$B$3:$E$45,4,0)</f>
        <v>2.2999999999999998</v>
      </c>
      <c r="I822" s="8">
        <f>E822*H822</f>
        <v>46</v>
      </c>
      <c r="J822" s="8">
        <f>(H822-G822)*E822</f>
        <v>9.9999999999999964</v>
      </c>
    </row>
    <row r="823" spans="1:10" outlineLevel="2" x14ac:dyDescent="0.15">
      <c r="A823" s="7">
        <v>42736</v>
      </c>
      <c r="B823" s="8" t="s">
        <v>101</v>
      </c>
      <c r="C823" s="8" t="s">
        <v>111</v>
      </c>
      <c r="D823" s="8" t="s">
        <v>73</v>
      </c>
      <c r="E823" s="8">
        <v>51</v>
      </c>
      <c r="F823" s="8" t="str">
        <f>VLOOKUP($D823,饮料价格!$B$3:$E$45,2,0)</f>
        <v>瓶</v>
      </c>
      <c r="G823" s="8">
        <f>VLOOKUP($D823,饮料价格!$B$3:$E$45,3,0)</f>
        <v>1.8</v>
      </c>
      <c r="H823" s="8">
        <f>VLOOKUP($D823,饮料价格!$B$3:$E$45,4,0)</f>
        <v>2.2999999999999998</v>
      </c>
      <c r="I823" s="8">
        <f>E823*H823</f>
        <v>117.3</v>
      </c>
      <c r="J823" s="8">
        <f>(H823-G823)*E823</f>
        <v>25.499999999999989</v>
      </c>
    </row>
    <row r="824" spans="1:10" outlineLevel="2" x14ac:dyDescent="0.15">
      <c r="A824" s="7">
        <v>42736</v>
      </c>
      <c r="B824" s="8" t="s">
        <v>101</v>
      </c>
      <c r="C824" s="8" t="s">
        <v>114</v>
      </c>
      <c r="D824" s="8" t="s">
        <v>73</v>
      </c>
      <c r="E824" s="8">
        <v>14</v>
      </c>
      <c r="F824" s="8" t="str">
        <f>VLOOKUP($D824,饮料价格!$B$3:$E$45,2,0)</f>
        <v>瓶</v>
      </c>
      <c r="G824" s="8">
        <f>VLOOKUP($D824,饮料价格!$B$3:$E$45,3,0)</f>
        <v>1.8</v>
      </c>
      <c r="H824" s="8">
        <f>VLOOKUP($D824,饮料价格!$B$3:$E$45,4,0)</f>
        <v>2.2999999999999998</v>
      </c>
      <c r="I824" s="8">
        <f>E824*H824</f>
        <v>32.199999999999996</v>
      </c>
      <c r="J824" s="8">
        <f>(H824-G824)*E824</f>
        <v>6.9999999999999964</v>
      </c>
    </row>
    <row r="825" spans="1:10" outlineLevel="2" x14ac:dyDescent="0.15">
      <c r="A825" s="7">
        <v>42736</v>
      </c>
      <c r="B825" s="8" t="s">
        <v>101</v>
      </c>
      <c r="C825" s="8" t="s">
        <v>112</v>
      </c>
      <c r="D825" s="8" t="s">
        <v>73</v>
      </c>
      <c r="E825" s="8">
        <v>32</v>
      </c>
      <c r="F825" s="8" t="str">
        <f>VLOOKUP($D825,饮料价格!$B$3:$E$45,2,0)</f>
        <v>瓶</v>
      </c>
      <c r="G825" s="8">
        <f>VLOOKUP($D825,饮料价格!$B$3:$E$45,3,0)</f>
        <v>1.8</v>
      </c>
      <c r="H825" s="8">
        <f>VLOOKUP($D825,饮料价格!$B$3:$E$45,4,0)</f>
        <v>2.2999999999999998</v>
      </c>
      <c r="I825" s="8">
        <f>E825*H825</f>
        <v>73.599999999999994</v>
      </c>
      <c r="J825" s="8">
        <f>(H825-G825)*E825</f>
        <v>15.999999999999993</v>
      </c>
    </row>
    <row r="826" spans="1:10" outlineLevel="2" x14ac:dyDescent="0.15">
      <c r="A826" s="7">
        <v>42736</v>
      </c>
      <c r="B826" s="8" t="s">
        <v>101</v>
      </c>
      <c r="C826" s="8" t="s">
        <v>110</v>
      </c>
      <c r="D826" s="8" t="s">
        <v>73</v>
      </c>
      <c r="E826" s="8">
        <v>80</v>
      </c>
      <c r="F826" s="8" t="str">
        <f>VLOOKUP($D826,饮料价格!$B$3:$E$45,2,0)</f>
        <v>瓶</v>
      </c>
      <c r="G826" s="8">
        <f>VLOOKUP($D826,饮料价格!$B$3:$E$45,3,0)</f>
        <v>1.8</v>
      </c>
      <c r="H826" s="8">
        <f>VLOOKUP($D826,饮料价格!$B$3:$E$45,4,0)</f>
        <v>2.2999999999999998</v>
      </c>
      <c r="I826" s="8">
        <f>E826*H826</f>
        <v>184</v>
      </c>
      <c r="J826" s="8">
        <f>(H826-G826)*E826</f>
        <v>39.999999999999986</v>
      </c>
    </row>
    <row r="827" spans="1:10" outlineLevel="2" x14ac:dyDescent="0.15">
      <c r="A827" s="7">
        <v>42736</v>
      </c>
      <c r="B827" s="8" t="s">
        <v>103</v>
      </c>
      <c r="C827" s="8" t="s">
        <v>122</v>
      </c>
      <c r="D827" s="8" t="s">
        <v>73</v>
      </c>
      <c r="E827" s="8">
        <v>44</v>
      </c>
      <c r="F827" s="8" t="str">
        <f>VLOOKUP($D827,饮料价格!$B$3:$E$45,2,0)</f>
        <v>瓶</v>
      </c>
      <c r="G827" s="8">
        <f>VLOOKUP($D827,饮料价格!$B$3:$E$45,3,0)</f>
        <v>1.8</v>
      </c>
      <c r="H827" s="8">
        <f>VLOOKUP($D827,饮料价格!$B$3:$E$45,4,0)</f>
        <v>2.2999999999999998</v>
      </c>
      <c r="I827" s="8">
        <f>E827*H827</f>
        <v>101.19999999999999</v>
      </c>
      <c r="J827" s="8">
        <f>(H827-G827)*E827</f>
        <v>21.999999999999989</v>
      </c>
    </row>
    <row r="828" spans="1:10" outlineLevel="2" x14ac:dyDescent="0.15">
      <c r="A828" s="7">
        <v>42736</v>
      </c>
      <c r="B828" s="8" t="s">
        <v>103</v>
      </c>
      <c r="C828" s="8" t="s">
        <v>121</v>
      </c>
      <c r="D828" s="8" t="s">
        <v>73</v>
      </c>
      <c r="E828" s="8">
        <v>18</v>
      </c>
      <c r="F828" s="8" t="str">
        <f>VLOOKUP($D828,饮料价格!$B$3:$E$45,2,0)</f>
        <v>瓶</v>
      </c>
      <c r="G828" s="8">
        <f>VLOOKUP($D828,饮料价格!$B$3:$E$45,3,0)</f>
        <v>1.8</v>
      </c>
      <c r="H828" s="8">
        <f>VLOOKUP($D828,饮料价格!$B$3:$E$45,4,0)</f>
        <v>2.2999999999999998</v>
      </c>
      <c r="I828" s="8">
        <f>E828*H828</f>
        <v>41.4</v>
      </c>
      <c r="J828" s="8">
        <f>(H828-G828)*E828</f>
        <v>8.9999999999999964</v>
      </c>
    </row>
    <row r="829" spans="1:10" outlineLevel="2" x14ac:dyDescent="0.15">
      <c r="A829" s="7">
        <v>42736</v>
      </c>
      <c r="B829" s="8" t="s">
        <v>103</v>
      </c>
      <c r="C829" s="8" t="s">
        <v>118</v>
      </c>
      <c r="D829" s="8" t="s">
        <v>73</v>
      </c>
      <c r="E829" s="8">
        <v>12</v>
      </c>
      <c r="F829" s="8" t="str">
        <f>VLOOKUP($D829,饮料价格!$B$3:$E$45,2,0)</f>
        <v>瓶</v>
      </c>
      <c r="G829" s="8">
        <f>VLOOKUP($D829,饮料价格!$B$3:$E$45,3,0)</f>
        <v>1.8</v>
      </c>
      <c r="H829" s="8">
        <f>VLOOKUP($D829,饮料价格!$B$3:$E$45,4,0)</f>
        <v>2.2999999999999998</v>
      </c>
      <c r="I829" s="8">
        <f>E829*H829</f>
        <v>27.599999999999998</v>
      </c>
      <c r="J829" s="8">
        <f>(H829-G829)*E829</f>
        <v>5.9999999999999973</v>
      </c>
    </row>
    <row r="830" spans="1:10" outlineLevel="2" x14ac:dyDescent="0.15">
      <c r="A830" s="7">
        <v>42736</v>
      </c>
      <c r="B830" s="8" t="s">
        <v>103</v>
      </c>
      <c r="C830" s="8" t="s">
        <v>119</v>
      </c>
      <c r="D830" s="8" t="s">
        <v>73</v>
      </c>
      <c r="E830" s="8">
        <v>68</v>
      </c>
      <c r="F830" s="8" t="str">
        <f>VLOOKUP($D830,饮料价格!$B$3:$E$45,2,0)</f>
        <v>瓶</v>
      </c>
      <c r="G830" s="8">
        <f>VLOOKUP($D830,饮料价格!$B$3:$E$45,3,0)</f>
        <v>1.8</v>
      </c>
      <c r="H830" s="8">
        <f>VLOOKUP($D830,饮料价格!$B$3:$E$45,4,0)</f>
        <v>2.2999999999999998</v>
      </c>
      <c r="I830" s="8">
        <f>E830*H830</f>
        <v>156.39999999999998</v>
      </c>
      <c r="J830" s="8">
        <f>(H830-G830)*E830</f>
        <v>33.999999999999986</v>
      </c>
    </row>
    <row r="831" spans="1:10" outlineLevel="2" x14ac:dyDescent="0.15">
      <c r="A831" s="7">
        <v>42736</v>
      </c>
      <c r="B831" s="8" t="s">
        <v>103</v>
      </c>
      <c r="C831" s="8" t="s">
        <v>120</v>
      </c>
      <c r="D831" s="8" t="s">
        <v>73</v>
      </c>
      <c r="E831" s="8">
        <v>13</v>
      </c>
      <c r="F831" s="8" t="str">
        <f>VLOOKUP($D831,饮料价格!$B$3:$E$45,2,0)</f>
        <v>瓶</v>
      </c>
      <c r="G831" s="8">
        <f>VLOOKUP($D831,饮料价格!$B$3:$E$45,3,0)</f>
        <v>1.8</v>
      </c>
      <c r="H831" s="8">
        <f>VLOOKUP($D831,饮料价格!$B$3:$E$45,4,0)</f>
        <v>2.2999999999999998</v>
      </c>
      <c r="I831" s="8">
        <f>E831*H831</f>
        <v>29.9</v>
      </c>
      <c r="J831" s="8">
        <f>(H831-G831)*E831</f>
        <v>6.4999999999999973</v>
      </c>
    </row>
    <row r="832" spans="1:10" outlineLevel="2" x14ac:dyDescent="0.15">
      <c r="A832" s="7">
        <v>42736</v>
      </c>
      <c r="B832" s="8" t="s">
        <v>103</v>
      </c>
      <c r="C832" s="8" t="s">
        <v>123</v>
      </c>
      <c r="D832" s="8" t="s">
        <v>73</v>
      </c>
      <c r="E832" s="8">
        <v>13</v>
      </c>
      <c r="F832" s="8" t="str">
        <f>VLOOKUP($D832,饮料价格!$B$3:$E$45,2,0)</f>
        <v>瓶</v>
      </c>
      <c r="G832" s="8">
        <f>VLOOKUP($D832,饮料价格!$B$3:$E$45,3,0)</f>
        <v>1.8</v>
      </c>
      <c r="H832" s="8">
        <f>VLOOKUP($D832,饮料价格!$B$3:$E$45,4,0)</f>
        <v>2.2999999999999998</v>
      </c>
      <c r="I832" s="8">
        <f>E832*H832</f>
        <v>29.9</v>
      </c>
      <c r="J832" s="8">
        <f>(H832-G832)*E832</f>
        <v>6.4999999999999973</v>
      </c>
    </row>
    <row r="833" spans="1:10" outlineLevel="2" x14ac:dyDescent="0.15">
      <c r="A833" s="7">
        <v>42736</v>
      </c>
      <c r="B833" s="8" t="s">
        <v>104</v>
      </c>
      <c r="C833" s="8" t="s">
        <v>98</v>
      </c>
      <c r="D833" s="8" t="s">
        <v>73</v>
      </c>
      <c r="E833" s="8">
        <v>22</v>
      </c>
      <c r="F833" s="8" t="str">
        <f>VLOOKUP($D833,饮料价格!$B$3:$E$45,2,0)</f>
        <v>瓶</v>
      </c>
      <c r="G833" s="8">
        <f>VLOOKUP($D833,饮料价格!$B$3:$E$45,3,0)</f>
        <v>1.8</v>
      </c>
      <c r="H833" s="8">
        <f>VLOOKUP($D833,饮料价格!$B$3:$E$45,4,0)</f>
        <v>2.2999999999999998</v>
      </c>
      <c r="I833" s="8">
        <f>E833*H833</f>
        <v>50.599999999999994</v>
      </c>
      <c r="J833" s="8">
        <f>(H833-G833)*E833</f>
        <v>10.999999999999995</v>
      </c>
    </row>
    <row r="834" spans="1:10" outlineLevel="2" x14ac:dyDescent="0.15">
      <c r="A834" s="7">
        <v>42736</v>
      </c>
      <c r="B834" s="8" t="s">
        <v>104</v>
      </c>
      <c r="C834" s="8" t="s">
        <v>127</v>
      </c>
      <c r="D834" s="8" t="s">
        <v>73</v>
      </c>
      <c r="E834" s="8">
        <v>28</v>
      </c>
      <c r="F834" s="8" t="str">
        <f>VLOOKUP($D834,饮料价格!$B$3:$E$45,2,0)</f>
        <v>瓶</v>
      </c>
      <c r="G834" s="8">
        <f>VLOOKUP($D834,饮料价格!$B$3:$E$45,3,0)</f>
        <v>1.8</v>
      </c>
      <c r="H834" s="8">
        <f>VLOOKUP($D834,饮料价格!$B$3:$E$45,4,0)</f>
        <v>2.2999999999999998</v>
      </c>
      <c r="I834" s="8">
        <f>E834*H834</f>
        <v>64.399999999999991</v>
      </c>
      <c r="J834" s="8">
        <f>(H834-G834)*E834</f>
        <v>13.999999999999993</v>
      </c>
    </row>
    <row r="835" spans="1:10" outlineLevel="2" x14ac:dyDescent="0.15">
      <c r="A835" s="7">
        <v>42736</v>
      </c>
      <c r="B835" s="8" t="s">
        <v>104</v>
      </c>
      <c r="C835" s="8" t="s">
        <v>125</v>
      </c>
      <c r="D835" s="8" t="s">
        <v>73</v>
      </c>
      <c r="E835" s="8">
        <v>42</v>
      </c>
      <c r="F835" s="8" t="str">
        <f>VLOOKUP($D835,饮料价格!$B$3:$E$45,2,0)</f>
        <v>瓶</v>
      </c>
      <c r="G835" s="8">
        <f>VLOOKUP($D835,饮料价格!$B$3:$E$45,3,0)</f>
        <v>1.8</v>
      </c>
      <c r="H835" s="8">
        <f>VLOOKUP($D835,饮料价格!$B$3:$E$45,4,0)</f>
        <v>2.2999999999999998</v>
      </c>
      <c r="I835" s="8">
        <f>E835*H835</f>
        <v>96.6</v>
      </c>
      <c r="J835" s="8">
        <f>(H835-G835)*E835</f>
        <v>20.999999999999989</v>
      </c>
    </row>
    <row r="836" spans="1:10" outlineLevel="2" x14ac:dyDescent="0.15">
      <c r="A836" s="7">
        <v>42736</v>
      </c>
      <c r="B836" s="8" t="s">
        <v>104</v>
      </c>
      <c r="C836" s="8" t="s">
        <v>124</v>
      </c>
      <c r="D836" s="8" t="s">
        <v>73</v>
      </c>
      <c r="E836" s="8">
        <v>32</v>
      </c>
      <c r="F836" s="8" t="str">
        <f>VLOOKUP($D836,饮料价格!$B$3:$E$45,2,0)</f>
        <v>瓶</v>
      </c>
      <c r="G836" s="8">
        <f>VLOOKUP($D836,饮料价格!$B$3:$E$45,3,0)</f>
        <v>1.8</v>
      </c>
      <c r="H836" s="8">
        <f>VLOOKUP($D836,饮料价格!$B$3:$E$45,4,0)</f>
        <v>2.2999999999999998</v>
      </c>
      <c r="I836" s="8">
        <f>E836*H836</f>
        <v>73.599999999999994</v>
      </c>
      <c r="J836" s="8">
        <f>(H836-G836)*E836</f>
        <v>15.999999999999993</v>
      </c>
    </row>
    <row r="837" spans="1:10" outlineLevel="2" x14ac:dyDescent="0.15">
      <c r="A837" s="7">
        <v>42736</v>
      </c>
      <c r="B837" s="8" t="s">
        <v>104</v>
      </c>
      <c r="C837" s="8" t="s">
        <v>126</v>
      </c>
      <c r="D837" s="8" t="s">
        <v>73</v>
      </c>
      <c r="E837" s="8">
        <v>21</v>
      </c>
      <c r="F837" s="8" t="str">
        <f>VLOOKUP($D837,饮料价格!$B$3:$E$45,2,0)</f>
        <v>瓶</v>
      </c>
      <c r="G837" s="8">
        <f>VLOOKUP($D837,饮料价格!$B$3:$E$45,3,0)</f>
        <v>1.8</v>
      </c>
      <c r="H837" s="8">
        <f>VLOOKUP($D837,饮料价格!$B$3:$E$45,4,0)</f>
        <v>2.2999999999999998</v>
      </c>
      <c r="I837" s="8">
        <f>E837*H837</f>
        <v>48.3</v>
      </c>
      <c r="J837" s="8">
        <f>(H837-G837)*E837</f>
        <v>10.499999999999995</v>
      </c>
    </row>
    <row r="838" spans="1:10" outlineLevel="2" x14ac:dyDescent="0.15">
      <c r="A838" s="7">
        <v>42736</v>
      </c>
      <c r="B838" s="8" t="s">
        <v>104</v>
      </c>
      <c r="C838" s="8" t="s">
        <v>99</v>
      </c>
      <c r="D838" s="8" t="s">
        <v>73</v>
      </c>
      <c r="E838" s="8">
        <v>47</v>
      </c>
      <c r="F838" s="8" t="str">
        <f>VLOOKUP($D838,饮料价格!$B$3:$E$45,2,0)</f>
        <v>瓶</v>
      </c>
      <c r="G838" s="8">
        <f>VLOOKUP($D838,饮料价格!$B$3:$E$45,3,0)</f>
        <v>1.8</v>
      </c>
      <c r="H838" s="8">
        <f>VLOOKUP($D838,饮料价格!$B$3:$E$45,4,0)</f>
        <v>2.2999999999999998</v>
      </c>
      <c r="I838" s="8">
        <f>E838*H838</f>
        <v>108.1</v>
      </c>
      <c r="J838" s="8">
        <f>(H838-G838)*E838</f>
        <v>23.499999999999989</v>
      </c>
    </row>
    <row r="839" spans="1:10" outlineLevel="1" x14ac:dyDescent="0.15">
      <c r="A839" s="7"/>
      <c r="B839" s="8"/>
      <c r="C839" s="8"/>
      <c r="D839" s="23" t="s">
        <v>170</v>
      </c>
      <c r="E839" s="8"/>
      <c r="F839" s="8"/>
      <c r="G839" s="8"/>
      <c r="H839" s="8"/>
      <c r="I839" s="8">
        <f>SUBTOTAL(9,I809:I838)</f>
        <v>2467.9</v>
      </c>
      <c r="J839" s="8">
        <f>SUBTOTAL(9,J809:J838)</f>
        <v>536.49999999999989</v>
      </c>
    </row>
    <row r="840" spans="1:10" outlineLevel="2" x14ac:dyDescent="0.15">
      <c r="A840" s="7">
        <v>42736</v>
      </c>
      <c r="B840" s="8" t="s">
        <v>102</v>
      </c>
      <c r="C840" s="2" t="s">
        <v>135</v>
      </c>
      <c r="D840" s="8" t="s">
        <v>78</v>
      </c>
      <c r="E840" s="8">
        <v>70</v>
      </c>
      <c r="F840" s="8" t="str">
        <f>VLOOKUP($D840,饮料价格!$B$3:$E$45,2,0)</f>
        <v>瓶</v>
      </c>
      <c r="G840" s="8">
        <f>VLOOKUP($D840,饮料价格!$B$3:$E$45,3,0)</f>
        <v>1.9</v>
      </c>
      <c r="H840" s="8">
        <f>VLOOKUP($D840,饮料价格!$B$3:$E$45,4,0)</f>
        <v>2.4</v>
      </c>
      <c r="I840" s="8">
        <f>E840*H840</f>
        <v>168</v>
      </c>
      <c r="J840" s="8">
        <f>(H840-G840)*E840</f>
        <v>35</v>
      </c>
    </row>
    <row r="841" spans="1:10" outlineLevel="2" x14ac:dyDescent="0.15">
      <c r="A841" s="7">
        <v>42736</v>
      </c>
      <c r="B841" s="8" t="s">
        <v>102</v>
      </c>
      <c r="C841" s="8" t="s">
        <v>96</v>
      </c>
      <c r="D841" s="8" t="s">
        <v>78</v>
      </c>
      <c r="E841" s="8">
        <v>15</v>
      </c>
      <c r="F841" s="8" t="str">
        <f>VLOOKUP($D841,饮料价格!$B$3:$E$45,2,0)</f>
        <v>瓶</v>
      </c>
      <c r="G841" s="8">
        <f>VLOOKUP($D841,饮料价格!$B$3:$E$45,3,0)</f>
        <v>1.9</v>
      </c>
      <c r="H841" s="8">
        <f>VLOOKUP($D841,饮料价格!$B$3:$E$45,4,0)</f>
        <v>2.4</v>
      </c>
      <c r="I841" s="8">
        <f>E841*H841</f>
        <v>36</v>
      </c>
      <c r="J841" s="8">
        <f>(H841-G841)*E841</f>
        <v>7.5</v>
      </c>
    </row>
    <row r="842" spans="1:10" outlineLevel="2" x14ac:dyDescent="0.15">
      <c r="A842" s="7">
        <v>42736</v>
      </c>
      <c r="B842" s="8" t="s">
        <v>102</v>
      </c>
      <c r="C842" s="8" t="s">
        <v>117</v>
      </c>
      <c r="D842" s="8" t="s">
        <v>78</v>
      </c>
      <c r="E842" s="8">
        <v>14</v>
      </c>
      <c r="F842" s="8" t="str">
        <f>VLOOKUP($D842,饮料价格!$B$3:$E$45,2,0)</f>
        <v>瓶</v>
      </c>
      <c r="G842" s="8">
        <f>VLOOKUP($D842,饮料价格!$B$3:$E$45,3,0)</f>
        <v>1.9</v>
      </c>
      <c r="H842" s="8">
        <f>VLOOKUP($D842,饮料价格!$B$3:$E$45,4,0)</f>
        <v>2.4</v>
      </c>
      <c r="I842" s="8">
        <f>E842*H842</f>
        <v>33.6</v>
      </c>
      <c r="J842" s="8">
        <f>(H842-G842)*E842</f>
        <v>7</v>
      </c>
    </row>
    <row r="843" spans="1:10" outlineLevel="2" x14ac:dyDescent="0.15">
      <c r="A843" s="7">
        <v>42736</v>
      </c>
      <c r="B843" s="8" t="s">
        <v>102</v>
      </c>
      <c r="C843" s="8" t="s">
        <v>115</v>
      </c>
      <c r="D843" s="8" t="s">
        <v>78</v>
      </c>
      <c r="E843" s="8">
        <v>11</v>
      </c>
      <c r="F843" s="8" t="str">
        <f>VLOOKUP($D843,饮料价格!$B$3:$E$45,2,0)</f>
        <v>瓶</v>
      </c>
      <c r="G843" s="8">
        <f>VLOOKUP($D843,饮料价格!$B$3:$E$45,3,0)</f>
        <v>1.9</v>
      </c>
      <c r="H843" s="8">
        <f>VLOOKUP($D843,饮料价格!$B$3:$E$45,4,0)</f>
        <v>2.4</v>
      </c>
      <c r="I843" s="8">
        <f>E843*H843</f>
        <v>26.4</v>
      </c>
      <c r="J843" s="8">
        <f>(H843-G843)*E843</f>
        <v>5.5</v>
      </c>
    </row>
    <row r="844" spans="1:10" outlineLevel="2" x14ac:dyDescent="0.15">
      <c r="A844" s="7">
        <v>42736</v>
      </c>
      <c r="B844" s="8" t="s">
        <v>102</v>
      </c>
      <c r="C844" s="8" t="s">
        <v>116</v>
      </c>
      <c r="D844" s="8" t="s">
        <v>78</v>
      </c>
      <c r="E844" s="8">
        <v>28</v>
      </c>
      <c r="F844" s="8" t="str">
        <f>VLOOKUP($D844,饮料价格!$B$3:$E$45,2,0)</f>
        <v>瓶</v>
      </c>
      <c r="G844" s="8">
        <f>VLOOKUP($D844,饮料价格!$B$3:$E$45,3,0)</f>
        <v>1.9</v>
      </c>
      <c r="H844" s="8">
        <f>VLOOKUP($D844,饮料价格!$B$3:$E$45,4,0)</f>
        <v>2.4</v>
      </c>
      <c r="I844" s="8">
        <f>E844*H844</f>
        <v>67.2</v>
      </c>
      <c r="J844" s="8">
        <f>(H844-G844)*E844</f>
        <v>14</v>
      </c>
    </row>
    <row r="845" spans="1:10" outlineLevel="2" x14ac:dyDescent="0.15">
      <c r="A845" s="7">
        <v>42736</v>
      </c>
      <c r="B845" s="8" t="s">
        <v>102</v>
      </c>
      <c r="C845" s="8" t="s">
        <v>97</v>
      </c>
      <c r="D845" s="8" t="s">
        <v>78</v>
      </c>
      <c r="E845" s="8">
        <v>11</v>
      </c>
      <c r="F845" s="8" t="str">
        <f>VLOOKUP($D845,饮料价格!$B$3:$E$45,2,0)</f>
        <v>瓶</v>
      </c>
      <c r="G845" s="8">
        <f>VLOOKUP($D845,饮料价格!$B$3:$E$45,3,0)</f>
        <v>1.9</v>
      </c>
      <c r="H845" s="8">
        <f>VLOOKUP($D845,饮料价格!$B$3:$E$45,4,0)</f>
        <v>2.4</v>
      </c>
      <c r="I845" s="8">
        <f>E845*H845</f>
        <v>26.4</v>
      </c>
      <c r="J845" s="8">
        <f>(H845-G845)*E845</f>
        <v>5.5</v>
      </c>
    </row>
    <row r="846" spans="1:10" outlineLevel="2" x14ac:dyDescent="0.15">
      <c r="A846" s="7">
        <v>42736</v>
      </c>
      <c r="B846" s="8" t="s">
        <v>100</v>
      </c>
      <c r="C846" s="8" t="s">
        <v>128</v>
      </c>
      <c r="D846" s="8" t="s">
        <v>78</v>
      </c>
      <c r="E846" s="8">
        <v>28</v>
      </c>
      <c r="F846" s="8" t="str">
        <f>VLOOKUP($D846,饮料价格!$B$3:$E$45,2,0)</f>
        <v>瓶</v>
      </c>
      <c r="G846" s="8">
        <f>VLOOKUP($D846,饮料价格!$B$3:$E$45,3,0)</f>
        <v>1.9</v>
      </c>
      <c r="H846" s="8">
        <f>VLOOKUP($D846,饮料价格!$B$3:$E$45,4,0)</f>
        <v>2.4</v>
      </c>
      <c r="I846" s="8">
        <f>E846*H846</f>
        <v>67.2</v>
      </c>
      <c r="J846" s="8">
        <f>(H846-G846)*E846</f>
        <v>14</v>
      </c>
    </row>
    <row r="847" spans="1:10" outlineLevel="2" x14ac:dyDescent="0.15">
      <c r="A847" s="7">
        <v>42736</v>
      </c>
      <c r="B847" s="8" t="s">
        <v>100</v>
      </c>
      <c r="C847" s="8" t="s">
        <v>130</v>
      </c>
      <c r="D847" s="8" t="s">
        <v>78</v>
      </c>
      <c r="E847" s="8">
        <v>26</v>
      </c>
      <c r="F847" s="8" t="str">
        <f>VLOOKUP($D847,饮料价格!$B$3:$E$45,2,0)</f>
        <v>瓶</v>
      </c>
      <c r="G847" s="8">
        <f>VLOOKUP($D847,饮料价格!$B$3:$E$45,3,0)</f>
        <v>1.9</v>
      </c>
      <c r="H847" s="8">
        <f>VLOOKUP($D847,饮料价格!$B$3:$E$45,4,0)</f>
        <v>2.4</v>
      </c>
      <c r="I847" s="8">
        <f>E847*H847</f>
        <v>62.4</v>
      </c>
      <c r="J847" s="8">
        <f>(H847-G847)*E847</f>
        <v>13</v>
      </c>
    </row>
    <row r="848" spans="1:10" outlineLevel="2" x14ac:dyDescent="0.15">
      <c r="A848" s="7">
        <v>42736</v>
      </c>
      <c r="B848" s="8" t="s">
        <v>100</v>
      </c>
      <c r="C848" s="8" t="s">
        <v>105</v>
      </c>
      <c r="D848" s="8" t="s">
        <v>78</v>
      </c>
      <c r="E848" s="8">
        <v>94</v>
      </c>
      <c r="F848" s="8" t="str">
        <f>VLOOKUP($D848,饮料价格!$B$3:$E$45,2,0)</f>
        <v>瓶</v>
      </c>
      <c r="G848" s="8">
        <f>VLOOKUP($D848,饮料价格!$B$3:$E$45,3,0)</f>
        <v>1.9</v>
      </c>
      <c r="H848" s="8">
        <f>VLOOKUP($D848,饮料价格!$B$3:$E$45,4,0)</f>
        <v>2.4</v>
      </c>
      <c r="I848" s="8">
        <f>E848*H848</f>
        <v>225.6</v>
      </c>
      <c r="J848" s="8">
        <f>(H848-G848)*E848</f>
        <v>47</v>
      </c>
    </row>
    <row r="849" spans="1:10" outlineLevel="2" x14ac:dyDescent="0.15">
      <c r="A849" s="7">
        <v>42736</v>
      </c>
      <c r="B849" s="8" t="s">
        <v>100</v>
      </c>
      <c r="C849" s="8" t="s">
        <v>107</v>
      </c>
      <c r="D849" s="8" t="s">
        <v>78</v>
      </c>
      <c r="E849" s="8">
        <v>17</v>
      </c>
      <c r="F849" s="8" t="str">
        <f>VLOOKUP($D849,饮料价格!$B$3:$E$45,2,0)</f>
        <v>瓶</v>
      </c>
      <c r="G849" s="8">
        <f>VLOOKUP($D849,饮料价格!$B$3:$E$45,3,0)</f>
        <v>1.9</v>
      </c>
      <c r="H849" s="8">
        <f>VLOOKUP($D849,饮料价格!$B$3:$E$45,4,0)</f>
        <v>2.4</v>
      </c>
      <c r="I849" s="8">
        <f>E849*H849</f>
        <v>40.799999999999997</v>
      </c>
      <c r="J849" s="8">
        <f>(H849-G849)*E849</f>
        <v>8.5</v>
      </c>
    </row>
    <row r="850" spans="1:10" outlineLevel="2" x14ac:dyDescent="0.15">
      <c r="A850" s="7">
        <v>42736</v>
      </c>
      <c r="B850" s="8" t="s">
        <v>100</v>
      </c>
      <c r="C850" s="8" t="s">
        <v>108</v>
      </c>
      <c r="D850" s="8" t="s">
        <v>78</v>
      </c>
      <c r="E850" s="8">
        <v>23</v>
      </c>
      <c r="F850" s="8" t="str">
        <f>VLOOKUP($D850,饮料价格!$B$3:$E$45,2,0)</f>
        <v>瓶</v>
      </c>
      <c r="G850" s="8">
        <f>VLOOKUP($D850,饮料价格!$B$3:$E$45,3,0)</f>
        <v>1.9</v>
      </c>
      <c r="H850" s="8">
        <f>VLOOKUP($D850,饮料价格!$B$3:$E$45,4,0)</f>
        <v>2.4</v>
      </c>
      <c r="I850" s="8">
        <f>E850*H850</f>
        <v>55.199999999999996</v>
      </c>
      <c r="J850" s="8">
        <f>(H850-G850)*E850</f>
        <v>11.5</v>
      </c>
    </row>
    <row r="851" spans="1:10" outlineLevel="2" x14ac:dyDescent="0.15">
      <c r="A851" s="7">
        <v>42736</v>
      </c>
      <c r="B851" s="8" t="s">
        <v>100</v>
      </c>
      <c r="C851" s="8" t="s">
        <v>106</v>
      </c>
      <c r="D851" s="8" t="s">
        <v>78</v>
      </c>
      <c r="E851" s="8">
        <v>65</v>
      </c>
      <c r="F851" s="8" t="str">
        <f>VLOOKUP($D851,饮料价格!$B$3:$E$45,2,0)</f>
        <v>瓶</v>
      </c>
      <c r="G851" s="8">
        <f>VLOOKUP($D851,饮料价格!$B$3:$E$45,3,0)</f>
        <v>1.9</v>
      </c>
      <c r="H851" s="8">
        <f>VLOOKUP($D851,饮料价格!$B$3:$E$45,4,0)</f>
        <v>2.4</v>
      </c>
      <c r="I851" s="8">
        <f>E851*H851</f>
        <v>156</v>
      </c>
      <c r="J851" s="8">
        <f>(H851-G851)*E851</f>
        <v>32.5</v>
      </c>
    </row>
    <row r="852" spans="1:10" outlineLevel="2" x14ac:dyDescent="0.15">
      <c r="A852" s="7">
        <v>42736</v>
      </c>
      <c r="B852" s="8" t="s">
        <v>101</v>
      </c>
      <c r="C852" s="8" t="s">
        <v>109</v>
      </c>
      <c r="D852" s="8" t="s">
        <v>78</v>
      </c>
      <c r="E852" s="8">
        <v>51</v>
      </c>
      <c r="F852" s="8" t="str">
        <f>VLOOKUP($D852,饮料价格!$B$3:$E$45,2,0)</f>
        <v>瓶</v>
      </c>
      <c r="G852" s="8">
        <f>VLOOKUP($D852,饮料价格!$B$3:$E$45,3,0)</f>
        <v>1.9</v>
      </c>
      <c r="H852" s="8">
        <f>VLOOKUP($D852,饮料价格!$B$3:$E$45,4,0)</f>
        <v>2.4</v>
      </c>
      <c r="I852" s="8">
        <f>E852*H852</f>
        <v>122.39999999999999</v>
      </c>
      <c r="J852" s="8">
        <f>(H852-G852)*E852</f>
        <v>25.5</v>
      </c>
    </row>
    <row r="853" spans="1:10" outlineLevel="2" x14ac:dyDescent="0.15">
      <c r="A853" s="7">
        <v>42736</v>
      </c>
      <c r="B853" s="8" t="s">
        <v>101</v>
      </c>
      <c r="C853" s="8" t="s">
        <v>113</v>
      </c>
      <c r="D853" s="8" t="s">
        <v>78</v>
      </c>
      <c r="E853" s="8">
        <v>20</v>
      </c>
      <c r="F853" s="8" t="str">
        <f>VLOOKUP($D853,饮料价格!$B$3:$E$45,2,0)</f>
        <v>瓶</v>
      </c>
      <c r="G853" s="8">
        <f>VLOOKUP($D853,饮料价格!$B$3:$E$45,3,0)</f>
        <v>1.9</v>
      </c>
      <c r="H853" s="8">
        <f>VLOOKUP($D853,饮料价格!$B$3:$E$45,4,0)</f>
        <v>2.4</v>
      </c>
      <c r="I853" s="8">
        <f>E853*H853</f>
        <v>48</v>
      </c>
      <c r="J853" s="8">
        <f>(H853-G853)*E853</f>
        <v>10</v>
      </c>
    </row>
    <row r="854" spans="1:10" outlineLevel="2" x14ac:dyDescent="0.15">
      <c r="A854" s="7">
        <v>42736</v>
      </c>
      <c r="B854" s="8" t="s">
        <v>101</v>
      </c>
      <c r="C854" s="8" t="s">
        <v>111</v>
      </c>
      <c r="D854" s="8" t="s">
        <v>78</v>
      </c>
      <c r="E854" s="8">
        <v>14</v>
      </c>
      <c r="F854" s="8" t="str">
        <f>VLOOKUP($D854,饮料价格!$B$3:$E$45,2,0)</f>
        <v>瓶</v>
      </c>
      <c r="G854" s="8">
        <f>VLOOKUP($D854,饮料价格!$B$3:$E$45,3,0)</f>
        <v>1.9</v>
      </c>
      <c r="H854" s="8">
        <f>VLOOKUP($D854,饮料价格!$B$3:$E$45,4,0)</f>
        <v>2.4</v>
      </c>
      <c r="I854" s="8">
        <f>E854*H854</f>
        <v>33.6</v>
      </c>
      <c r="J854" s="8">
        <f>(H854-G854)*E854</f>
        <v>7</v>
      </c>
    </row>
    <row r="855" spans="1:10" outlineLevel="2" x14ac:dyDescent="0.15">
      <c r="A855" s="7">
        <v>42736</v>
      </c>
      <c r="B855" s="8" t="s">
        <v>101</v>
      </c>
      <c r="C855" s="8" t="s">
        <v>114</v>
      </c>
      <c r="D855" s="8" t="s">
        <v>78</v>
      </c>
      <c r="E855" s="8">
        <v>28</v>
      </c>
      <c r="F855" s="8" t="str">
        <f>VLOOKUP($D855,饮料价格!$B$3:$E$45,2,0)</f>
        <v>瓶</v>
      </c>
      <c r="G855" s="8">
        <f>VLOOKUP($D855,饮料价格!$B$3:$E$45,3,0)</f>
        <v>1.9</v>
      </c>
      <c r="H855" s="8">
        <f>VLOOKUP($D855,饮料价格!$B$3:$E$45,4,0)</f>
        <v>2.4</v>
      </c>
      <c r="I855" s="8">
        <f>E855*H855</f>
        <v>67.2</v>
      </c>
      <c r="J855" s="8">
        <f>(H855-G855)*E855</f>
        <v>14</v>
      </c>
    </row>
    <row r="856" spans="1:10" outlineLevel="2" x14ac:dyDescent="0.15">
      <c r="A856" s="7">
        <v>42736</v>
      </c>
      <c r="B856" s="8" t="s">
        <v>101</v>
      </c>
      <c r="C856" s="8" t="s">
        <v>112</v>
      </c>
      <c r="D856" s="8" t="s">
        <v>78</v>
      </c>
      <c r="E856" s="8">
        <v>76</v>
      </c>
      <c r="F856" s="8" t="str">
        <f>VLOOKUP($D856,饮料价格!$B$3:$E$45,2,0)</f>
        <v>瓶</v>
      </c>
      <c r="G856" s="8">
        <f>VLOOKUP($D856,饮料价格!$B$3:$E$45,3,0)</f>
        <v>1.9</v>
      </c>
      <c r="H856" s="8">
        <f>VLOOKUP($D856,饮料价格!$B$3:$E$45,4,0)</f>
        <v>2.4</v>
      </c>
      <c r="I856" s="8">
        <f>E856*H856</f>
        <v>182.4</v>
      </c>
      <c r="J856" s="8">
        <f>(H856-G856)*E856</f>
        <v>38</v>
      </c>
    </row>
    <row r="857" spans="1:10" outlineLevel="2" x14ac:dyDescent="0.15">
      <c r="A857" s="7">
        <v>42736</v>
      </c>
      <c r="B857" s="8" t="s">
        <v>101</v>
      </c>
      <c r="C857" s="8" t="s">
        <v>110</v>
      </c>
      <c r="D857" s="8" t="s">
        <v>78</v>
      </c>
      <c r="E857" s="8">
        <v>57</v>
      </c>
      <c r="F857" s="8" t="str">
        <f>VLOOKUP($D857,饮料价格!$B$3:$E$45,2,0)</f>
        <v>瓶</v>
      </c>
      <c r="G857" s="8">
        <f>VLOOKUP($D857,饮料价格!$B$3:$E$45,3,0)</f>
        <v>1.9</v>
      </c>
      <c r="H857" s="8">
        <f>VLOOKUP($D857,饮料价格!$B$3:$E$45,4,0)</f>
        <v>2.4</v>
      </c>
      <c r="I857" s="8">
        <f>E857*H857</f>
        <v>136.79999999999998</v>
      </c>
      <c r="J857" s="8">
        <f>(H857-G857)*E857</f>
        <v>28.5</v>
      </c>
    </row>
    <row r="858" spans="1:10" outlineLevel="2" x14ac:dyDescent="0.15">
      <c r="A858" s="7">
        <v>42736</v>
      </c>
      <c r="B858" s="8" t="s">
        <v>103</v>
      </c>
      <c r="C858" s="8" t="s">
        <v>122</v>
      </c>
      <c r="D858" s="8" t="s">
        <v>78</v>
      </c>
      <c r="E858" s="8">
        <v>85</v>
      </c>
      <c r="F858" s="8" t="str">
        <f>VLOOKUP($D858,饮料价格!$B$3:$E$45,2,0)</f>
        <v>瓶</v>
      </c>
      <c r="G858" s="8">
        <f>VLOOKUP($D858,饮料价格!$B$3:$E$45,3,0)</f>
        <v>1.9</v>
      </c>
      <c r="H858" s="8">
        <f>VLOOKUP($D858,饮料价格!$B$3:$E$45,4,0)</f>
        <v>2.4</v>
      </c>
      <c r="I858" s="8">
        <f>E858*H858</f>
        <v>204</v>
      </c>
      <c r="J858" s="8">
        <f>(H858-G858)*E858</f>
        <v>42.5</v>
      </c>
    </row>
    <row r="859" spans="1:10" outlineLevel="2" x14ac:dyDescent="0.15">
      <c r="A859" s="7">
        <v>42736</v>
      </c>
      <c r="B859" s="8" t="s">
        <v>103</v>
      </c>
      <c r="C859" s="8" t="s">
        <v>121</v>
      </c>
      <c r="D859" s="8" t="s">
        <v>78</v>
      </c>
      <c r="E859" s="8">
        <v>16</v>
      </c>
      <c r="F859" s="8" t="str">
        <f>VLOOKUP($D859,饮料价格!$B$3:$E$45,2,0)</f>
        <v>瓶</v>
      </c>
      <c r="G859" s="8">
        <f>VLOOKUP($D859,饮料价格!$B$3:$E$45,3,0)</f>
        <v>1.9</v>
      </c>
      <c r="H859" s="8">
        <f>VLOOKUP($D859,饮料价格!$B$3:$E$45,4,0)</f>
        <v>2.4</v>
      </c>
      <c r="I859" s="8">
        <f>E859*H859</f>
        <v>38.4</v>
      </c>
      <c r="J859" s="8">
        <f>(H859-G859)*E859</f>
        <v>8</v>
      </c>
    </row>
    <row r="860" spans="1:10" outlineLevel="2" x14ac:dyDescent="0.15">
      <c r="A860" s="7">
        <v>42736</v>
      </c>
      <c r="B860" s="8" t="s">
        <v>103</v>
      </c>
      <c r="C860" s="8" t="s">
        <v>118</v>
      </c>
      <c r="D860" s="8" t="s">
        <v>78</v>
      </c>
      <c r="E860" s="8">
        <v>40</v>
      </c>
      <c r="F860" s="8" t="str">
        <f>VLOOKUP($D860,饮料价格!$B$3:$E$45,2,0)</f>
        <v>瓶</v>
      </c>
      <c r="G860" s="8">
        <f>VLOOKUP($D860,饮料价格!$B$3:$E$45,3,0)</f>
        <v>1.9</v>
      </c>
      <c r="H860" s="8">
        <f>VLOOKUP($D860,饮料价格!$B$3:$E$45,4,0)</f>
        <v>2.4</v>
      </c>
      <c r="I860" s="8">
        <f>E860*H860</f>
        <v>96</v>
      </c>
      <c r="J860" s="8">
        <f>(H860-G860)*E860</f>
        <v>20</v>
      </c>
    </row>
    <row r="861" spans="1:10" outlineLevel="2" x14ac:dyDescent="0.15">
      <c r="A861" s="7">
        <v>42736</v>
      </c>
      <c r="B861" s="8" t="s">
        <v>103</v>
      </c>
      <c r="C861" s="8" t="s">
        <v>119</v>
      </c>
      <c r="D861" s="8" t="s">
        <v>78</v>
      </c>
      <c r="E861" s="8">
        <v>112</v>
      </c>
      <c r="F861" s="8" t="str">
        <f>VLOOKUP($D861,饮料价格!$B$3:$E$45,2,0)</f>
        <v>瓶</v>
      </c>
      <c r="G861" s="8">
        <f>VLOOKUP($D861,饮料价格!$B$3:$E$45,3,0)</f>
        <v>1.9</v>
      </c>
      <c r="H861" s="8">
        <f>VLOOKUP($D861,饮料价格!$B$3:$E$45,4,0)</f>
        <v>2.4</v>
      </c>
      <c r="I861" s="8">
        <f>E861*H861</f>
        <v>268.8</v>
      </c>
      <c r="J861" s="8">
        <f>(H861-G861)*E861</f>
        <v>56</v>
      </c>
    </row>
    <row r="862" spans="1:10" outlineLevel="2" x14ac:dyDescent="0.15">
      <c r="A862" s="7">
        <v>42736</v>
      </c>
      <c r="B862" s="8" t="s">
        <v>103</v>
      </c>
      <c r="C862" s="8" t="s">
        <v>120</v>
      </c>
      <c r="D862" s="8" t="s">
        <v>78</v>
      </c>
      <c r="E862" s="8">
        <v>17</v>
      </c>
      <c r="F862" s="8" t="str">
        <f>VLOOKUP($D862,饮料价格!$B$3:$E$45,2,0)</f>
        <v>瓶</v>
      </c>
      <c r="G862" s="8">
        <f>VLOOKUP($D862,饮料价格!$B$3:$E$45,3,0)</f>
        <v>1.9</v>
      </c>
      <c r="H862" s="8">
        <f>VLOOKUP($D862,饮料价格!$B$3:$E$45,4,0)</f>
        <v>2.4</v>
      </c>
      <c r="I862" s="8">
        <f>E862*H862</f>
        <v>40.799999999999997</v>
      </c>
      <c r="J862" s="8">
        <f>(H862-G862)*E862</f>
        <v>8.5</v>
      </c>
    </row>
    <row r="863" spans="1:10" outlineLevel="2" x14ac:dyDescent="0.15">
      <c r="A863" s="7">
        <v>42736</v>
      </c>
      <c r="B863" s="8" t="s">
        <v>103</v>
      </c>
      <c r="C863" s="8" t="s">
        <v>123</v>
      </c>
      <c r="D863" s="8" t="s">
        <v>78</v>
      </c>
      <c r="E863" s="8">
        <v>23</v>
      </c>
      <c r="F863" s="8" t="str">
        <f>VLOOKUP($D863,饮料价格!$B$3:$E$45,2,0)</f>
        <v>瓶</v>
      </c>
      <c r="G863" s="8">
        <f>VLOOKUP($D863,饮料价格!$B$3:$E$45,3,0)</f>
        <v>1.9</v>
      </c>
      <c r="H863" s="8">
        <f>VLOOKUP($D863,饮料价格!$B$3:$E$45,4,0)</f>
        <v>2.4</v>
      </c>
      <c r="I863" s="8">
        <f>E863*H863</f>
        <v>55.199999999999996</v>
      </c>
      <c r="J863" s="8">
        <f>(H863-G863)*E863</f>
        <v>11.5</v>
      </c>
    </row>
    <row r="864" spans="1:10" outlineLevel="2" x14ac:dyDescent="0.15">
      <c r="A864" s="7">
        <v>42736</v>
      </c>
      <c r="B864" s="8" t="s">
        <v>104</v>
      </c>
      <c r="C864" s="8" t="s">
        <v>98</v>
      </c>
      <c r="D864" s="8" t="s">
        <v>78</v>
      </c>
      <c r="E864" s="8">
        <v>16</v>
      </c>
      <c r="F864" s="8" t="str">
        <f>VLOOKUP($D864,饮料价格!$B$3:$E$45,2,0)</f>
        <v>瓶</v>
      </c>
      <c r="G864" s="8">
        <f>VLOOKUP($D864,饮料价格!$B$3:$E$45,3,0)</f>
        <v>1.9</v>
      </c>
      <c r="H864" s="8">
        <f>VLOOKUP($D864,饮料价格!$B$3:$E$45,4,0)</f>
        <v>2.4</v>
      </c>
      <c r="I864" s="8">
        <f>E864*H864</f>
        <v>38.4</v>
      </c>
      <c r="J864" s="8">
        <f>(H864-G864)*E864</f>
        <v>8</v>
      </c>
    </row>
    <row r="865" spans="1:10" outlineLevel="2" x14ac:dyDescent="0.15">
      <c r="A865" s="7">
        <v>42736</v>
      </c>
      <c r="B865" s="8" t="s">
        <v>104</v>
      </c>
      <c r="C865" s="8" t="s">
        <v>127</v>
      </c>
      <c r="D865" s="8" t="s">
        <v>78</v>
      </c>
      <c r="E865" s="8">
        <v>9</v>
      </c>
      <c r="F865" s="8" t="str">
        <f>VLOOKUP($D865,饮料价格!$B$3:$E$45,2,0)</f>
        <v>瓶</v>
      </c>
      <c r="G865" s="8">
        <f>VLOOKUP($D865,饮料价格!$B$3:$E$45,3,0)</f>
        <v>1.9</v>
      </c>
      <c r="H865" s="8">
        <f>VLOOKUP($D865,饮料价格!$B$3:$E$45,4,0)</f>
        <v>2.4</v>
      </c>
      <c r="I865" s="8">
        <f>E865*H865</f>
        <v>21.599999999999998</v>
      </c>
      <c r="J865" s="8">
        <f>(H865-G865)*E865</f>
        <v>4.5</v>
      </c>
    </row>
    <row r="866" spans="1:10" outlineLevel="2" x14ac:dyDescent="0.15">
      <c r="A866" s="7">
        <v>42736</v>
      </c>
      <c r="B866" s="8" t="s">
        <v>104</v>
      </c>
      <c r="C866" s="8" t="s">
        <v>125</v>
      </c>
      <c r="D866" s="8" t="s">
        <v>78</v>
      </c>
      <c r="E866" s="8">
        <v>27</v>
      </c>
      <c r="F866" s="8" t="str">
        <f>VLOOKUP($D866,饮料价格!$B$3:$E$45,2,0)</f>
        <v>瓶</v>
      </c>
      <c r="G866" s="8">
        <f>VLOOKUP($D866,饮料价格!$B$3:$E$45,3,0)</f>
        <v>1.9</v>
      </c>
      <c r="H866" s="8">
        <f>VLOOKUP($D866,饮料价格!$B$3:$E$45,4,0)</f>
        <v>2.4</v>
      </c>
      <c r="I866" s="8">
        <f>E866*H866</f>
        <v>64.8</v>
      </c>
      <c r="J866" s="8">
        <f>(H866-G866)*E866</f>
        <v>13.5</v>
      </c>
    </row>
    <row r="867" spans="1:10" outlineLevel="2" x14ac:dyDescent="0.15">
      <c r="A867" s="7">
        <v>42736</v>
      </c>
      <c r="B867" s="8" t="s">
        <v>104</v>
      </c>
      <c r="C867" s="8" t="s">
        <v>124</v>
      </c>
      <c r="D867" s="8" t="s">
        <v>78</v>
      </c>
      <c r="E867" s="8">
        <v>54</v>
      </c>
      <c r="F867" s="8" t="str">
        <f>VLOOKUP($D867,饮料价格!$B$3:$E$45,2,0)</f>
        <v>瓶</v>
      </c>
      <c r="G867" s="8">
        <f>VLOOKUP($D867,饮料价格!$B$3:$E$45,3,0)</f>
        <v>1.9</v>
      </c>
      <c r="H867" s="8">
        <f>VLOOKUP($D867,饮料价格!$B$3:$E$45,4,0)</f>
        <v>2.4</v>
      </c>
      <c r="I867" s="8">
        <f>E867*H867</f>
        <v>129.6</v>
      </c>
      <c r="J867" s="8">
        <f>(H867-G867)*E867</f>
        <v>27</v>
      </c>
    </row>
    <row r="868" spans="1:10" outlineLevel="2" x14ac:dyDescent="0.15">
      <c r="A868" s="7">
        <v>42736</v>
      </c>
      <c r="B868" s="8" t="s">
        <v>104</v>
      </c>
      <c r="C868" s="8" t="s">
        <v>126</v>
      </c>
      <c r="D868" s="8" t="s">
        <v>78</v>
      </c>
      <c r="E868" s="8">
        <v>112</v>
      </c>
      <c r="F868" s="8" t="str">
        <f>VLOOKUP($D868,饮料价格!$B$3:$E$45,2,0)</f>
        <v>瓶</v>
      </c>
      <c r="G868" s="8">
        <f>VLOOKUP($D868,饮料价格!$B$3:$E$45,3,0)</f>
        <v>1.9</v>
      </c>
      <c r="H868" s="8">
        <f>VLOOKUP($D868,饮料价格!$B$3:$E$45,4,0)</f>
        <v>2.4</v>
      </c>
      <c r="I868" s="8">
        <f>E868*H868</f>
        <v>268.8</v>
      </c>
      <c r="J868" s="8">
        <f>(H868-G868)*E868</f>
        <v>56</v>
      </c>
    </row>
    <row r="869" spans="1:10" outlineLevel="2" x14ac:dyDescent="0.15">
      <c r="A869" s="7">
        <v>42736</v>
      </c>
      <c r="B869" s="8" t="s">
        <v>104</v>
      </c>
      <c r="C869" s="8" t="s">
        <v>99</v>
      </c>
      <c r="D869" s="8" t="s">
        <v>78</v>
      </c>
      <c r="E869" s="8">
        <v>14</v>
      </c>
      <c r="F869" s="8" t="str">
        <f>VLOOKUP($D869,饮料价格!$B$3:$E$45,2,0)</f>
        <v>瓶</v>
      </c>
      <c r="G869" s="8">
        <f>VLOOKUP($D869,饮料价格!$B$3:$E$45,3,0)</f>
        <v>1.9</v>
      </c>
      <c r="H869" s="8">
        <f>VLOOKUP($D869,饮料价格!$B$3:$E$45,4,0)</f>
        <v>2.4</v>
      </c>
      <c r="I869" s="8">
        <f>E869*H869</f>
        <v>33.6</v>
      </c>
      <c r="J869" s="8">
        <f>(H869-G869)*E869</f>
        <v>7</v>
      </c>
    </row>
    <row r="870" spans="1:10" outlineLevel="1" x14ac:dyDescent="0.15">
      <c r="A870" s="7"/>
      <c r="B870" s="8"/>
      <c r="C870" s="8"/>
      <c r="D870" s="23" t="s">
        <v>171</v>
      </c>
      <c r="E870" s="8"/>
      <c r="F870" s="8"/>
      <c r="G870" s="8"/>
      <c r="H870" s="8"/>
      <c r="I870" s="8">
        <f>SUBTOTAL(9,I840:I869)</f>
        <v>2815.2000000000003</v>
      </c>
      <c r="J870" s="8">
        <f>SUBTOTAL(9,J840:J869)</f>
        <v>586.5</v>
      </c>
    </row>
    <row r="871" spans="1:10" outlineLevel="2" x14ac:dyDescent="0.15">
      <c r="A871" s="7">
        <v>42736</v>
      </c>
      <c r="B871" s="8" t="s">
        <v>102</v>
      </c>
      <c r="C871" s="8" t="s">
        <v>135</v>
      </c>
      <c r="D871" s="8" t="s">
        <v>80</v>
      </c>
      <c r="E871" s="8">
        <v>56</v>
      </c>
      <c r="F871" s="8" t="str">
        <f>VLOOKUP($D871,饮料价格!$B$3:$E$45,2,0)</f>
        <v>瓶</v>
      </c>
      <c r="G871" s="8">
        <f>VLOOKUP($D871,饮料价格!$B$3:$E$45,3,0)</f>
        <v>0.9</v>
      </c>
      <c r="H871" s="8">
        <f>VLOOKUP($D871,饮料价格!$B$3:$E$45,4,0)</f>
        <v>1.2</v>
      </c>
      <c r="I871" s="8">
        <f>E871*H871</f>
        <v>67.2</v>
      </c>
      <c r="J871" s="8">
        <f>(H871-G871)*E871</f>
        <v>16.799999999999997</v>
      </c>
    </row>
    <row r="872" spans="1:10" outlineLevel="2" x14ac:dyDescent="0.15">
      <c r="A872" s="7">
        <v>42736</v>
      </c>
      <c r="B872" s="8" t="s">
        <v>102</v>
      </c>
      <c r="C872" s="8" t="s">
        <v>96</v>
      </c>
      <c r="D872" s="8" t="s">
        <v>80</v>
      </c>
      <c r="E872" s="8">
        <v>81</v>
      </c>
      <c r="F872" s="8" t="str">
        <f>VLOOKUP($D872,饮料价格!$B$3:$E$45,2,0)</f>
        <v>瓶</v>
      </c>
      <c r="G872" s="8">
        <f>VLOOKUP($D872,饮料价格!$B$3:$E$45,3,0)</f>
        <v>0.9</v>
      </c>
      <c r="H872" s="8">
        <f>VLOOKUP($D872,饮料价格!$B$3:$E$45,4,0)</f>
        <v>1.2</v>
      </c>
      <c r="I872" s="8">
        <f>E872*H872</f>
        <v>97.2</v>
      </c>
      <c r="J872" s="8">
        <f>(H872-G872)*E872</f>
        <v>24.299999999999994</v>
      </c>
    </row>
    <row r="873" spans="1:10" outlineLevel="2" x14ac:dyDescent="0.15">
      <c r="A873" s="7">
        <v>42736</v>
      </c>
      <c r="B873" s="8" t="s">
        <v>102</v>
      </c>
      <c r="C873" s="8" t="s">
        <v>117</v>
      </c>
      <c r="D873" s="8" t="s">
        <v>80</v>
      </c>
      <c r="E873" s="8">
        <v>9</v>
      </c>
      <c r="F873" s="8" t="str">
        <f>VLOOKUP($D873,饮料价格!$B$3:$E$45,2,0)</f>
        <v>瓶</v>
      </c>
      <c r="G873" s="8">
        <f>VLOOKUP($D873,饮料价格!$B$3:$E$45,3,0)</f>
        <v>0.9</v>
      </c>
      <c r="H873" s="8">
        <f>VLOOKUP($D873,饮料价格!$B$3:$E$45,4,0)</f>
        <v>1.2</v>
      </c>
      <c r="I873" s="8">
        <f>E873*H873</f>
        <v>10.799999999999999</v>
      </c>
      <c r="J873" s="8">
        <f>(H873-G873)*E873</f>
        <v>2.6999999999999993</v>
      </c>
    </row>
    <row r="874" spans="1:10" outlineLevel="2" x14ac:dyDescent="0.15">
      <c r="A874" s="7">
        <v>42736</v>
      </c>
      <c r="B874" s="8" t="s">
        <v>102</v>
      </c>
      <c r="C874" s="8" t="s">
        <v>115</v>
      </c>
      <c r="D874" s="8" t="s">
        <v>80</v>
      </c>
      <c r="E874" s="8">
        <v>54</v>
      </c>
      <c r="F874" s="8" t="str">
        <f>VLOOKUP($D874,饮料价格!$B$3:$E$45,2,0)</f>
        <v>瓶</v>
      </c>
      <c r="G874" s="8">
        <f>VLOOKUP($D874,饮料价格!$B$3:$E$45,3,0)</f>
        <v>0.9</v>
      </c>
      <c r="H874" s="8">
        <f>VLOOKUP($D874,饮料价格!$B$3:$E$45,4,0)</f>
        <v>1.2</v>
      </c>
      <c r="I874" s="8">
        <f>E874*H874</f>
        <v>64.8</v>
      </c>
      <c r="J874" s="8">
        <f>(H874-G874)*E874</f>
        <v>16.199999999999996</v>
      </c>
    </row>
    <row r="875" spans="1:10" outlineLevel="2" x14ac:dyDescent="0.15">
      <c r="A875" s="7">
        <v>42736</v>
      </c>
      <c r="B875" s="8" t="s">
        <v>102</v>
      </c>
      <c r="C875" s="8" t="s">
        <v>116</v>
      </c>
      <c r="D875" s="8" t="s">
        <v>80</v>
      </c>
      <c r="E875" s="8">
        <v>12</v>
      </c>
      <c r="F875" s="8" t="str">
        <f>VLOOKUP($D875,饮料价格!$B$3:$E$45,2,0)</f>
        <v>瓶</v>
      </c>
      <c r="G875" s="8">
        <f>VLOOKUP($D875,饮料价格!$B$3:$E$45,3,0)</f>
        <v>0.9</v>
      </c>
      <c r="H875" s="8">
        <f>VLOOKUP($D875,饮料价格!$B$3:$E$45,4,0)</f>
        <v>1.2</v>
      </c>
      <c r="I875" s="8">
        <f>E875*H875</f>
        <v>14.399999999999999</v>
      </c>
      <c r="J875" s="8">
        <f>(H875-G875)*E875</f>
        <v>3.5999999999999992</v>
      </c>
    </row>
    <row r="876" spans="1:10" outlineLevel="2" x14ac:dyDescent="0.15">
      <c r="A876" s="7">
        <v>42736</v>
      </c>
      <c r="B876" s="8" t="s">
        <v>102</v>
      </c>
      <c r="C876" s="8" t="s">
        <v>97</v>
      </c>
      <c r="D876" s="8" t="s">
        <v>80</v>
      </c>
      <c r="E876" s="8">
        <v>13</v>
      </c>
      <c r="F876" s="8" t="str">
        <f>VLOOKUP($D876,饮料价格!$B$3:$E$45,2,0)</f>
        <v>瓶</v>
      </c>
      <c r="G876" s="8">
        <f>VLOOKUP($D876,饮料价格!$B$3:$E$45,3,0)</f>
        <v>0.9</v>
      </c>
      <c r="H876" s="8">
        <f>VLOOKUP($D876,饮料价格!$B$3:$E$45,4,0)</f>
        <v>1.2</v>
      </c>
      <c r="I876" s="8">
        <f>E876*H876</f>
        <v>15.6</v>
      </c>
      <c r="J876" s="8">
        <f>(H876-G876)*E876</f>
        <v>3.899999999999999</v>
      </c>
    </row>
    <row r="877" spans="1:10" outlineLevel="2" x14ac:dyDescent="0.15">
      <c r="A877" s="7">
        <v>42736</v>
      </c>
      <c r="B877" s="8" t="s">
        <v>100</v>
      </c>
      <c r="C877" s="8" t="s">
        <v>128</v>
      </c>
      <c r="D877" s="8" t="s">
        <v>80</v>
      </c>
      <c r="E877" s="8">
        <v>94</v>
      </c>
      <c r="F877" s="8" t="str">
        <f>VLOOKUP($D877,饮料价格!$B$3:$E$45,2,0)</f>
        <v>瓶</v>
      </c>
      <c r="G877" s="8">
        <f>VLOOKUP($D877,饮料价格!$B$3:$E$45,3,0)</f>
        <v>0.9</v>
      </c>
      <c r="H877" s="8">
        <f>VLOOKUP($D877,饮料价格!$B$3:$E$45,4,0)</f>
        <v>1.2</v>
      </c>
      <c r="I877" s="8">
        <f>E877*H877</f>
        <v>112.8</v>
      </c>
      <c r="J877" s="8">
        <f>(H877-G877)*E877</f>
        <v>28.199999999999992</v>
      </c>
    </row>
    <row r="878" spans="1:10" outlineLevel="2" x14ac:dyDescent="0.15">
      <c r="A878" s="7">
        <v>42736</v>
      </c>
      <c r="B878" s="8" t="s">
        <v>100</v>
      </c>
      <c r="C878" s="8" t="s">
        <v>130</v>
      </c>
      <c r="D878" s="8" t="s">
        <v>80</v>
      </c>
      <c r="E878" s="8">
        <v>16</v>
      </c>
      <c r="F878" s="8" t="str">
        <f>VLOOKUP($D878,饮料价格!$B$3:$E$45,2,0)</f>
        <v>瓶</v>
      </c>
      <c r="G878" s="8">
        <f>VLOOKUP($D878,饮料价格!$B$3:$E$45,3,0)</f>
        <v>0.9</v>
      </c>
      <c r="H878" s="8">
        <f>VLOOKUP($D878,饮料价格!$B$3:$E$45,4,0)</f>
        <v>1.2</v>
      </c>
      <c r="I878" s="8">
        <f>E878*H878</f>
        <v>19.2</v>
      </c>
      <c r="J878" s="8">
        <f>(H878-G878)*E878</f>
        <v>4.7999999999999989</v>
      </c>
    </row>
    <row r="879" spans="1:10" outlineLevel="2" x14ac:dyDescent="0.15">
      <c r="A879" s="7">
        <v>42736</v>
      </c>
      <c r="B879" s="8" t="s">
        <v>100</v>
      </c>
      <c r="C879" s="8" t="s">
        <v>105</v>
      </c>
      <c r="D879" s="8" t="s">
        <v>80</v>
      </c>
      <c r="E879" s="8">
        <v>26</v>
      </c>
      <c r="F879" s="8" t="str">
        <f>VLOOKUP($D879,饮料价格!$B$3:$E$45,2,0)</f>
        <v>瓶</v>
      </c>
      <c r="G879" s="8">
        <f>VLOOKUP($D879,饮料价格!$B$3:$E$45,3,0)</f>
        <v>0.9</v>
      </c>
      <c r="H879" s="8">
        <f>VLOOKUP($D879,饮料价格!$B$3:$E$45,4,0)</f>
        <v>1.2</v>
      </c>
      <c r="I879" s="8">
        <f>E879*H879</f>
        <v>31.2</v>
      </c>
      <c r="J879" s="8">
        <f>(H879-G879)*E879</f>
        <v>7.799999999999998</v>
      </c>
    </row>
    <row r="880" spans="1:10" outlineLevel="2" x14ac:dyDescent="0.15">
      <c r="A880" s="7">
        <v>42736</v>
      </c>
      <c r="B880" s="8" t="s">
        <v>100</v>
      </c>
      <c r="C880" s="8" t="s">
        <v>107</v>
      </c>
      <c r="D880" s="8" t="s">
        <v>80</v>
      </c>
      <c r="E880" s="8">
        <v>42</v>
      </c>
      <c r="F880" s="8" t="str">
        <f>VLOOKUP($D880,饮料价格!$B$3:$E$45,2,0)</f>
        <v>瓶</v>
      </c>
      <c r="G880" s="8">
        <f>VLOOKUP($D880,饮料价格!$B$3:$E$45,3,0)</f>
        <v>0.9</v>
      </c>
      <c r="H880" s="8">
        <f>VLOOKUP($D880,饮料价格!$B$3:$E$45,4,0)</f>
        <v>1.2</v>
      </c>
      <c r="I880" s="8">
        <f>E880*H880</f>
        <v>50.4</v>
      </c>
      <c r="J880" s="8">
        <f>(H880-G880)*E880</f>
        <v>12.599999999999998</v>
      </c>
    </row>
    <row r="881" spans="1:10" outlineLevel="2" x14ac:dyDescent="0.15">
      <c r="A881" s="7">
        <v>42736</v>
      </c>
      <c r="B881" s="8" t="s">
        <v>100</v>
      </c>
      <c r="C881" s="8" t="s">
        <v>108</v>
      </c>
      <c r="D881" s="8" t="s">
        <v>80</v>
      </c>
      <c r="E881" s="8">
        <v>19</v>
      </c>
      <c r="F881" s="8" t="str">
        <f>VLOOKUP($D881,饮料价格!$B$3:$E$45,2,0)</f>
        <v>瓶</v>
      </c>
      <c r="G881" s="8">
        <f>VLOOKUP($D881,饮料价格!$B$3:$E$45,3,0)</f>
        <v>0.9</v>
      </c>
      <c r="H881" s="8">
        <f>VLOOKUP($D881,饮料价格!$B$3:$E$45,4,0)</f>
        <v>1.2</v>
      </c>
      <c r="I881" s="8">
        <f>E881*H881</f>
        <v>22.8</v>
      </c>
      <c r="J881" s="8">
        <f>(H881-G881)*E881</f>
        <v>5.6999999999999984</v>
      </c>
    </row>
    <row r="882" spans="1:10" outlineLevel="2" x14ac:dyDescent="0.15">
      <c r="A882" s="7">
        <v>42736</v>
      </c>
      <c r="B882" s="8" t="s">
        <v>100</v>
      </c>
      <c r="C882" s="8" t="s">
        <v>106</v>
      </c>
      <c r="D882" s="8" t="s">
        <v>80</v>
      </c>
      <c r="E882" s="8">
        <v>117</v>
      </c>
      <c r="F882" s="8" t="str">
        <f>VLOOKUP($D882,饮料价格!$B$3:$E$45,2,0)</f>
        <v>瓶</v>
      </c>
      <c r="G882" s="8">
        <f>VLOOKUP($D882,饮料价格!$B$3:$E$45,3,0)</f>
        <v>0.9</v>
      </c>
      <c r="H882" s="8">
        <f>VLOOKUP($D882,饮料价格!$B$3:$E$45,4,0)</f>
        <v>1.2</v>
      </c>
      <c r="I882" s="8">
        <f>E882*H882</f>
        <v>140.4</v>
      </c>
      <c r="J882" s="8">
        <f>(H882-G882)*E882</f>
        <v>35.099999999999994</v>
      </c>
    </row>
    <row r="883" spans="1:10" outlineLevel="2" x14ac:dyDescent="0.15">
      <c r="A883" s="7">
        <v>42736</v>
      </c>
      <c r="B883" s="8" t="s">
        <v>101</v>
      </c>
      <c r="C883" s="8" t="s">
        <v>109</v>
      </c>
      <c r="D883" s="8" t="s">
        <v>80</v>
      </c>
      <c r="E883" s="8">
        <v>17</v>
      </c>
      <c r="F883" s="8" t="str">
        <f>VLOOKUP($D883,饮料价格!$B$3:$E$45,2,0)</f>
        <v>瓶</v>
      </c>
      <c r="G883" s="8">
        <f>VLOOKUP($D883,饮料价格!$B$3:$E$45,3,0)</f>
        <v>0.9</v>
      </c>
      <c r="H883" s="8">
        <f>VLOOKUP($D883,饮料价格!$B$3:$E$45,4,0)</f>
        <v>1.2</v>
      </c>
      <c r="I883" s="8">
        <f>E883*H883</f>
        <v>20.399999999999999</v>
      </c>
      <c r="J883" s="8">
        <f>(H883-G883)*E883</f>
        <v>5.0999999999999988</v>
      </c>
    </row>
    <row r="884" spans="1:10" outlineLevel="2" x14ac:dyDescent="0.15">
      <c r="A884" s="7">
        <v>42736</v>
      </c>
      <c r="B884" s="8" t="s">
        <v>101</v>
      </c>
      <c r="C884" s="8" t="s">
        <v>113</v>
      </c>
      <c r="D884" s="8" t="s">
        <v>80</v>
      </c>
      <c r="E884" s="8">
        <v>16</v>
      </c>
      <c r="F884" s="8" t="str">
        <f>VLOOKUP($D884,饮料价格!$B$3:$E$45,2,0)</f>
        <v>瓶</v>
      </c>
      <c r="G884" s="8">
        <f>VLOOKUP($D884,饮料价格!$B$3:$E$45,3,0)</f>
        <v>0.9</v>
      </c>
      <c r="H884" s="8">
        <f>VLOOKUP($D884,饮料价格!$B$3:$E$45,4,0)</f>
        <v>1.2</v>
      </c>
      <c r="I884" s="8">
        <f>E884*H884</f>
        <v>19.2</v>
      </c>
      <c r="J884" s="8">
        <f>(H884-G884)*E884</f>
        <v>4.7999999999999989</v>
      </c>
    </row>
    <row r="885" spans="1:10" outlineLevel="2" x14ac:dyDescent="0.15">
      <c r="A885" s="7">
        <v>42736</v>
      </c>
      <c r="B885" s="8" t="s">
        <v>101</v>
      </c>
      <c r="C885" s="8" t="s">
        <v>111</v>
      </c>
      <c r="D885" s="8" t="s">
        <v>80</v>
      </c>
      <c r="E885" s="8">
        <v>7</v>
      </c>
      <c r="F885" s="8" t="str">
        <f>VLOOKUP($D885,饮料价格!$B$3:$E$45,2,0)</f>
        <v>瓶</v>
      </c>
      <c r="G885" s="8">
        <f>VLOOKUP($D885,饮料价格!$B$3:$E$45,3,0)</f>
        <v>0.9</v>
      </c>
      <c r="H885" s="8">
        <f>VLOOKUP($D885,饮料价格!$B$3:$E$45,4,0)</f>
        <v>1.2</v>
      </c>
      <c r="I885" s="8">
        <f>E885*H885</f>
        <v>8.4</v>
      </c>
      <c r="J885" s="8">
        <f>(H885-G885)*E885</f>
        <v>2.0999999999999996</v>
      </c>
    </row>
    <row r="886" spans="1:10" outlineLevel="2" x14ac:dyDescent="0.15">
      <c r="A886" s="7">
        <v>42736</v>
      </c>
      <c r="B886" s="8" t="s">
        <v>101</v>
      </c>
      <c r="C886" s="8" t="s">
        <v>114</v>
      </c>
      <c r="D886" s="8" t="s">
        <v>80</v>
      </c>
      <c r="E886" s="8">
        <v>67</v>
      </c>
      <c r="F886" s="8" t="str">
        <f>VLOOKUP($D886,饮料价格!$B$3:$E$45,2,0)</f>
        <v>瓶</v>
      </c>
      <c r="G886" s="8">
        <f>VLOOKUP($D886,饮料价格!$B$3:$E$45,3,0)</f>
        <v>0.9</v>
      </c>
      <c r="H886" s="8">
        <f>VLOOKUP($D886,饮料价格!$B$3:$E$45,4,0)</f>
        <v>1.2</v>
      </c>
      <c r="I886" s="8">
        <f>E886*H886</f>
        <v>80.399999999999991</v>
      </c>
      <c r="J886" s="8">
        <f>(H886-G886)*E886</f>
        <v>20.099999999999994</v>
      </c>
    </row>
    <row r="887" spans="1:10" outlineLevel="2" x14ac:dyDescent="0.15">
      <c r="A887" s="7">
        <v>42736</v>
      </c>
      <c r="B887" s="8" t="s">
        <v>101</v>
      </c>
      <c r="C887" s="8" t="s">
        <v>112</v>
      </c>
      <c r="D887" s="8" t="s">
        <v>80</v>
      </c>
      <c r="E887" s="8">
        <v>21</v>
      </c>
      <c r="F887" s="8" t="str">
        <f>VLOOKUP($D887,饮料价格!$B$3:$E$45,2,0)</f>
        <v>瓶</v>
      </c>
      <c r="G887" s="8">
        <f>VLOOKUP($D887,饮料价格!$B$3:$E$45,3,0)</f>
        <v>0.9</v>
      </c>
      <c r="H887" s="8">
        <f>VLOOKUP($D887,饮料价格!$B$3:$E$45,4,0)</f>
        <v>1.2</v>
      </c>
      <c r="I887" s="8">
        <f>E887*H887</f>
        <v>25.2</v>
      </c>
      <c r="J887" s="8">
        <f>(H887-G887)*E887</f>
        <v>6.2999999999999989</v>
      </c>
    </row>
    <row r="888" spans="1:10" outlineLevel="2" x14ac:dyDescent="0.15">
      <c r="A888" s="7">
        <v>42736</v>
      </c>
      <c r="B888" s="8" t="s">
        <v>101</v>
      </c>
      <c r="C888" s="8" t="s">
        <v>110</v>
      </c>
      <c r="D888" s="8" t="s">
        <v>80</v>
      </c>
      <c r="E888" s="8">
        <v>80</v>
      </c>
      <c r="F888" s="8" t="str">
        <f>VLOOKUP($D888,饮料价格!$B$3:$E$45,2,0)</f>
        <v>瓶</v>
      </c>
      <c r="G888" s="8">
        <f>VLOOKUP($D888,饮料价格!$B$3:$E$45,3,0)</f>
        <v>0.9</v>
      </c>
      <c r="H888" s="8">
        <f>VLOOKUP($D888,饮料价格!$B$3:$E$45,4,0)</f>
        <v>1.2</v>
      </c>
      <c r="I888" s="8">
        <f>E888*H888</f>
        <v>96</v>
      </c>
      <c r="J888" s="8">
        <f>(H888-G888)*E888</f>
        <v>23.999999999999993</v>
      </c>
    </row>
    <row r="889" spans="1:10" outlineLevel="2" x14ac:dyDescent="0.15">
      <c r="A889" s="7">
        <v>42736</v>
      </c>
      <c r="B889" s="8" t="s">
        <v>103</v>
      </c>
      <c r="C889" s="8" t="s">
        <v>122</v>
      </c>
      <c r="D889" s="8" t="s">
        <v>80</v>
      </c>
      <c r="E889" s="8">
        <v>16</v>
      </c>
      <c r="F889" s="8" t="str">
        <f>VLOOKUP($D889,饮料价格!$B$3:$E$45,2,0)</f>
        <v>瓶</v>
      </c>
      <c r="G889" s="8">
        <f>VLOOKUP($D889,饮料价格!$B$3:$E$45,3,0)</f>
        <v>0.9</v>
      </c>
      <c r="H889" s="8">
        <f>VLOOKUP($D889,饮料价格!$B$3:$E$45,4,0)</f>
        <v>1.2</v>
      </c>
      <c r="I889" s="8">
        <f>E889*H889</f>
        <v>19.2</v>
      </c>
      <c r="J889" s="8">
        <f>(H889-G889)*E889</f>
        <v>4.7999999999999989</v>
      </c>
    </row>
    <row r="890" spans="1:10" outlineLevel="2" x14ac:dyDescent="0.15">
      <c r="A890" s="7">
        <v>42736</v>
      </c>
      <c r="B890" s="8" t="s">
        <v>103</v>
      </c>
      <c r="C890" s="8" t="s">
        <v>121</v>
      </c>
      <c r="D890" s="8" t="s">
        <v>80</v>
      </c>
      <c r="E890" s="8">
        <v>59</v>
      </c>
      <c r="F890" s="8" t="str">
        <f>VLOOKUP($D890,饮料价格!$B$3:$E$45,2,0)</f>
        <v>瓶</v>
      </c>
      <c r="G890" s="8">
        <f>VLOOKUP($D890,饮料价格!$B$3:$E$45,3,0)</f>
        <v>0.9</v>
      </c>
      <c r="H890" s="8">
        <f>VLOOKUP($D890,饮料价格!$B$3:$E$45,4,0)</f>
        <v>1.2</v>
      </c>
      <c r="I890" s="8">
        <f>E890*H890</f>
        <v>70.8</v>
      </c>
      <c r="J890" s="8">
        <f>(H890-G890)*E890</f>
        <v>17.699999999999996</v>
      </c>
    </row>
    <row r="891" spans="1:10" outlineLevel="2" x14ac:dyDescent="0.15">
      <c r="A891" s="7">
        <v>42736</v>
      </c>
      <c r="B891" s="8" t="s">
        <v>103</v>
      </c>
      <c r="C891" s="8" t="s">
        <v>118</v>
      </c>
      <c r="D891" s="8" t="s">
        <v>80</v>
      </c>
      <c r="E891" s="8">
        <v>22</v>
      </c>
      <c r="F891" s="8" t="str">
        <f>VLOOKUP($D891,饮料价格!$B$3:$E$45,2,0)</f>
        <v>瓶</v>
      </c>
      <c r="G891" s="8">
        <f>VLOOKUP($D891,饮料价格!$B$3:$E$45,3,0)</f>
        <v>0.9</v>
      </c>
      <c r="H891" s="8">
        <f>VLOOKUP($D891,饮料价格!$B$3:$E$45,4,0)</f>
        <v>1.2</v>
      </c>
      <c r="I891" s="8">
        <f>E891*H891</f>
        <v>26.4</v>
      </c>
      <c r="J891" s="8">
        <f>(H891-G891)*E891</f>
        <v>6.5999999999999988</v>
      </c>
    </row>
    <row r="892" spans="1:10" outlineLevel="2" x14ac:dyDescent="0.15">
      <c r="A892" s="7">
        <v>42736</v>
      </c>
      <c r="B892" s="8" t="s">
        <v>103</v>
      </c>
      <c r="C892" s="8" t="s">
        <v>119</v>
      </c>
      <c r="D892" s="8" t="s">
        <v>80</v>
      </c>
      <c r="E892" s="8">
        <v>12</v>
      </c>
      <c r="F892" s="8" t="str">
        <f>VLOOKUP($D892,饮料价格!$B$3:$E$45,2,0)</f>
        <v>瓶</v>
      </c>
      <c r="G892" s="8">
        <f>VLOOKUP($D892,饮料价格!$B$3:$E$45,3,0)</f>
        <v>0.9</v>
      </c>
      <c r="H892" s="8">
        <f>VLOOKUP($D892,饮料价格!$B$3:$E$45,4,0)</f>
        <v>1.2</v>
      </c>
      <c r="I892" s="8">
        <f>E892*H892</f>
        <v>14.399999999999999</v>
      </c>
      <c r="J892" s="8">
        <f>(H892-G892)*E892</f>
        <v>3.5999999999999992</v>
      </c>
    </row>
    <row r="893" spans="1:10" outlineLevel="2" x14ac:dyDescent="0.15">
      <c r="A893" s="7">
        <v>42736</v>
      </c>
      <c r="B893" s="8" t="s">
        <v>103</v>
      </c>
      <c r="C893" s="8" t="s">
        <v>120</v>
      </c>
      <c r="D893" s="8" t="s">
        <v>80</v>
      </c>
      <c r="E893" s="8">
        <v>83</v>
      </c>
      <c r="F893" s="8" t="str">
        <f>VLOOKUP($D893,饮料价格!$B$3:$E$45,2,0)</f>
        <v>瓶</v>
      </c>
      <c r="G893" s="8">
        <f>VLOOKUP($D893,饮料价格!$B$3:$E$45,3,0)</f>
        <v>0.9</v>
      </c>
      <c r="H893" s="8">
        <f>VLOOKUP($D893,饮料价格!$B$3:$E$45,4,0)</f>
        <v>1.2</v>
      </c>
      <c r="I893" s="8">
        <f>E893*H893</f>
        <v>99.6</v>
      </c>
      <c r="J893" s="8">
        <f>(H893-G893)*E893</f>
        <v>24.899999999999995</v>
      </c>
    </row>
    <row r="894" spans="1:10" outlineLevel="2" x14ac:dyDescent="0.15">
      <c r="A894" s="7">
        <v>42736</v>
      </c>
      <c r="B894" s="8" t="s">
        <v>103</v>
      </c>
      <c r="C894" s="8" t="s">
        <v>123</v>
      </c>
      <c r="D894" s="8" t="s">
        <v>80</v>
      </c>
      <c r="E894" s="8">
        <v>12</v>
      </c>
      <c r="F894" s="8" t="str">
        <f>VLOOKUP($D894,饮料价格!$B$3:$E$45,2,0)</f>
        <v>瓶</v>
      </c>
      <c r="G894" s="8">
        <f>VLOOKUP($D894,饮料价格!$B$3:$E$45,3,0)</f>
        <v>0.9</v>
      </c>
      <c r="H894" s="8">
        <f>VLOOKUP($D894,饮料价格!$B$3:$E$45,4,0)</f>
        <v>1.2</v>
      </c>
      <c r="I894" s="8">
        <f>E894*H894</f>
        <v>14.399999999999999</v>
      </c>
      <c r="J894" s="8">
        <f>(H894-G894)*E894</f>
        <v>3.5999999999999992</v>
      </c>
    </row>
    <row r="895" spans="1:10" outlineLevel="2" x14ac:dyDescent="0.15">
      <c r="A895" s="7">
        <v>42736</v>
      </c>
      <c r="B895" s="8" t="s">
        <v>104</v>
      </c>
      <c r="C895" s="8" t="s">
        <v>98</v>
      </c>
      <c r="D895" s="8" t="s">
        <v>80</v>
      </c>
      <c r="E895" s="8">
        <v>88</v>
      </c>
      <c r="F895" s="8" t="str">
        <f>VLOOKUP($D895,饮料价格!$B$3:$E$45,2,0)</f>
        <v>瓶</v>
      </c>
      <c r="G895" s="8">
        <f>VLOOKUP($D895,饮料价格!$B$3:$E$45,3,0)</f>
        <v>0.9</v>
      </c>
      <c r="H895" s="8">
        <f>VLOOKUP($D895,饮料价格!$B$3:$E$45,4,0)</f>
        <v>1.2</v>
      </c>
      <c r="I895" s="8">
        <f>E895*H895</f>
        <v>105.6</v>
      </c>
      <c r="J895" s="8">
        <f>(H895-G895)*E895</f>
        <v>26.399999999999995</v>
      </c>
    </row>
    <row r="896" spans="1:10" outlineLevel="2" x14ac:dyDescent="0.15">
      <c r="A896" s="7">
        <v>42736</v>
      </c>
      <c r="B896" s="8" t="s">
        <v>104</v>
      </c>
      <c r="C896" s="8" t="s">
        <v>127</v>
      </c>
      <c r="D896" s="8" t="s">
        <v>80</v>
      </c>
      <c r="E896" s="8">
        <v>14</v>
      </c>
      <c r="F896" s="8" t="str">
        <f>VLOOKUP($D896,饮料价格!$B$3:$E$45,2,0)</f>
        <v>瓶</v>
      </c>
      <c r="G896" s="8">
        <f>VLOOKUP($D896,饮料价格!$B$3:$E$45,3,0)</f>
        <v>0.9</v>
      </c>
      <c r="H896" s="8">
        <f>VLOOKUP($D896,饮料价格!$B$3:$E$45,4,0)</f>
        <v>1.2</v>
      </c>
      <c r="I896" s="8">
        <f>E896*H896</f>
        <v>16.8</v>
      </c>
      <c r="J896" s="8">
        <f>(H896-G896)*E896</f>
        <v>4.1999999999999993</v>
      </c>
    </row>
    <row r="897" spans="1:10" outlineLevel="2" x14ac:dyDescent="0.15">
      <c r="A897" s="7">
        <v>42736</v>
      </c>
      <c r="B897" s="8" t="s">
        <v>104</v>
      </c>
      <c r="C897" s="8" t="s">
        <v>125</v>
      </c>
      <c r="D897" s="8" t="s">
        <v>80</v>
      </c>
      <c r="E897" s="8">
        <v>10</v>
      </c>
      <c r="F897" s="8" t="str">
        <f>VLOOKUP($D897,饮料价格!$B$3:$E$45,2,0)</f>
        <v>瓶</v>
      </c>
      <c r="G897" s="8">
        <f>VLOOKUP($D897,饮料价格!$B$3:$E$45,3,0)</f>
        <v>0.9</v>
      </c>
      <c r="H897" s="8">
        <f>VLOOKUP($D897,饮料价格!$B$3:$E$45,4,0)</f>
        <v>1.2</v>
      </c>
      <c r="I897" s="8">
        <f>E897*H897</f>
        <v>12</v>
      </c>
      <c r="J897" s="8">
        <f>(H897-G897)*E897</f>
        <v>2.9999999999999991</v>
      </c>
    </row>
    <row r="898" spans="1:10" outlineLevel="2" x14ac:dyDescent="0.15">
      <c r="A898" s="7">
        <v>42736</v>
      </c>
      <c r="B898" s="8" t="s">
        <v>104</v>
      </c>
      <c r="C898" s="8" t="s">
        <v>124</v>
      </c>
      <c r="D898" s="8" t="s">
        <v>80</v>
      </c>
      <c r="E898" s="8">
        <v>15</v>
      </c>
      <c r="F898" s="8" t="str">
        <f>VLOOKUP($D898,饮料价格!$B$3:$E$45,2,0)</f>
        <v>瓶</v>
      </c>
      <c r="G898" s="8">
        <f>VLOOKUP($D898,饮料价格!$B$3:$E$45,3,0)</f>
        <v>0.9</v>
      </c>
      <c r="H898" s="8">
        <f>VLOOKUP($D898,饮料价格!$B$3:$E$45,4,0)</f>
        <v>1.2</v>
      </c>
      <c r="I898" s="8">
        <f>E898*H898</f>
        <v>18</v>
      </c>
      <c r="J898" s="8">
        <f>(H898-G898)*E898</f>
        <v>4.4999999999999991</v>
      </c>
    </row>
    <row r="899" spans="1:10" outlineLevel="2" x14ac:dyDescent="0.15">
      <c r="A899" s="7">
        <v>42736</v>
      </c>
      <c r="B899" s="8" t="s">
        <v>104</v>
      </c>
      <c r="C899" s="8" t="s">
        <v>126</v>
      </c>
      <c r="D899" s="8" t="s">
        <v>80</v>
      </c>
      <c r="E899" s="8">
        <v>27</v>
      </c>
      <c r="F899" s="8" t="str">
        <f>VLOOKUP($D899,饮料价格!$B$3:$E$45,2,0)</f>
        <v>瓶</v>
      </c>
      <c r="G899" s="8">
        <f>VLOOKUP($D899,饮料价格!$B$3:$E$45,3,0)</f>
        <v>0.9</v>
      </c>
      <c r="H899" s="8">
        <f>VLOOKUP($D899,饮料价格!$B$3:$E$45,4,0)</f>
        <v>1.2</v>
      </c>
      <c r="I899" s="8">
        <f>E899*H899</f>
        <v>32.4</v>
      </c>
      <c r="J899" s="8">
        <f>(H899-G899)*E899</f>
        <v>8.0999999999999979</v>
      </c>
    </row>
    <row r="900" spans="1:10" outlineLevel="2" x14ac:dyDescent="0.15">
      <c r="A900" s="7">
        <v>42736</v>
      </c>
      <c r="B900" s="8" t="s">
        <v>104</v>
      </c>
      <c r="C900" s="8" t="s">
        <v>99</v>
      </c>
      <c r="D900" s="8" t="s">
        <v>80</v>
      </c>
      <c r="E900" s="8">
        <v>27</v>
      </c>
      <c r="F900" s="8" t="str">
        <f>VLOOKUP($D900,饮料价格!$B$3:$E$45,2,0)</f>
        <v>瓶</v>
      </c>
      <c r="G900" s="8">
        <f>VLOOKUP($D900,饮料价格!$B$3:$E$45,3,0)</f>
        <v>0.9</v>
      </c>
      <c r="H900" s="8">
        <f>VLOOKUP($D900,饮料价格!$B$3:$E$45,4,0)</f>
        <v>1.2</v>
      </c>
      <c r="I900" s="8">
        <f>E900*H900</f>
        <v>32.4</v>
      </c>
      <c r="J900" s="8">
        <f>(H900-G900)*E900</f>
        <v>8.0999999999999979</v>
      </c>
    </row>
    <row r="901" spans="1:10" outlineLevel="1" x14ac:dyDescent="0.15">
      <c r="A901" s="7"/>
      <c r="B901" s="8"/>
      <c r="C901" s="8"/>
      <c r="D901" s="23" t="s">
        <v>172</v>
      </c>
      <c r="E901" s="8"/>
      <c r="F901" s="8"/>
      <c r="G901" s="8"/>
      <c r="H901" s="8"/>
      <c r="I901" s="8">
        <f>SUBTOTAL(9,I871:I900)</f>
        <v>1358.4</v>
      </c>
      <c r="J901" s="8">
        <f>SUBTOTAL(9,J871:J900)</f>
        <v>339.6</v>
      </c>
    </row>
    <row r="902" spans="1:10" outlineLevel="2" x14ac:dyDescent="0.15">
      <c r="A902" s="7">
        <v>42736</v>
      </c>
      <c r="B902" s="8" t="s">
        <v>102</v>
      </c>
      <c r="C902" s="8" t="s">
        <v>135</v>
      </c>
      <c r="D902" s="8" t="s">
        <v>21</v>
      </c>
      <c r="E902" s="8">
        <v>23</v>
      </c>
      <c r="F902" s="8" t="str">
        <f>VLOOKUP($D902,饮料价格!$B$3:$E$45,2,0)</f>
        <v>瓶</v>
      </c>
      <c r="G902" s="8">
        <f>VLOOKUP($D902,饮料价格!$B$3:$E$45,3,0)</f>
        <v>1.4</v>
      </c>
      <c r="H902" s="8">
        <f>VLOOKUP($D902,饮料价格!$B$3:$E$45,4,0)</f>
        <v>3</v>
      </c>
      <c r="I902" s="8">
        <f>E902*H902</f>
        <v>69</v>
      </c>
      <c r="J902" s="8">
        <f>(H902-G902)*E902</f>
        <v>36.800000000000004</v>
      </c>
    </row>
    <row r="903" spans="1:10" outlineLevel="2" x14ac:dyDescent="0.15">
      <c r="A903" s="7">
        <v>42736</v>
      </c>
      <c r="B903" s="8" t="s">
        <v>102</v>
      </c>
      <c r="C903" s="8" t="s">
        <v>96</v>
      </c>
      <c r="D903" s="8" t="s">
        <v>21</v>
      </c>
      <c r="E903" s="8">
        <v>54</v>
      </c>
      <c r="F903" s="8" t="str">
        <f>VLOOKUP($D903,饮料价格!$B$3:$E$45,2,0)</f>
        <v>瓶</v>
      </c>
      <c r="G903" s="8">
        <f>VLOOKUP($D903,饮料价格!$B$3:$E$45,3,0)</f>
        <v>1.4</v>
      </c>
      <c r="H903" s="8">
        <f>VLOOKUP($D903,饮料价格!$B$3:$E$45,4,0)</f>
        <v>3</v>
      </c>
      <c r="I903" s="8">
        <f>E903*H903</f>
        <v>162</v>
      </c>
      <c r="J903" s="8">
        <f>(H903-G903)*E903</f>
        <v>86.4</v>
      </c>
    </row>
    <row r="904" spans="1:10" outlineLevel="2" x14ac:dyDescent="0.15">
      <c r="A904" s="7">
        <v>42736</v>
      </c>
      <c r="B904" s="8" t="s">
        <v>102</v>
      </c>
      <c r="C904" s="8" t="s">
        <v>117</v>
      </c>
      <c r="D904" s="8" t="s">
        <v>21</v>
      </c>
      <c r="E904" s="8">
        <v>93</v>
      </c>
      <c r="F904" s="8" t="str">
        <f>VLOOKUP($D904,饮料价格!$B$3:$E$45,2,0)</f>
        <v>瓶</v>
      </c>
      <c r="G904" s="8">
        <f>VLOOKUP($D904,饮料价格!$B$3:$E$45,3,0)</f>
        <v>1.4</v>
      </c>
      <c r="H904" s="8">
        <f>VLOOKUP($D904,饮料价格!$B$3:$E$45,4,0)</f>
        <v>3</v>
      </c>
      <c r="I904" s="8">
        <f>E904*H904</f>
        <v>279</v>
      </c>
      <c r="J904" s="8">
        <f>(H904-G904)*E904</f>
        <v>148.80000000000001</v>
      </c>
    </row>
    <row r="905" spans="1:10" outlineLevel="2" x14ac:dyDescent="0.15">
      <c r="A905" s="7">
        <v>42736</v>
      </c>
      <c r="B905" s="8" t="s">
        <v>102</v>
      </c>
      <c r="C905" s="8" t="s">
        <v>115</v>
      </c>
      <c r="D905" s="8" t="s">
        <v>21</v>
      </c>
      <c r="E905" s="8">
        <v>21</v>
      </c>
      <c r="F905" s="8" t="str">
        <f>VLOOKUP($D905,饮料价格!$B$3:$E$45,2,0)</f>
        <v>瓶</v>
      </c>
      <c r="G905" s="8">
        <f>VLOOKUP($D905,饮料价格!$B$3:$E$45,3,0)</f>
        <v>1.4</v>
      </c>
      <c r="H905" s="8">
        <f>VLOOKUP($D905,饮料价格!$B$3:$E$45,4,0)</f>
        <v>3</v>
      </c>
      <c r="I905" s="8">
        <f>E905*H905</f>
        <v>63</v>
      </c>
      <c r="J905" s="8">
        <f>(H905-G905)*E905</f>
        <v>33.6</v>
      </c>
    </row>
    <row r="906" spans="1:10" outlineLevel="2" x14ac:dyDescent="0.15">
      <c r="A906" s="7">
        <v>42736</v>
      </c>
      <c r="B906" s="8" t="s">
        <v>102</v>
      </c>
      <c r="C906" s="8" t="s">
        <v>116</v>
      </c>
      <c r="D906" s="8" t="s">
        <v>21</v>
      </c>
      <c r="E906" s="8">
        <v>16</v>
      </c>
      <c r="F906" s="8" t="str">
        <f>VLOOKUP($D906,饮料价格!$B$3:$E$45,2,0)</f>
        <v>瓶</v>
      </c>
      <c r="G906" s="8">
        <f>VLOOKUP($D906,饮料价格!$B$3:$E$45,3,0)</f>
        <v>1.4</v>
      </c>
      <c r="H906" s="8">
        <f>VLOOKUP($D906,饮料价格!$B$3:$E$45,4,0)</f>
        <v>3</v>
      </c>
      <c r="I906" s="8">
        <f>E906*H906</f>
        <v>48</v>
      </c>
      <c r="J906" s="8">
        <f>(H906-G906)*E906</f>
        <v>25.6</v>
      </c>
    </row>
    <row r="907" spans="1:10" outlineLevel="2" x14ac:dyDescent="0.15">
      <c r="A907" s="7">
        <v>42736</v>
      </c>
      <c r="B907" s="8" t="s">
        <v>102</v>
      </c>
      <c r="C907" s="8" t="s">
        <v>97</v>
      </c>
      <c r="D907" s="8" t="s">
        <v>21</v>
      </c>
      <c r="E907" s="8">
        <v>63</v>
      </c>
      <c r="F907" s="8" t="str">
        <f>VLOOKUP($D907,饮料价格!$B$3:$E$45,2,0)</f>
        <v>瓶</v>
      </c>
      <c r="G907" s="8">
        <f>VLOOKUP($D907,饮料价格!$B$3:$E$45,3,0)</f>
        <v>1.4</v>
      </c>
      <c r="H907" s="8">
        <f>VLOOKUP($D907,饮料价格!$B$3:$E$45,4,0)</f>
        <v>3</v>
      </c>
      <c r="I907" s="8">
        <f>E907*H907</f>
        <v>189</v>
      </c>
      <c r="J907" s="8">
        <f>(H907-G907)*E907</f>
        <v>100.80000000000001</v>
      </c>
    </row>
    <row r="908" spans="1:10" outlineLevel="2" x14ac:dyDescent="0.15">
      <c r="A908" s="7">
        <v>42736</v>
      </c>
      <c r="B908" s="8" t="s">
        <v>100</v>
      </c>
      <c r="C908" s="8" t="s">
        <v>128</v>
      </c>
      <c r="D908" s="8" t="s">
        <v>21</v>
      </c>
      <c r="E908" s="8">
        <v>11</v>
      </c>
      <c r="F908" s="8" t="str">
        <f>VLOOKUP($D908,饮料价格!$B$3:$E$45,2,0)</f>
        <v>瓶</v>
      </c>
      <c r="G908" s="8">
        <f>VLOOKUP($D908,饮料价格!$B$3:$E$45,3,0)</f>
        <v>1.4</v>
      </c>
      <c r="H908" s="8">
        <f>VLOOKUP($D908,饮料价格!$B$3:$E$45,4,0)</f>
        <v>3</v>
      </c>
      <c r="I908" s="8">
        <f>E908*H908</f>
        <v>33</v>
      </c>
      <c r="J908" s="8">
        <f>(H908-G908)*E908</f>
        <v>17.600000000000001</v>
      </c>
    </row>
    <row r="909" spans="1:10" outlineLevel="2" x14ac:dyDescent="0.15">
      <c r="A909" s="7">
        <v>42736</v>
      </c>
      <c r="B909" s="8" t="s">
        <v>100</v>
      </c>
      <c r="C909" s="8" t="s">
        <v>130</v>
      </c>
      <c r="D909" s="8" t="s">
        <v>21</v>
      </c>
      <c r="E909" s="8">
        <v>11</v>
      </c>
      <c r="F909" s="8" t="str">
        <f>VLOOKUP($D909,饮料价格!$B$3:$E$45,2,0)</f>
        <v>瓶</v>
      </c>
      <c r="G909" s="8">
        <f>VLOOKUP($D909,饮料价格!$B$3:$E$45,3,0)</f>
        <v>1.4</v>
      </c>
      <c r="H909" s="8">
        <f>VLOOKUP($D909,饮料价格!$B$3:$E$45,4,0)</f>
        <v>3</v>
      </c>
      <c r="I909" s="8">
        <f>E909*H909</f>
        <v>33</v>
      </c>
      <c r="J909" s="8">
        <f>(H909-G909)*E909</f>
        <v>17.600000000000001</v>
      </c>
    </row>
    <row r="910" spans="1:10" outlineLevel="2" x14ac:dyDescent="0.15">
      <c r="A910" s="7">
        <v>42736</v>
      </c>
      <c r="B910" s="8" t="s">
        <v>100</v>
      </c>
      <c r="C910" s="8" t="s">
        <v>105</v>
      </c>
      <c r="D910" s="8" t="s">
        <v>21</v>
      </c>
      <c r="E910" s="8">
        <v>103</v>
      </c>
      <c r="F910" s="8" t="str">
        <f>VLOOKUP($D910,饮料价格!$B$3:$E$45,2,0)</f>
        <v>瓶</v>
      </c>
      <c r="G910" s="8">
        <f>VLOOKUP($D910,饮料价格!$B$3:$E$45,3,0)</f>
        <v>1.4</v>
      </c>
      <c r="H910" s="8">
        <f>VLOOKUP($D910,饮料价格!$B$3:$E$45,4,0)</f>
        <v>3</v>
      </c>
      <c r="I910" s="8">
        <f>E910*H910</f>
        <v>309</v>
      </c>
      <c r="J910" s="8">
        <f>(H910-G910)*E910</f>
        <v>164.8</v>
      </c>
    </row>
    <row r="911" spans="1:10" outlineLevel="2" x14ac:dyDescent="0.15">
      <c r="A911" s="7">
        <v>42736</v>
      </c>
      <c r="B911" s="8" t="s">
        <v>100</v>
      </c>
      <c r="C911" s="8" t="s">
        <v>107</v>
      </c>
      <c r="D911" s="8" t="s">
        <v>21</v>
      </c>
      <c r="E911" s="8">
        <v>86</v>
      </c>
      <c r="F911" s="8" t="str">
        <f>VLOOKUP($D911,饮料价格!$B$3:$E$45,2,0)</f>
        <v>瓶</v>
      </c>
      <c r="G911" s="8">
        <f>VLOOKUP($D911,饮料价格!$B$3:$E$45,3,0)</f>
        <v>1.4</v>
      </c>
      <c r="H911" s="8">
        <f>VLOOKUP($D911,饮料价格!$B$3:$E$45,4,0)</f>
        <v>3</v>
      </c>
      <c r="I911" s="8">
        <f>E911*H911</f>
        <v>258</v>
      </c>
      <c r="J911" s="8">
        <f>(H911-G911)*E911</f>
        <v>137.6</v>
      </c>
    </row>
    <row r="912" spans="1:10" outlineLevel="2" x14ac:dyDescent="0.15">
      <c r="A912" s="7">
        <v>42736</v>
      </c>
      <c r="B912" s="8" t="s">
        <v>100</v>
      </c>
      <c r="C912" s="8" t="s">
        <v>108</v>
      </c>
      <c r="D912" s="8" t="s">
        <v>21</v>
      </c>
      <c r="E912" s="8">
        <v>62</v>
      </c>
      <c r="F912" s="8" t="str">
        <f>VLOOKUP($D912,饮料价格!$B$3:$E$45,2,0)</f>
        <v>瓶</v>
      </c>
      <c r="G912" s="8">
        <f>VLOOKUP($D912,饮料价格!$B$3:$E$45,3,0)</f>
        <v>1.4</v>
      </c>
      <c r="H912" s="8">
        <f>VLOOKUP($D912,饮料价格!$B$3:$E$45,4,0)</f>
        <v>3</v>
      </c>
      <c r="I912" s="8">
        <f>E912*H912</f>
        <v>186</v>
      </c>
      <c r="J912" s="8">
        <f>(H912-G912)*E912</f>
        <v>99.2</v>
      </c>
    </row>
    <row r="913" spans="1:10" outlineLevel="2" x14ac:dyDescent="0.15">
      <c r="A913" s="7">
        <v>42736</v>
      </c>
      <c r="B913" s="8" t="s">
        <v>100</v>
      </c>
      <c r="C913" s="8" t="s">
        <v>106</v>
      </c>
      <c r="D913" s="8" t="s">
        <v>21</v>
      </c>
      <c r="E913" s="8">
        <v>32</v>
      </c>
      <c r="F913" s="8" t="str">
        <f>VLOOKUP($D913,饮料价格!$B$3:$E$45,2,0)</f>
        <v>瓶</v>
      </c>
      <c r="G913" s="8">
        <f>VLOOKUP($D913,饮料价格!$B$3:$E$45,3,0)</f>
        <v>1.4</v>
      </c>
      <c r="H913" s="8">
        <f>VLOOKUP($D913,饮料价格!$B$3:$E$45,4,0)</f>
        <v>3</v>
      </c>
      <c r="I913" s="8">
        <f>E913*H913</f>
        <v>96</v>
      </c>
      <c r="J913" s="8">
        <f>(H913-G913)*E913</f>
        <v>51.2</v>
      </c>
    </row>
    <row r="914" spans="1:10" outlineLevel="2" x14ac:dyDescent="0.15">
      <c r="A914" s="7">
        <v>42736</v>
      </c>
      <c r="B914" s="8" t="s">
        <v>101</v>
      </c>
      <c r="C914" s="8" t="s">
        <v>109</v>
      </c>
      <c r="D914" s="8" t="s">
        <v>21</v>
      </c>
      <c r="E914" s="8">
        <v>13</v>
      </c>
      <c r="F914" s="8" t="str">
        <f>VLOOKUP($D914,饮料价格!$B$3:$E$45,2,0)</f>
        <v>瓶</v>
      </c>
      <c r="G914" s="8">
        <f>VLOOKUP($D914,饮料价格!$B$3:$E$45,3,0)</f>
        <v>1.4</v>
      </c>
      <c r="H914" s="8">
        <f>VLOOKUP($D914,饮料价格!$B$3:$E$45,4,0)</f>
        <v>3</v>
      </c>
      <c r="I914" s="8">
        <f>E914*H914</f>
        <v>39</v>
      </c>
      <c r="J914" s="8">
        <f>(H914-G914)*E914</f>
        <v>20.8</v>
      </c>
    </row>
    <row r="915" spans="1:10" outlineLevel="2" x14ac:dyDescent="0.15">
      <c r="A915" s="7">
        <v>42736</v>
      </c>
      <c r="B915" s="8" t="s">
        <v>101</v>
      </c>
      <c r="C915" s="8" t="s">
        <v>113</v>
      </c>
      <c r="D915" s="8" t="s">
        <v>21</v>
      </c>
      <c r="E915" s="8">
        <v>47</v>
      </c>
      <c r="F915" s="8" t="str">
        <f>VLOOKUP($D915,饮料价格!$B$3:$E$45,2,0)</f>
        <v>瓶</v>
      </c>
      <c r="G915" s="8">
        <f>VLOOKUP($D915,饮料价格!$B$3:$E$45,3,0)</f>
        <v>1.4</v>
      </c>
      <c r="H915" s="8">
        <f>VLOOKUP($D915,饮料价格!$B$3:$E$45,4,0)</f>
        <v>3</v>
      </c>
      <c r="I915" s="8">
        <f>E915*H915</f>
        <v>141</v>
      </c>
      <c r="J915" s="8">
        <f>(H915-G915)*E915</f>
        <v>75.2</v>
      </c>
    </row>
    <row r="916" spans="1:10" outlineLevel="2" x14ac:dyDescent="0.15">
      <c r="A916" s="7">
        <v>42736</v>
      </c>
      <c r="B916" s="8" t="s">
        <v>101</v>
      </c>
      <c r="C916" s="8" t="s">
        <v>111</v>
      </c>
      <c r="D916" s="8" t="s">
        <v>21</v>
      </c>
      <c r="E916" s="8">
        <v>102</v>
      </c>
      <c r="F916" s="8" t="str">
        <f>VLOOKUP($D916,饮料价格!$B$3:$E$45,2,0)</f>
        <v>瓶</v>
      </c>
      <c r="G916" s="8">
        <f>VLOOKUP($D916,饮料价格!$B$3:$E$45,3,0)</f>
        <v>1.4</v>
      </c>
      <c r="H916" s="8">
        <f>VLOOKUP($D916,饮料价格!$B$3:$E$45,4,0)</f>
        <v>3</v>
      </c>
      <c r="I916" s="8">
        <f>E916*H916</f>
        <v>306</v>
      </c>
      <c r="J916" s="8">
        <f>(H916-G916)*E916</f>
        <v>163.20000000000002</v>
      </c>
    </row>
    <row r="917" spans="1:10" outlineLevel="2" x14ac:dyDescent="0.15">
      <c r="A917" s="7">
        <v>42736</v>
      </c>
      <c r="B917" s="8" t="s">
        <v>101</v>
      </c>
      <c r="C917" s="8" t="s">
        <v>114</v>
      </c>
      <c r="D917" s="8" t="s">
        <v>21</v>
      </c>
      <c r="E917" s="8">
        <v>110</v>
      </c>
      <c r="F917" s="8" t="str">
        <f>VLOOKUP($D917,饮料价格!$B$3:$E$45,2,0)</f>
        <v>瓶</v>
      </c>
      <c r="G917" s="8">
        <f>VLOOKUP($D917,饮料价格!$B$3:$E$45,3,0)</f>
        <v>1.4</v>
      </c>
      <c r="H917" s="8">
        <f>VLOOKUP($D917,饮料价格!$B$3:$E$45,4,0)</f>
        <v>3</v>
      </c>
      <c r="I917" s="8">
        <f>E917*H917</f>
        <v>330</v>
      </c>
      <c r="J917" s="8">
        <f>(H917-G917)*E917</f>
        <v>176</v>
      </c>
    </row>
    <row r="918" spans="1:10" outlineLevel="2" x14ac:dyDescent="0.15">
      <c r="A918" s="7">
        <v>42736</v>
      </c>
      <c r="B918" s="8" t="s">
        <v>101</v>
      </c>
      <c r="C918" s="8" t="s">
        <v>112</v>
      </c>
      <c r="D918" s="8" t="s">
        <v>21</v>
      </c>
      <c r="E918" s="8">
        <v>32</v>
      </c>
      <c r="F918" s="8" t="str">
        <f>VLOOKUP($D918,饮料价格!$B$3:$E$45,2,0)</f>
        <v>瓶</v>
      </c>
      <c r="G918" s="8">
        <f>VLOOKUP($D918,饮料价格!$B$3:$E$45,3,0)</f>
        <v>1.4</v>
      </c>
      <c r="H918" s="8">
        <f>VLOOKUP($D918,饮料价格!$B$3:$E$45,4,0)</f>
        <v>3</v>
      </c>
      <c r="I918" s="8">
        <f>E918*H918</f>
        <v>96</v>
      </c>
      <c r="J918" s="8">
        <f>(H918-G918)*E918</f>
        <v>51.2</v>
      </c>
    </row>
    <row r="919" spans="1:10" outlineLevel="2" x14ac:dyDescent="0.15">
      <c r="A919" s="7">
        <v>42736</v>
      </c>
      <c r="B919" s="8" t="s">
        <v>101</v>
      </c>
      <c r="C919" s="8" t="s">
        <v>110</v>
      </c>
      <c r="D919" s="8" t="s">
        <v>21</v>
      </c>
      <c r="E919" s="8">
        <v>83</v>
      </c>
      <c r="F919" s="8" t="str">
        <f>VLOOKUP($D919,饮料价格!$B$3:$E$45,2,0)</f>
        <v>瓶</v>
      </c>
      <c r="G919" s="8">
        <f>VLOOKUP($D919,饮料价格!$B$3:$E$45,3,0)</f>
        <v>1.4</v>
      </c>
      <c r="H919" s="8">
        <f>VLOOKUP($D919,饮料价格!$B$3:$E$45,4,0)</f>
        <v>3</v>
      </c>
      <c r="I919" s="8">
        <f>E919*H919</f>
        <v>249</v>
      </c>
      <c r="J919" s="8">
        <f>(H919-G919)*E919</f>
        <v>132.80000000000001</v>
      </c>
    </row>
    <row r="920" spans="1:10" outlineLevel="2" x14ac:dyDescent="0.15">
      <c r="A920" s="7">
        <v>42736</v>
      </c>
      <c r="B920" s="8" t="s">
        <v>103</v>
      </c>
      <c r="C920" s="8" t="s">
        <v>122</v>
      </c>
      <c r="D920" s="8" t="s">
        <v>21</v>
      </c>
      <c r="E920" s="8">
        <v>7</v>
      </c>
      <c r="F920" s="8" t="str">
        <f>VLOOKUP($D920,饮料价格!$B$3:$E$45,2,0)</f>
        <v>瓶</v>
      </c>
      <c r="G920" s="8">
        <f>VLOOKUP($D920,饮料价格!$B$3:$E$45,3,0)</f>
        <v>1.4</v>
      </c>
      <c r="H920" s="8">
        <f>VLOOKUP($D920,饮料价格!$B$3:$E$45,4,0)</f>
        <v>3</v>
      </c>
      <c r="I920" s="8">
        <f>E920*H920</f>
        <v>21</v>
      </c>
      <c r="J920" s="8">
        <f>(H920-G920)*E920</f>
        <v>11.200000000000001</v>
      </c>
    </row>
    <row r="921" spans="1:10" outlineLevel="2" x14ac:dyDescent="0.15">
      <c r="A921" s="7">
        <v>42736</v>
      </c>
      <c r="B921" s="8" t="s">
        <v>103</v>
      </c>
      <c r="C921" s="8" t="s">
        <v>121</v>
      </c>
      <c r="D921" s="8" t="s">
        <v>21</v>
      </c>
      <c r="E921" s="8">
        <v>13</v>
      </c>
      <c r="F921" s="8" t="str">
        <f>VLOOKUP($D921,饮料价格!$B$3:$E$45,2,0)</f>
        <v>瓶</v>
      </c>
      <c r="G921" s="8">
        <f>VLOOKUP($D921,饮料价格!$B$3:$E$45,3,0)</f>
        <v>1.4</v>
      </c>
      <c r="H921" s="8">
        <f>VLOOKUP($D921,饮料价格!$B$3:$E$45,4,0)</f>
        <v>3</v>
      </c>
      <c r="I921" s="8">
        <f>E921*H921</f>
        <v>39</v>
      </c>
      <c r="J921" s="8">
        <f>(H921-G921)*E921</f>
        <v>20.8</v>
      </c>
    </row>
    <row r="922" spans="1:10" outlineLevel="2" x14ac:dyDescent="0.15">
      <c r="A922" s="7">
        <v>42736</v>
      </c>
      <c r="B922" s="8" t="s">
        <v>103</v>
      </c>
      <c r="C922" s="8" t="s">
        <v>118</v>
      </c>
      <c r="D922" s="8" t="s">
        <v>21</v>
      </c>
      <c r="E922" s="8">
        <v>104</v>
      </c>
      <c r="F922" s="8" t="str">
        <f>VLOOKUP($D922,饮料价格!$B$3:$E$45,2,0)</f>
        <v>瓶</v>
      </c>
      <c r="G922" s="8">
        <f>VLOOKUP($D922,饮料价格!$B$3:$E$45,3,0)</f>
        <v>1.4</v>
      </c>
      <c r="H922" s="8">
        <f>VLOOKUP($D922,饮料价格!$B$3:$E$45,4,0)</f>
        <v>3</v>
      </c>
      <c r="I922" s="8">
        <f>E922*H922</f>
        <v>312</v>
      </c>
      <c r="J922" s="8">
        <f>(H922-G922)*E922</f>
        <v>166.4</v>
      </c>
    </row>
    <row r="923" spans="1:10" outlineLevel="2" x14ac:dyDescent="0.15">
      <c r="A923" s="7">
        <v>42736</v>
      </c>
      <c r="B923" s="8" t="s">
        <v>103</v>
      </c>
      <c r="C923" s="8" t="s">
        <v>119</v>
      </c>
      <c r="D923" s="8" t="s">
        <v>21</v>
      </c>
      <c r="E923" s="8">
        <v>103</v>
      </c>
      <c r="F923" s="8" t="str">
        <f>VLOOKUP($D923,饮料价格!$B$3:$E$45,2,0)</f>
        <v>瓶</v>
      </c>
      <c r="G923" s="8">
        <f>VLOOKUP($D923,饮料价格!$B$3:$E$45,3,0)</f>
        <v>1.4</v>
      </c>
      <c r="H923" s="8">
        <f>VLOOKUP($D923,饮料价格!$B$3:$E$45,4,0)</f>
        <v>3</v>
      </c>
      <c r="I923" s="8">
        <f>E923*H923</f>
        <v>309</v>
      </c>
      <c r="J923" s="8">
        <f>(H923-G923)*E923</f>
        <v>164.8</v>
      </c>
    </row>
    <row r="924" spans="1:10" outlineLevel="2" x14ac:dyDescent="0.15">
      <c r="A924" s="7">
        <v>42736</v>
      </c>
      <c r="B924" s="8" t="s">
        <v>103</v>
      </c>
      <c r="C924" s="8" t="s">
        <v>120</v>
      </c>
      <c r="D924" s="8" t="s">
        <v>21</v>
      </c>
      <c r="E924" s="8">
        <v>27</v>
      </c>
      <c r="F924" s="8" t="str">
        <f>VLOOKUP($D924,饮料价格!$B$3:$E$45,2,0)</f>
        <v>瓶</v>
      </c>
      <c r="G924" s="8">
        <f>VLOOKUP($D924,饮料价格!$B$3:$E$45,3,0)</f>
        <v>1.4</v>
      </c>
      <c r="H924" s="8">
        <f>VLOOKUP($D924,饮料价格!$B$3:$E$45,4,0)</f>
        <v>3</v>
      </c>
      <c r="I924" s="8">
        <f>E924*H924</f>
        <v>81</v>
      </c>
      <c r="J924" s="8">
        <f>(H924-G924)*E924</f>
        <v>43.2</v>
      </c>
    </row>
    <row r="925" spans="1:10" outlineLevel="2" x14ac:dyDescent="0.15">
      <c r="A925" s="7">
        <v>42736</v>
      </c>
      <c r="B925" s="8" t="s">
        <v>103</v>
      </c>
      <c r="C925" s="8" t="s">
        <v>123</v>
      </c>
      <c r="D925" s="8" t="s">
        <v>21</v>
      </c>
      <c r="E925" s="8">
        <v>33</v>
      </c>
      <c r="F925" s="8" t="str">
        <f>VLOOKUP($D925,饮料价格!$B$3:$E$45,2,0)</f>
        <v>瓶</v>
      </c>
      <c r="G925" s="8">
        <f>VLOOKUP($D925,饮料价格!$B$3:$E$45,3,0)</f>
        <v>1.4</v>
      </c>
      <c r="H925" s="8">
        <f>VLOOKUP($D925,饮料价格!$B$3:$E$45,4,0)</f>
        <v>3</v>
      </c>
      <c r="I925" s="8">
        <f>E925*H925</f>
        <v>99</v>
      </c>
      <c r="J925" s="8">
        <f>(H925-G925)*E925</f>
        <v>52.800000000000004</v>
      </c>
    </row>
    <row r="926" spans="1:10" outlineLevel="2" x14ac:dyDescent="0.15">
      <c r="A926" s="7">
        <v>42736</v>
      </c>
      <c r="B926" s="8" t="s">
        <v>104</v>
      </c>
      <c r="C926" s="8" t="s">
        <v>98</v>
      </c>
      <c r="D926" s="8" t="s">
        <v>21</v>
      </c>
      <c r="E926" s="8">
        <v>55</v>
      </c>
      <c r="F926" s="8" t="str">
        <f>VLOOKUP($D926,饮料价格!$B$3:$E$45,2,0)</f>
        <v>瓶</v>
      </c>
      <c r="G926" s="8">
        <f>VLOOKUP($D926,饮料价格!$B$3:$E$45,3,0)</f>
        <v>1.4</v>
      </c>
      <c r="H926" s="8">
        <f>VLOOKUP($D926,饮料价格!$B$3:$E$45,4,0)</f>
        <v>3</v>
      </c>
      <c r="I926" s="8">
        <f>E926*H926</f>
        <v>165</v>
      </c>
      <c r="J926" s="8">
        <f>(H926-G926)*E926</f>
        <v>88</v>
      </c>
    </row>
    <row r="927" spans="1:10" outlineLevel="2" x14ac:dyDescent="0.15">
      <c r="A927" s="7">
        <v>42736</v>
      </c>
      <c r="B927" s="8" t="s">
        <v>104</v>
      </c>
      <c r="C927" s="8" t="s">
        <v>127</v>
      </c>
      <c r="D927" s="8" t="s">
        <v>21</v>
      </c>
      <c r="E927" s="8">
        <v>87</v>
      </c>
      <c r="F927" s="8" t="str">
        <f>VLOOKUP($D927,饮料价格!$B$3:$E$45,2,0)</f>
        <v>瓶</v>
      </c>
      <c r="G927" s="8">
        <f>VLOOKUP($D927,饮料价格!$B$3:$E$45,3,0)</f>
        <v>1.4</v>
      </c>
      <c r="H927" s="8">
        <f>VLOOKUP($D927,饮料价格!$B$3:$E$45,4,0)</f>
        <v>3</v>
      </c>
      <c r="I927" s="8">
        <f>E927*H927</f>
        <v>261</v>
      </c>
      <c r="J927" s="8">
        <f>(H927-G927)*E927</f>
        <v>139.20000000000002</v>
      </c>
    </row>
    <row r="928" spans="1:10" outlineLevel="2" x14ac:dyDescent="0.15">
      <c r="A928" s="7">
        <v>42736</v>
      </c>
      <c r="B928" s="8" t="s">
        <v>104</v>
      </c>
      <c r="C928" s="8" t="s">
        <v>125</v>
      </c>
      <c r="D928" s="8" t="s">
        <v>21</v>
      </c>
      <c r="E928" s="8">
        <v>7</v>
      </c>
      <c r="F928" s="8" t="str">
        <f>VLOOKUP($D928,饮料价格!$B$3:$E$45,2,0)</f>
        <v>瓶</v>
      </c>
      <c r="G928" s="8">
        <f>VLOOKUP($D928,饮料价格!$B$3:$E$45,3,0)</f>
        <v>1.4</v>
      </c>
      <c r="H928" s="8">
        <f>VLOOKUP($D928,饮料价格!$B$3:$E$45,4,0)</f>
        <v>3</v>
      </c>
      <c r="I928" s="8">
        <f>E928*H928</f>
        <v>21</v>
      </c>
      <c r="J928" s="8">
        <f>(H928-G928)*E928</f>
        <v>11.200000000000001</v>
      </c>
    </row>
    <row r="929" spans="1:10" outlineLevel="2" x14ac:dyDescent="0.15">
      <c r="A929" s="7">
        <v>42736</v>
      </c>
      <c r="B929" s="8" t="s">
        <v>104</v>
      </c>
      <c r="C929" s="8" t="s">
        <v>124</v>
      </c>
      <c r="D929" s="8" t="s">
        <v>21</v>
      </c>
      <c r="E929" s="8">
        <v>6</v>
      </c>
      <c r="F929" s="8" t="str">
        <f>VLOOKUP($D929,饮料价格!$B$3:$E$45,2,0)</f>
        <v>瓶</v>
      </c>
      <c r="G929" s="8">
        <f>VLOOKUP($D929,饮料价格!$B$3:$E$45,3,0)</f>
        <v>1.4</v>
      </c>
      <c r="H929" s="8">
        <f>VLOOKUP($D929,饮料价格!$B$3:$E$45,4,0)</f>
        <v>3</v>
      </c>
      <c r="I929" s="8">
        <f>E929*H929</f>
        <v>18</v>
      </c>
      <c r="J929" s="8">
        <f>(H929-G929)*E929</f>
        <v>9.6000000000000014</v>
      </c>
    </row>
    <row r="930" spans="1:10" outlineLevel="2" x14ac:dyDescent="0.15">
      <c r="A930" s="7">
        <v>42736</v>
      </c>
      <c r="B930" s="8" t="s">
        <v>104</v>
      </c>
      <c r="C930" s="8" t="s">
        <v>126</v>
      </c>
      <c r="D930" s="8" t="s">
        <v>21</v>
      </c>
      <c r="E930" s="8">
        <v>14</v>
      </c>
      <c r="F930" s="8" t="str">
        <f>VLOOKUP($D930,饮料价格!$B$3:$E$45,2,0)</f>
        <v>瓶</v>
      </c>
      <c r="G930" s="8">
        <f>VLOOKUP($D930,饮料价格!$B$3:$E$45,3,0)</f>
        <v>1.4</v>
      </c>
      <c r="H930" s="8">
        <f>VLOOKUP($D930,饮料价格!$B$3:$E$45,4,0)</f>
        <v>3</v>
      </c>
      <c r="I930" s="8">
        <f>E930*H930</f>
        <v>42</v>
      </c>
      <c r="J930" s="8">
        <f>(H930-G930)*E930</f>
        <v>22.400000000000002</v>
      </c>
    </row>
    <row r="931" spans="1:10" outlineLevel="2" x14ac:dyDescent="0.15">
      <c r="A931" s="7">
        <v>42736</v>
      </c>
      <c r="B931" s="8" t="s">
        <v>104</v>
      </c>
      <c r="C931" s="8" t="s">
        <v>99</v>
      </c>
      <c r="D931" s="8" t="s">
        <v>21</v>
      </c>
      <c r="E931" s="8">
        <v>44</v>
      </c>
      <c r="F931" s="8" t="str">
        <f>VLOOKUP($D931,饮料价格!$B$3:$E$45,2,0)</f>
        <v>瓶</v>
      </c>
      <c r="G931" s="8">
        <f>VLOOKUP($D931,饮料价格!$B$3:$E$45,3,0)</f>
        <v>1.4</v>
      </c>
      <c r="H931" s="8">
        <f>VLOOKUP($D931,饮料价格!$B$3:$E$45,4,0)</f>
        <v>3</v>
      </c>
      <c r="I931" s="8">
        <f>E931*H931</f>
        <v>132</v>
      </c>
      <c r="J931" s="8">
        <f>(H931-G931)*E931</f>
        <v>70.400000000000006</v>
      </c>
    </row>
    <row r="932" spans="1:10" outlineLevel="1" x14ac:dyDescent="0.15">
      <c r="A932" s="7"/>
      <c r="B932" s="8"/>
      <c r="C932" s="8"/>
      <c r="D932" s="23" t="s">
        <v>173</v>
      </c>
      <c r="E932" s="8"/>
      <c r="F932" s="8"/>
      <c r="G932" s="8"/>
      <c r="H932" s="8"/>
      <c r="I932" s="8">
        <f>SUBTOTAL(9,I902:I931)</f>
        <v>4386</v>
      </c>
      <c r="J932" s="8">
        <f>SUBTOTAL(9,J902:J931)</f>
        <v>2339.2000000000003</v>
      </c>
    </row>
    <row r="933" spans="1:10" outlineLevel="2" x14ac:dyDescent="0.15">
      <c r="A933" s="7">
        <v>42736</v>
      </c>
      <c r="B933" s="8" t="s">
        <v>102</v>
      </c>
      <c r="C933" s="8" t="s">
        <v>135</v>
      </c>
      <c r="D933" s="8" t="s">
        <v>22</v>
      </c>
      <c r="E933" s="8">
        <v>17</v>
      </c>
      <c r="F933" s="8" t="str">
        <f>VLOOKUP($D933,饮料价格!$B$3:$E$45,2,0)</f>
        <v>合</v>
      </c>
      <c r="G933" s="8">
        <f>VLOOKUP($D933,饮料价格!$B$3:$E$45,3,0)</f>
        <v>1.7</v>
      </c>
      <c r="H933" s="8">
        <f>VLOOKUP($D933,饮料价格!$B$3:$E$45,4,0)</f>
        <v>2.2000000000000002</v>
      </c>
      <c r="I933" s="8">
        <f>E933*H933</f>
        <v>37.400000000000006</v>
      </c>
      <c r="J933" s="8">
        <f>(H933-G933)*E933</f>
        <v>8.5000000000000036</v>
      </c>
    </row>
    <row r="934" spans="1:10" outlineLevel="2" x14ac:dyDescent="0.15">
      <c r="A934" s="7">
        <v>42736</v>
      </c>
      <c r="B934" s="8" t="s">
        <v>102</v>
      </c>
      <c r="C934" s="8" t="s">
        <v>96</v>
      </c>
      <c r="D934" s="8" t="s">
        <v>22</v>
      </c>
      <c r="E934" s="8">
        <v>13</v>
      </c>
      <c r="F934" s="8" t="str">
        <f>VLOOKUP($D934,饮料价格!$B$3:$E$45,2,0)</f>
        <v>合</v>
      </c>
      <c r="G934" s="8">
        <f>VLOOKUP($D934,饮料价格!$B$3:$E$45,3,0)</f>
        <v>1.7</v>
      </c>
      <c r="H934" s="8">
        <f>VLOOKUP($D934,饮料价格!$B$3:$E$45,4,0)</f>
        <v>2.2000000000000002</v>
      </c>
      <c r="I934" s="8">
        <f>E934*H934</f>
        <v>28.6</v>
      </c>
      <c r="J934" s="8">
        <f>(H934-G934)*E934</f>
        <v>6.5000000000000027</v>
      </c>
    </row>
    <row r="935" spans="1:10" outlineLevel="2" x14ac:dyDescent="0.15">
      <c r="A935" s="7">
        <v>42736</v>
      </c>
      <c r="B935" s="8" t="s">
        <v>102</v>
      </c>
      <c r="C935" s="8" t="s">
        <v>117</v>
      </c>
      <c r="D935" s="8" t="s">
        <v>22</v>
      </c>
      <c r="E935" s="8">
        <v>123</v>
      </c>
      <c r="F935" s="8" t="str">
        <f>VLOOKUP($D935,饮料价格!$B$3:$E$45,2,0)</f>
        <v>合</v>
      </c>
      <c r="G935" s="8">
        <f>VLOOKUP($D935,饮料价格!$B$3:$E$45,3,0)</f>
        <v>1.7</v>
      </c>
      <c r="H935" s="8">
        <f>VLOOKUP($D935,饮料价格!$B$3:$E$45,4,0)</f>
        <v>2.2000000000000002</v>
      </c>
      <c r="I935" s="8">
        <f>E935*H935</f>
        <v>270.60000000000002</v>
      </c>
      <c r="J935" s="8">
        <f>(H935-G935)*E935</f>
        <v>61.500000000000028</v>
      </c>
    </row>
    <row r="936" spans="1:10" outlineLevel="2" x14ac:dyDescent="0.15">
      <c r="A936" s="7">
        <v>42736</v>
      </c>
      <c r="B936" s="8" t="s">
        <v>102</v>
      </c>
      <c r="C936" s="8" t="s">
        <v>115</v>
      </c>
      <c r="D936" s="8" t="s">
        <v>22</v>
      </c>
      <c r="E936" s="8">
        <v>18</v>
      </c>
      <c r="F936" s="8" t="str">
        <f>VLOOKUP($D936,饮料价格!$B$3:$E$45,2,0)</f>
        <v>合</v>
      </c>
      <c r="G936" s="8">
        <f>VLOOKUP($D936,饮料价格!$B$3:$E$45,3,0)</f>
        <v>1.7</v>
      </c>
      <c r="H936" s="8">
        <f>VLOOKUP($D936,饮料价格!$B$3:$E$45,4,0)</f>
        <v>2.2000000000000002</v>
      </c>
      <c r="I936" s="8">
        <f>E936*H936</f>
        <v>39.6</v>
      </c>
      <c r="J936" s="8">
        <f>(H936-G936)*E936</f>
        <v>9.0000000000000036</v>
      </c>
    </row>
    <row r="937" spans="1:10" outlineLevel="2" x14ac:dyDescent="0.15">
      <c r="A937" s="7">
        <v>42736</v>
      </c>
      <c r="B937" s="8" t="s">
        <v>102</v>
      </c>
      <c r="C937" s="8" t="s">
        <v>116</v>
      </c>
      <c r="D937" s="8" t="s">
        <v>22</v>
      </c>
      <c r="E937" s="8">
        <v>129</v>
      </c>
      <c r="F937" s="8" t="str">
        <f>VLOOKUP($D937,饮料价格!$B$3:$E$45,2,0)</f>
        <v>合</v>
      </c>
      <c r="G937" s="8">
        <f>VLOOKUP($D937,饮料价格!$B$3:$E$45,3,0)</f>
        <v>1.7</v>
      </c>
      <c r="H937" s="8">
        <f>VLOOKUP($D937,饮料价格!$B$3:$E$45,4,0)</f>
        <v>2.2000000000000002</v>
      </c>
      <c r="I937" s="8">
        <f>E937*H937</f>
        <v>283.8</v>
      </c>
      <c r="J937" s="8">
        <f>(H937-G937)*E937</f>
        <v>64.500000000000028</v>
      </c>
    </row>
    <row r="938" spans="1:10" outlineLevel="2" x14ac:dyDescent="0.15">
      <c r="A938" s="7">
        <v>42736</v>
      </c>
      <c r="B938" s="8" t="s">
        <v>102</v>
      </c>
      <c r="C938" s="8" t="s">
        <v>97</v>
      </c>
      <c r="D938" s="8" t="s">
        <v>22</v>
      </c>
      <c r="E938" s="8">
        <v>23</v>
      </c>
      <c r="F938" s="8" t="str">
        <f>VLOOKUP($D938,饮料价格!$B$3:$E$45,2,0)</f>
        <v>合</v>
      </c>
      <c r="G938" s="8">
        <f>VLOOKUP($D938,饮料价格!$B$3:$E$45,3,0)</f>
        <v>1.7</v>
      </c>
      <c r="H938" s="8">
        <f>VLOOKUP($D938,饮料价格!$B$3:$E$45,4,0)</f>
        <v>2.2000000000000002</v>
      </c>
      <c r="I938" s="8">
        <f>E938*H938</f>
        <v>50.6</v>
      </c>
      <c r="J938" s="8">
        <f>(H938-G938)*E938</f>
        <v>11.500000000000005</v>
      </c>
    </row>
    <row r="939" spans="1:10" outlineLevel="2" x14ac:dyDescent="0.15">
      <c r="A939" s="7">
        <v>42736</v>
      </c>
      <c r="B939" s="8" t="s">
        <v>100</v>
      </c>
      <c r="C939" s="8" t="s">
        <v>128</v>
      </c>
      <c r="D939" s="8" t="s">
        <v>22</v>
      </c>
      <c r="E939" s="8">
        <v>40</v>
      </c>
      <c r="F939" s="8" t="str">
        <f>VLOOKUP($D939,饮料价格!$B$3:$E$45,2,0)</f>
        <v>合</v>
      </c>
      <c r="G939" s="8">
        <f>VLOOKUP($D939,饮料价格!$B$3:$E$45,3,0)</f>
        <v>1.7</v>
      </c>
      <c r="H939" s="8">
        <f>VLOOKUP($D939,饮料价格!$B$3:$E$45,4,0)</f>
        <v>2.2000000000000002</v>
      </c>
      <c r="I939" s="8">
        <f>E939*H939</f>
        <v>88</v>
      </c>
      <c r="J939" s="8">
        <f>(H939-G939)*E939</f>
        <v>20.000000000000007</v>
      </c>
    </row>
    <row r="940" spans="1:10" outlineLevel="2" x14ac:dyDescent="0.15">
      <c r="A940" s="7">
        <v>42736</v>
      </c>
      <c r="B940" s="8" t="s">
        <v>100</v>
      </c>
      <c r="C940" s="8" t="s">
        <v>130</v>
      </c>
      <c r="D940" s="8" t="s">
        <v>22</v>
      </c>
      <c r="E940" s="8">
        <v>55</v>
      </c>
      <c r="F940" s="8" t="str">
        <f>VLOOKUP($D940,饮料价格!$B$3:$E$45,2,0)</f>
        <v>合</v>
      </c>
      <c r="G940" s="8">
        <f>VLOOKUP($D940,饮料价格!$B$3:$E$45,3,0)</f>
        <v>1.7</v>
      </c>
      <c r="H940" s="8">
        <f>VLOOKUP($D940,饮料价格!$B$3:$E$45,4,0)</f>
        <v>2.2000000000000002</v>
      </c>
      <c r="I940" s="8">
        <f>E940*H940</f>
        <v>121.00000000000001</v>
      </c>
      <c r="J940" s="8">
        <f>(H940-G940)*E940</f>
        <v>27.500000000000011</v>
      </c>
    </row>
    <row r="941" spans="1:10" outlineLevel="2" x14ac:dyDescent="0.15">
      <c r="A941" s="7">
        <v>42736</v>
      </c>
      <c r="B941" s="8" t="s">
        <v>100</v>
      </c>
      <c r="C941" s="8" t="s">
        <v>105</v>
      </c>
      <c r="D941" s="8" t="s">
        <v>22</v>
      </c>
      <c r="E941" s="8">
        <v>10</v>
      </c>
      <c r="F941" s="8" t="str">
        <f>VLOOKUP($D941,饮料价格!$B$3:$E$45,2,0)</f>
        <v>合</v>
      </c>
      <c r="G941" s="8">
        <f>VLOOKUP($D941,饮料价格!$B$3:$E$45,3,0)</f>
        <v>1.7</v>
      </c>
      <c r="H941" s="8">
        <f>VLOOKUP($D941,饮料价格!$B$3:$E$45,4,0)</f>
        <v>2.2000000000000002</v>
      </c>
      <c r="I941" s="8">
        <f>E941*H941</f>
        <v>22</v>
      </c>
      <c r="J941" s="8">
        <f>(H941-G941)*E941</f>
        <v>5.0000000000000018</v>
      </c>
    </row>
    <row r="942" spans="1:10" outlineLevel="2" x14ac:dyDescent="0.15">
      <c r="A942" s="7">
        <v>42736</v>
      </c>
      <c r="B942" s="8" t="s">
        <v>100</v>
      </c>
      <c r="C942" s="8" t="s">
        <v>107</v>
      </c>
      <c r="D942" s="8" t="s">
        <v>22</v>
      </c>
      <c r="E942" s="8">
        <v>13</v>
      </c>
      <c r="F942" s="8" t="str">
        <f>VLOOKUP($D942,饮料价格!$B$3:$E$45,2,0)</f>
        <v>合</v>
      </c>
      <c r="G942" s="8">
        <f>VLOOKUP($D942,饮料价格!$B$3:$E$45,3,0)</f>
        <v>1.7</v>
      </c>
      <c r="H942" s="8">
        <f>VLOOKUP($D942,饮料价格!$B$3:$E$45,4,0)</f>
        <v>2.2000000000000002</v>
      </c>
      <c r="I942" s="8">
        <f>E942*H942</f>
        <v>28.6</v>
      </c>
      <c r="J942" s="8">
        <f>(H942-G942)*E942</f>
        <v>6.5000000000000027</v>
      </c>
    </row>
    <row r="943" spans="1:10" outlineLevel="2" x14ac:dyDescent="0.15">
      <c r="A943" s="7">
        <v>42736</v>
      </c>
      <c r="B943" s="8" t="s">
        <v>100</v>
      </c>
      <c r="C943" s="8" t="s">
        <v>108</v>
      </c>
      <c r="D943" s="8" t="s">
        <v>22</v>
      </c>
      <c r="E943" s="8">
        <v>52</v>
      </c>
      <c r="F943" s="8" t="str">
        <f>VLOOKUP($D943,饮料价格!$B$3:$E$45,2,0)</f>
        <v>合</v>
      </c>
      <c r="G943" s="8">
        <f>VLOOKUP($D943,饮料价格!$B$3:$E$45,3,0)</f>
        <v>1.7</v>
      </c>
      <c r="H943" s="8">
        <f>VLOOKUP($D943,饮料价格!$B$3:$E$45,4,0)</f>
        <v>2.2000000000000002</v>
      </c>
      <c r="I943" s="8">
        <f>E943*H943</f>
        <v>114.4</v>
      </c>
      <c r="J943" s="8">
        <f>(H943-G943)*E943</f>
        <v>26.000000000000011</v>
      </c>
    </row>
    <row r="944" spans="1:10" outlineLevel="2" x14ac:dyDescent="0.15">
      <c r="A944" s="7">
        <v>42736</v>
      </c>
      <c r="B944" s="8" t="s">
        <v>100</v>
      </c>
      <c r="C944" s="8" t="s">
        <v>106</v>
      </c>
      <c r="D944" s="8" t="s">
        <v>22</v>
      </c>
      <c r="E944" s="8">
        <v>12</v>
      </c>
      <c r="F944" s="8" t="str">
        <f>VLOOKUP($D944,饮料价格!$B$3:$E$45,2,0)</f>
        <v>合</v>
      </c>
      <c r="G944" s="8">
        <f>VLOOKUP($D944,饮料价格!$B$3:$E$45,3,0)</f>
        <v>1.7</v>
      </c>
      <c r="H944" s="8">
        <f>VLOOKUP($D944,饮料价格!$B$3:$E$45,4,0)</f>
        <v>2.2000000000000002</v>
      </c>
      <c r="I944" s="8">
        <f>E944*H944</f>
        <v>26.400000000000002</v>
      </c>
      <c r="J944" s="8">
        <f>(H944-G944)*E944</f>
        <v>6.0000000000000027</v>
      </c>
    </row>
    <row r="945" spans="1:10" outlineLevel="2" x14ac:dyDescent="0.15">
      <c r="A945" s="7">
        <v>42736</v>
      </c>
      <c r="B945" s="8" t="s">
        <v>101</v>
      </c>
      <c r="C945" s="8" t="s">
        <v>109</v>
      </c>
      <c r="D945" s="8" t="s">
        <v>22</v>
      </c>
      <c r="E945" s="8">
        <v>61</v>
      </c>
      <c r="F945" s="8" t="str">
        <f>VLOOKUP($D945,饮料价格!$B$3:$E$45,2,0)</f>
        <v>合</v>
      </c>
      <c r="G945" s="8">
        <f>VLOOKUP($D945,饮料价格!$B$3:$E$45,3,0)</f>
        <v>1.7</v>
      </c>
      <c r="H945" s="8">
        <f>VLOOKUP($D945,饮料价格!$B$3:$E$45,4,0)</f>
        <v>2.2000000000000002</v>
      </c>
      <c r="I945" s="8">
        <f>E945*H945</f>
        <v>134.20000000000002</v>
      </c>
      <c r="J945" s="8">
        <f>(H945-G945)*E945</f>
        <v>30.500000000000014</v>
      </c>
    </row>
    <row r="946" spans="1:10" outlineLevel="2" x14ac:dyDescent="0.15">
      <c r="A946" s="7">
        <v>42736</v>
      </c>
      <c r="B946" s="8" t="s">
        <v>101</v>
      </c>
      <c r="C946" s="8" t="s">
        <v>113</v>
      </c>
      <c r="D946" s="8" t="s">
        <v>22</v>
      </c>
      <c r="E946" s="8">
        <v>21</v>
      </c>
      <c r="F946" s="8" t="str">
        <f>VLOOKUP($D946,饮料价格!$B$3:$E$45,2,0)</f>
        <v>合</v>
      </c>
      <c r="G946" s="8">
        <f>VLOOKUP($D946,饮料价格!$B$3:$E$45,3,0)</f>
        <v>1.7</v>
      </c>
      <c r="H946" s="8">
        <f>VLOOKUP($D946,饮料价格!$B$3:$E$45,4,0)</f>
        <v>2.2000000000000002</v>
      </c>
      <c r="I946" s="8">
        <f>E946*H946</f>
        <v>46.2</v>
      </c>
      <c r="J946" s="8">
        <f>(H946-G946)*E946</f>
        <v>10.500000000000005</v>
      </c>
    </row>
    <row r="947" spans="1:10" outlineLevel="2" x14ac:dyDescent="0.15">
      <c r="A947" s="7">
        <v>42736</v>
      </c>
      <c r="B947" s="8" t="s">
        <v>101</v>
      </c>
      <c r="C947" s="8" t="s">
        <v>111</v>
      </c>
      <c r="D947" s="8" t="s">
        <v>22</v>
      </c>
      <c r="E947" s="8">
        <v>35</v>
      </c>
      <c r="F947" s="8" t="str">
        <f>VLOOKUP($D947,饮料价格!$B$3:$E$45,2,0)</f>
        <v>合</v>
      </c>
      <c r="G947" s="8">
        <f>VLOOKUP($D947,饮料价格!$B$3:$E$45,3,0)</f>
        <v>1.7</v>
      </c>
      <c r="H947" s="8">
        <f>VLOOKUP($D947,饮料价格!$B$3:$E$45,4,0)</f>
        <v>2.2000000000000002</v>
      </c>
      <c r="I947" s="8">
        <f>E947*H947</f>
        <v>77</v>
      </c>
      <c r="J947" s="8">
        <f>(H947-G947)*E947</f>
        <v>17.500000000000007</v>
      </c>
    </row>
    <row r="948" spans="1:10" outlineLevel="2" x14ac:dyDescent="0.15">
      <c r="A948" s="7">
        <v>42736</v>
      </c>
      <c r="B948" s="8" t="s">
        <v>101</v>
      </c>
      <c r="C948" s="8" t="s">
        <v>114</v>
      </c>
      <c r="D948" s="8" t="s">
        <v>22</v>
      </c>
      <c r="E948" s="8">
        <v>49</v>
      </c>
      <c r="F948" s="8" t="str">
        <f>VLOOKUP($D948,饮料价格!$B$3:$E$45,2,0)</f>
        <v>合</v>
      </c>
      <c r="G948" s="8">
        <f>VLOOKUP($D948,饮料价格!$B$3:$E$45,3,0)</f>
        <v>1.7</v>
      </c>
      <c r="H948" s="8">
        <f>VLOOKUP($D948,饮料价格!$B$3:$E$45,4,0)</f>
        <v>2.2000000000000002</v>
      </c>
      <c r="I948" s="8">
        <f>E948*H948</f>
        <v>107.80000000000001</v>
      </c>
      <c r="J948" s="8">
        <f>(H948-G948)*E948</f>
        <v>24.500000000000011</v>
      </c>
    </row>
    <row r="949" spans="1:10" outlineLevel="2" x14ac:dyDescent="0.15">
      <c r="A949" s="7">
        <v>42736</v>
      </c>
      <c r="B949" s="8" t="s">
        <v>101</v>
      </c>
      <c r="C949" s="8" t="s">
        <v>112</v>
      </c>
      <c r="D949" s="8" t="s">
        <v>22</v>
      </c>
      <c r="E949" s="8">
        <v>47</v>
      </c>
      <c r="F949" s="8" t="str">
        <f>VLOOKUP($D949,饮料价格!$B$3:$E$45,2,0)</f>
        <v>合</v>
      </c>
      <c r="G949" s="8">
        <f>VLOOKUP($D949,饮料价格!$B$3:$E$45,3,0)</f>
        <v>1.7</v>
      </c>
      <c r="H949" s="8">
        <f>VLOOKUP($D949,饮料价格!$B$3:$E$45,4,0)</f>
        <v>2.2000000000000002</v>
      </c>
      <c r="I949" s="8">
        <f>E949*H949</f>
        <v>103.4</v>
      </c>
      <c r="J949" s="8">
        <f>(H949-G949)*E949</f>
        <v>23.500000000000011</v>
      </c>
    </row>
    <row r="950" spans="1:10" outlineLevel="2" x14ac:dyDescent="0.15">
      <c r="A950" s="7">
        <v>42736</v>
      </c>
      <c r="B950" s="8" t="s">
        <v>101</v>
      </c>
      <c r="C950" s="8" t="s">
        <v>110</v>
      </c>
      <c r="D950" s="8" t="s">
        <v>22</v>
      </c>
      <c r="E950" s="8">
        <v>6</v>
      </c>
      <c r="F950" s="8" t="str">
        <f>VLOOKUP($D950,饮料价格!$B$3:$E$45,2,0)</f>
        <v>合</v>
      </c>
      <c r="G950" s="8">
        <f>VLOOKUP($D950,饮料价格!$B$3:$E$45,3,0)</f>
        <v>1.7</v>
      </c>
      <c r="H950" s="8">
        <f>VLOOKUP($D950,饮料价格!$B$3:$E$45,4,0)</f>
        <v>2.2000000000000002</v>
      </c>
      <c r="I950" s="8">
        <f>E950*H950</f>
        <v>13.200000000000001</v>
      </c>
      <c r="J950" s="8">
        <f>(H950-G950)*E950</f>
        <v>3.0000000000000013</v>
      </c>
    </row>
    <row r="951" spans="1:10" outlineLevel="2" x14ac:dyDescent="0.15">
      <c r="A951" s="7">
        <v>42736</v>
      </c>
      <c r="B951" s="8" t="s">
        <v>103</v>
      </c>
      <c r="C951" s="8" t="s">
        <v>122</v>
      </c>
      <c r="D951" s="8" t="s">
        <v>22</v>
      </c>
      <c r="E951" s="8">
        <v>120</v>
      </c>
      <c r="F951" s="8" t="str">
        <f>VLOOKUP($D951,饮料价格!$B$3:$E$45,2,0)</f>
        <v>合</v>
      </c>
      <c r="G951" s="8">
        <f>VLOOKUP($D951,饮料价格!$B$3:$E$45,3,0)</f>
        <v>1.7</v>
      </c>
      <c r="H951" s="8">
        <f>VLOOKUP($D951,饮料价格!$B$3:$E$45,4,0)</f>
        <v>2.2000000000000002</v>
      </c>
      <c r="I951" s="8">
        <f>E951*H951</f>
        <v>264</v>
      </c>
      <c r="J951" s="8">
        <f>(H951-G951)*E951</f>
        <v>60.000000000000028</v>
      </c>
    </row>
    <row r="952" spans="1:10" outlineLevel="2" x14ac:dyDescent="0.15">
      <c r="A952" s="7">
        <v>42736</v>
      </c>
      <c r="B952" s="8" t="s">
        <v>103</v>
      </c>
      <c r="C952" s="8" t="s">
        <v>121</v>
      </c>
      <c r="D952" s="8" t="s">
        <v>22</v>
      </c>
      <c r="E952" s="8">
        <v>109</v>
      </c>
      <c r="F952" s="8" t="str">
        <f>VLOOKUP($D952,饮料价格!$B$3:$E$45,2,0)</f>
        <v>合</v>
      </c>
      <c r="G952" s="8">
        <f>VLOOKUP($D952,饮料价格!$B$3:$E$45,3,0)</f>
        <v>1.7</v>
      </c>
      <c r="H952" s="8">
        <f>VLOOKUP($D952,饮料价格!$B$3:$E$45,4,0)</f>
        <v>2.2000000000000002</v>
      </c>
      <c r="I952" s="8">
        <f>E952*H952</f>
        <v>239.8</v>
      </c>
      <c r="J952" s="8">
        <f>(H952-G952)*E952</f>
        <v>54.500000000000021</v>
      </c>
    </row>
    <row r="953" spans="1:10" outlineLevel="2" x14ac:dyDescent="0.15">
      <c r="A953" s="7">
        <v>42736</v>
      </c>
      <c r="B953" s="8" t="s">
        <v>103</v>
      </c>
      <c r="C953" s="8" t="s">
        <v>118</v>
      </c>
      <c r="D953" s="8" t="s">
        <v>22</v>
      </c>
      <c r="E953" s="8">
        <v>89</v>
      </c>
      <c r="F953" s="8" t="str">
        <f>VLOOKUP($D953,饮料价格!$B$3:$E$45,2,0)</f>
        <v>合</v>
      </c>
      <c r="G953" s="8">
        <f>VLOOKUP($D953,饮料价格!$B$3:$E$45,3,0)</f>
        <v>1.7</v>
      </c>
      <c r="H953" s="8">
        <f>VLOOKUP($D953,饮料价格!$B$3:$E$45,4,0)</f>
        <v>2.2000000000000002</v>
      </c>
      <c r="I953" s="8">
        <f>E953*H953</f>
        <v>195.8</v>
      </c>
      <c r="J953" s="8">
        <f>(H953-G953)*E953</f>
        <v>44.500000000000021</v>
      </c>
    </row>
    <row r="954" spans="1:10" outlineLevel="2" x14ac:dyDescent="0.15">
      <c r="A954" s="7">
        <v>42736</v>
      </c>
      <c r="B954" s="8" t="s">
        <v>103</v>
      </c>
      <c r="C954" s="8" t="s">
        <v>119</v>
      </c>
      <c r="D954" s="8" t="s">
        <v>22</v>
      </c>
      <c r="E954" s="8">
        <v>93</v>
      </c>
      <c r="F954" s="8" t="str">
        <f>VLOOKUP($D954,饮料价格!$B$3:$E$45,2,0)</f>
        <v>合</v>
      </c>
      <c r="G954" s="8">
        <f>VLOOKUP($D954,饮料价格!$B$3:$E$45,3,0)</f>
        <v>1.7</v>
      </c>
      <c r="H954" s="8">
        <f>VLOOKUP($D954,饮料价格!$B$3:$E$45,4,0)</f>
        <v>2.2000000000000002</v>
      </c>
      <c r="I954" s="8">
        <f>E954*H954</f>
        <v>204.60000000000002</v>
      </c>
      <c r="J954" s="8">
        <f>(H954-G954)*E954</f>
        <v>46.500000000000021</v>
      </c>
    </row>
    <row r="955" spans="1:10" outlineLevel="2" x14ac:dyDescent="0.15">
      <c r="A955" s="7">
        <v>42736</v>
      </c>
      <c r="B955" s="8" t="s">
        <v>103</v>
      </c>
      <c r="C955" s="8" t="s">
        <v>120</v>
      </c>
      <c r="D955" s="8" t="s">
        <v>22</v>
      </c>
      <c r="E955" s="8">
        <v>86</v>
      </c>
      <c r="F955" s="8" t="str">
        <f>VLOOKUP($D955,饮料价格!$B$3:$E$45,2,0)</f>
        <v>合</v>
      </c>
      <c r="G955" s="8">
        <f>VLOOKUP($D955,饮料价格!$B$3:$E$45,3,0)</f>
        <v>1.7</v>
      </c>
      <c r="H955" s="8">
        <f>VLOOKUP($D955,饮料价格!$B$3:$E$45,4,0)</f>
        <v>2.2000000000000002</v>
      </c>
      <c r="I955" s="8">
        <f>E955*H955</f>
        <v>189.20000000000002</v>
      </c>
      <c r="J955" s="8">
        <f>(H955-G955)*E955</f>
        <v>43.000000000000021</v>
      </c>
    </row>
    <row r="956" spans="1:10" outlineLevel="2" x14ac:dyDescent="0.15">
      <c r="A956" s="7">
        <v>42736</v>
      </c>
      <c r="B956" s="8" t="s">
        <v>103</v>
      </c>
      <c r="C956" s="8" t="s">
        <v>123</v>
      </c>
      <c r="D956" s="8" t="s">
        <v>22</v>
      </c>
      <c r="E956" s="8">
        <v>126</v>
      </c>
      <c r="F956" s="8" t="str">
        <f>VLOOKUP($D956,饮料价格!$B$3:$E$45,2,0)</f>
        <v>合</v>
      </c>
      <c r="G956" s="8">
        <f>VLOOKUP($D956,饮料价格!$B$3:$E$45,3,0)</f>
        <v>1.7</v>
      </c>
      <c r="H956" s="8">
        <f>VLOOKUP($D956,饮料价格!$B$3:$E$45,4,0)</f>
        <v>2.2000000000000002</v>
      </c>
      <c r="I956" s="8">
        <f>E956*H956</f>
        <v>277.20000000000005</v>
      </c>
      <c r="J956" s="8">
        <f>(H956-G956)*E956</f>
        <v>63.000000000000028</v>
      </c>
    </row>
    <row r="957" spans="1:10" outlineLevel="2" x14ac:dyDescent="0.15">
      <c r="A957" s="7">
        <v>42736</v>
      </c>
      <c r="B957" s="8" t="s">
        <v>104</v>
      </c>
      <c r="C957" s="8" t="s">
        <v>98</v>
      </c>
      <c r="D957" s="8" t="s">
        <v>22</v>
      </c>
      <c r="E957" s="8">
        <v>13</v>
      </c>
      <c r="F957" s="8" t="str">
        <f>VLOOKUP($D957,饮料价格!$B$3:$E$45,2,0)</f>
        <v>合</v>
      </c>
      <c r="G957" s="8">
        <f>VLOOKUP($D957,饮料价格!$B$3:$E$45,3,0)</f>
        <v>1.7</v>
      </c>
      <c r="H957" s="8">
        <f>VLOOKUP($D957,饮料价格!$B$3:$E$45,4,0)</f>
        <v>2.2000000000000002</v>
      </c>
      <c r="I957" s="8">
        <f>E957*H957</f>
        <v>28.6</v>
      </c>
      <c r="J957" s="8">
        <f>(H957-G957)*E957</f>
        <v>6.5000000000000027</v>
      </c>
    </row>
    <row r="958" spans="1:10" outlineLevel="2" x14ac:dyDescent="0.15">
      <c r="A958" s="7">
        <v>42736</v>
      </c>
      <c r="B958" s="8" t="s">
        <v>104</v>
      </c>
      <c r="C958" s="8" t="s">
        <v>127</v>
      </c>
      <c r="D958" s="8" t="s">
        <v>22</v>
      </c>
      <c r="E958" s="8">
        <v>21</v>
      </c>
      <c r="F958" s="8" t="str">
        <f>VLOOKUP($D958,饮料价格!$B$3:$E$45,2,0)</f>
        <v>合</v>
      </c>
      <c r="G958" s="8">
        <f>VLOOKUP($D958,饮料价格!$B$3:$E$45,3,0)</f>
        <v>1.7</v>
      </c>
      <c r="H958" s="8">
        <f>VLOOKUP($D958,饮料价格!$B$3:$E$45,4,0)</f>
        <v>2.2000000000000002</v>
      </c>
      <c r="I958" s="8">
        <f>E958*H958</f>
        <v>46.2</v>
      </c>
      <c r="J958" s="8">
        <f>(H958-G958)*E958</f>
        <v>10.500000000000005</v>
      </c>
    </row>
    <row r="959" spans="1:10" outlineLevel="2" x14ac:dyDescent="0.15">
      <c r="A959" s="7">
        <v>42736</v>
      </c>
      <c r="B959" s="8" t="s">
        <v>104</v>
      </c>
      <c r="C959" s="8" t="s">
        <v>125</v>
      </c>
      <c r="D959" s="8" t="s">
        <v>22</v>
      </c>
      <c r="E959" s="8">
        <v>89</v>
      </c>
      <c r="F959" s="8" t="str">
        <f>VLOOKUP($D959,饮料价格!$B$3:$E$45,2,0)</f>
        <v>合</v>
      </c>
      <c r="G959" s="8">
        <f>VLOOKUP($D959,饮料价格!$B$3:$E$45,3,0)</f>
        <v>1.7</v>
      </c>
      <c r="H959" s="8">
        <f>VLOOKUP($D959,饮料价格!$B$3:$E$45,4,0)</f>
        <v>2.2000000000000002</v>
      </c>
      <c r="I959" s="8">
        <f>E959*H959</f>
        <v>195.8</v>
      </c>
      <c r="J959" s="8">
        <f>(H959-G959)*E959</f>
        <v>44.500000000000021</v>
      </c>
    </row>
    <row r="960" spans="1:10" outlineLevel="2" x14ac:dyDescent="0.15">
      <c r="A960" s="7">
        <v>42736</v>
      </c>
      <c r="B960" s="8" t="s">
        <v>104</v>
      </c>
      <c r="C960" s="8" t="s">
        <v>124</v>
      </c>
      <c r="D960" s="8" t="s">
        <v>22</v>
      </c>
      <c r="E960" s="8">
        <v>102</v>
      </c>
      <c r="F960" s="8" t="str">
        <f>VLOOKUP($D960,饮料价格!$B$3:$E$45,2,0)</f>
        <v>合</v>
      </c>
      <c r="G960" s="8">
        <f>VLOOKUP($D960,饮料价格!$B$3:$E$45,3,0)</f>
        <v>1.7</v>
      </c>
      <c r="H960" s="8">
        <f>VLOOKUP($D960,饮料价格!$B$3:$E$45,4,0)</f>
        <v>2.2000000000000002</v>
      </c>
      <c r="I960" s="8">
        <f>E960*H960</f>
        <v>224.4</v>
      </c>
      <c r="J960" s="8">
        <f>(H960-G960)*E960</f>
        <v>51.000000000000021</v>
      </c>
    </row>
    <row r="961" spans="1:10" outlineLevel="2" x14ac:dyDescent="0.15">
      <c r="A961" s="7">
        <v>42736</v>
      </c>
      <c r="B961" s="8" t="s">
        <v>104</v>
      </c>
      <c r="C961" s="8" t="s">
        <v>126</v>
      </c>
      <c r="D961" s="8" t="s">
        <v>22</v>
      </c>
      <c r="E961" s="8">
        <v>66</v>
      </c>
      <c r="F961" s="8" t="str">
        <f>VLOOKUP($D961,饮料价格!$B$3:$E$45,2,0)</f>
        <v>合</v>
      </c>
      <c r="G961" s="8">
        <f>VLOOKUP($D961,饮料价格!$B$3:$E$45,3,0)</f>
        <v>1.7</v>
      </c>
      <c r="H961" s="8">
        <f>VLOOKUP($D961,饮料价格!$B$3:$E$45,4,0)</f>
        <v>2.2000000000000002</v>
      </c>
      <c r="I961" s="8">
        <f>E961*H961</f>
        <v>145.20000000000002</v>
      </c>
      <c r="J961" s="8">
        <f>(H961-G961)*E961</f>
        <v>33.000000000000014</v>
      </c>
    </row>
    <row r="962" spans="1:10" outlineLevel="2" x14ac:dyDescent="0.15">
      <c r="A962" s="7">
        <v>42736</v>
      </c>
      <c r="B962" s="8" t="s">
        <v>104</v>
      </c>
      <c r="C962" s="8" t="s">
        <v>99</v>
      </c>
      <c r="D962" s="8" t="s">
        <v>22</v>
      </c>
      <c r="E962" s="8">
        <v>56</v>
      </c>
      <c r="F962" s="8" t="str">
        <f>VLOOKUP($D962,饮料价格!$B$3:$E$45,2,0)</f>
        <v>合</v>
      </c>
      <c r="G962" s="8">
        <f>VLOOKUP($D962,饮料价格!$B$3:$E$45,3,0)</f>
        <v>1.7</v>
      </c>
      <c r="H962" s="8">
        <f>VLOOKUP($D962,饮料价格!$B$3:$E$45,4,0)</f>
        <v>2.2000000000000002</v>
      </c>
      <c r="I962" s="8">
        <f>E962*H962</f>
        <v>123.20000000000002</v>
      </c>
      <c r="J962" s="8">
        <f>(H962-G962)*E962</f>
        <v>28.000000000000014</v>
      </c>
    </row>
    <row r="963" spans="1:10" outlineLevel="1" x14ac:dyDescent="0.15">
      <c r="A963" s="7"/>
      <c r="B963" s="8"/>
      <c r="C963" s="8"/>
      <c r="D963" s="23" t="s">
        <v>174</v>
      </c>
      <c r="E963" s="8"/>
      <c r="F963" s="8"/>
      <c r="G963" s="8"/>
      <c r="H963" s="8"/>
      <c r="I963" s="8">
        <f>SUBTOTAL(9,I933:I962)</f>
        <v>3726.8</v>
      </c>
      <c r="J963" s="8">
        <f>SUBTOTAL(9,J933:J962)</f>
        <v>847.00000000000011</v>
      </c>
    </row>
    <row r="964" spans="1:10" outlineLevel="2" x14ac:dyDescent="0.15">
      <c r="A964" s="7">
        <v>42736</v>
      </c>
      <c r="B964" s="8" t="s">
        <v>102</v>
      </c>
      <c r="C964" s="8" t="s">
        <v>135</v>
      </c>
      <c r="D964" s="8" t="s">
        <v>131</v>
      </c>
      <c r="E964" s="8">
        <v>27</v>
      </c>
      <c r="F964" s="8" t="str">
        <f>VLOOKUP($D964,饮料价格!$B$3:$E$45,2,0)</f>
        <v>瓶</v>
      </c>
      <c r="G964" s="8">
        <f>VLOOKUP($D964,饮料价格!$B$3:$E$45,3,0)</f>
        <v>2</v>
      </c>
      <c r="H964" s="8">
        <f>VLOOKUP($D964,饮料价格!$B$3:$E$45,4,0)</f>
        <v>3.5</v>
      </c>
      <c r="I964" s="8">
        <f>E964*H964</f>
        <v>94.5</v>
      </c>
      <c r="J964" s="8">
        <f>(H964-G964)*E964</f>
        <v>40.5</v>
      </c>
    </row>
    <row r="965" spans="1:10" outlineLevel="2" x14ac:dyDescent="0.15">
      <c r="A965" s="7">
        <v>42736</v>
      </c>
      <c r="B965" s="8" t="s">
        <v>102</v>
      </c>
      <c r="C965" s="8" t="s">
        <v>96</v>
      </c>
      <c r="D965" s="8" t="s">
        <v>131</v>
      </c>
      <c r="E965" s="8">
        <v>82</v>
      </c>
      <c r="F965" s="8" t="str">
        <f>VLOOKUP($D965,饮料价格!$B$3:$E$45,2,0)</f>
        <v>瓶</v>
      </c>
      <c r="G965" s="8">
        <f>VLOOKUP($D965,饮料价格!$B$3:$E$45,3,0)</f>
        <v>2</v>
      </c>
      <c r="H965" s="8">
        <f>VLOOKUP($D965,饮料价格!$B$3:$E$45,4,0)</f>
        <v>3.5</v>
      </c>
      <c r="I965" s="8">
        <f>E965*H965</f>
        <v>287</v>
      </c>
      <c r="J965" s="8">
        <f>(H965-G965)*E965</f>
        <v>123</v>
      </c>
    </row>
    <row r="966" spans="1:10" outlineLevel="2" x14ac:dyDescent="0.15">
      <c r="A966" s="7">
        <v>42736</v>
      </c>
      <c r="B966" s="8" t="s">
        <v>102</v>
      </c>
      <c r="C966" s="8" t="s">
        <v>117</v>
      </c>
      <c r="D966" s="8" t="s">
        <v>131</v>
      </c>
      <c r="E966" s="8">
        <v>18</v>
      </c>
      <c r="F966" s="8" t="str">
        <f>VLOOKUP($D966,饮料价格!$B$3:$E$45,2,0)</f>
        <v>瓶</v>
      </c>
      <c r="G966" s="8">
        <f>VLOOKUP($D966,饮料价格!$B$3:$E$45,3,0)</f>
        <v>2</v>
      </c>
      <c r="H966" s="8">
        <f>VLOOKUP($D966,饮料价格!$B$3:$E$45,4,0)</f>
        <v>3.5</v>
      </c>
      <c r="I966" s="8">
        <f>E966*H966</f>
        <v>63</v>
      </c>
      <c r="J966" s="8">
        <f>(H966-G966)*E966</f>
        <v>27</v>
      </c>
    </row>
    <row r="967" spans="1:10" outlineLevel="2" x14ac:dyDescent="0.15">
      <c r="A967" s="7">
        <v>42736</v>
      </c>
      <c r="B967" s="8" t="s">
        <v>102</v>
      </c>
      <c r="C967" s="8" t="s">
        <v>115</v>
      </c>
      <c r="D967" s="8" t="s">
        <v>131</v>
      </c>
      <c r="E967" s="8">
        <v>81</v>
      </c>
      <c r="F967" s="8" t="str">
        <f>VLOOKUP($D967,饮料价格!$B$3:$E$45,2,0)</f>
        <v>瓶</v>
      </c>
      <c r="G967" s="8">
        <f>VLOOKUP($D967,饮料价格!$B$3:$E$45,3,0)</f>
        <v>2</v>
      </c>
      <c r="H967" s="8">
        <f>VLOOKUP($D967,饮料价格!$B$3:$E$45,4,0)</f>
        <v>3.5</v>
      </c>
      <c r="I967" s="8">
        <f>E967*H967</f>
        <v>283.5</v>
      </c>
      <c r="J967" s="8">
        <f>(H967-G967)*E967</f>
        <v>121.5</v>
      </c>
    </row>
    <row r="968" spans="1:10" outlineLevel="2" x14ac:dyDescent="0.15">
      <c r="A968" s="7">
        <v>42736</v>
      </c>
      <c r="B968" s="8" t="s">
        <v>102</v>
      </c>
      <c r="C968" s="8" t="s">
        <v>116</v>
      </c>
      <c r="D968" s="8" t="s">
        <v>131</v>
      </c>
      <c r="E968" s="8">
        <v>33</v>
      </c>
      <c r="F968" s="8" t="str">
        <f>VLOOKUP($D968,饮料价格!$B$3:$E$45,2,0)</f>
        <v>瓶</v>
      </c>
      <c r="G968" s="8">
        <f>VLOOKUP($D968,饮料价格!$B$3:$E$45,3,0)</f>
        <v>2</v>
      </c>
      <c r="H968" s="8">
        <f>VLOOKUP($D968,饮料价格!$B$3:$E$45,4,0)</f>
        <v>3.5</v>
      </c>
      <c r="I968" s="8">
        <f>E968*H968</f>
        <v>115.5</v>
      </c>
      <c r="J968" s="8">
        <f>(H968-G968)*E968</f>
        <v>49.5</v>
      </c>
    </row>
    <row r="969" spans="1:10" outlineLevel="2" x14ac:dyDescent="0.15">
      <c r="A969" s="7">
        <v>42736</v>
      </c>
      <c r="B969" s="8" t="s">
        <v>102</v>
      </c>
      <c r="C969" s="8" t="s">
        <v>97</v>
      </c>
      <c r="D969" s="8" t="s">
        <v>131</v>
      </c>
      <c r="E969" s="8">
        <v>23</v>
      </c>
      <c r="F969" s="8" t="str">
        <f>VLOOKUP($D969,饮料价格!$B$3:$E$45,2,0)</f>
        <v>瓶</v>
      </c>
      <c r="G969" s="8">
        <f>VLOOKUP($D969,饮料价格!$B$3:$E$45,3,0)</f>
        <v>2</v>
      </c>
      <c r="H969" s="8">
        <f>VLOOKUP($D969,饮料价格!$B$3:$E$45,4,0)</f>
        <v>3.5</v>
      </c>
      <c r="I969" s="8">
        <f>E969*H969</f>
        <v>80.5</v>
      </c>
      <c r="J969" s="8">
        <f>(H969-G969)*E969</f>
        <v>34.5</v>
      </c>
    </row>
    <row r="970" spans="1:10" outlineLevel="2" x14ac:dyDescent="0.15">
      <c r="A970" s="7">
        <v>42736</v>
      </c>
      <c r="B970" s="8" t="s">
        <v>100</v>
      </c>
      <c r="C970" s="8" t="s">
        <v>128</v>
      </c>
      <c r="D970" s="8" t="s">
        <v>131</v>
      </c>
      <c r="E970" s="8">
        <v>201</v>
      </c>
      <c r="F970" s="8" t="str">
        <f>VLOOKUP($D970,饮料价格!$B$3:$E$45,2,0)</f>
        <v>瓶</v>
      </c>
      <c r="G970" s="8">
        <f>VLOOKUP($D970,饮料价格!$B$3:$E$45,3,0)</f>
        <v>2</v>
      </c>
      <c r="H970" s="8">
        <f>VLOOKUP($D970,饮料价格!$B$3:$E$45,4,0)</f>
        <v>3.5</v>
      </c>
      <c r="I970" s="8">
        <f>E970*H970</f>
        <v>703.5</v>
      </c>
      <c r="J970" s="8">
        <f>(H970-G970)*E970</f>
        <v>301.5</v>
      </c>
    </row>
    <row r="971" spans="1:10" outlineLevel="2" x14ac:dyDescent="0.15">
      <c r="A971" s="7">
        <v>42736</v>
      </c>
      <c r="B971" s="8" t="s">
        <v>100</v>
      </c>
      <c r="C971" s="8" t="s">
        <v>130</v>
      </c>
      <c r="D971" s="8" t="s">
        <v>131</v>
      </c>
      <c r="E971" s="8">
        <v>103</v>
      </c>
      <c r="F971" s="8" t="str">
        <f>VLOOKUP($D971,饮料价格!$B$3:$E$45,2,0)</f>
        <v>瓶</v>
      </c>
      <c r="G971" s="8">
        <f>VLOOKUP($D971,饮料价格!$B$3:$E$45,3,0)</f>
        <v>2</v>
      </c>
      <c r="H971" s="8">
        <f>VLOOKUP($D971,饮料价格!$B$3:$E$45,4,0)</f>
        <v>3.5</v>
      </c>
      <c r="I971" s="8">
        <f>E971*H971</f>
        <v>360.5</v>
      </c>
      <c r="J971" s="8">
        <f>(H971-G971)*E971</f>
        <v>154.5</v>
      </c>
    </row>
    <row r="972" spans="1:10" outlineLevel="2" x14ac:dyDescent="0.15">
      <c r="A972" s="7">
        <v>42736</v>
      </c>
      <c r="B972" s="8" t="s">
        <v>100</v>
      </c>
      <c r="C972" s="8" t="s">
        <v>105</v>
      </c>
      <c r="D972" s="8" t="s">
        <v>131</v>
      </c>
      <c r="E972" s="8">
        <v>117</v>
      </c>
      <c r="F972" s="8" t="str">
        <f>VLOOKUP($D972,饮料价格!$B$3:$E$45,2,0)</f>
        <v>瓶</v>
      </c>
      <c r="G972" s="8">
        <f>VLOOKUP($D972,饮料价格!$B$3:$E$45,3,0)</f>
        <v>2</v>
      </c>
      <c r="H972" s="8">
        <f>VLOOKUP($D972,饮料价格!$B$3:$E$45,4,0)</f>
        <v>3.5</v>
      </c>
      <c r="I972" s="8">
        <f>E972*H972</f>
        <v>409.5</v>
      </c>
      <c r="J972" s="8">
        <f>(H972-G972)*E972</f>
        <v>175.5</v>
      </c>
    </row>
    <row r="973" spans="1:10" outlineLevel="2" x14ac:dyDescent="0.15">
      <c r="A973" s="7">
        <v>42736</v>
      </c>
      <c r="B973" s="8" t="s">
        <v>100</v>
      </c>
      <c r="C973" s="8" t="s">
        <v>107</v>
      </c>
      <c r="D973" s="8" t="s">
        <v>131</v>
      </c>
      <c r="E973" s="8">
        <v>132</v>
      </c>
      <c r="F973" s="8" t="str">
        <f>VLOOKUP($D973,饮料价格!$B$3:$E$45,2,0)</f>
        <v>瓶</v>
      </c>
      <c r="G973" s="8">
        <f>VLOOKUP($D973,饮料价格!$B$3:$E$45,3,0)</f>
        <v>2</v>
      </c>
      <c r="H973" s="8">
        <f>VLOOKUP($D973,饮料价格!$B$3:$E$45,4,0)</f>
        <v>3.5</v>
      </c>
      <c r="I973" s="8">
        <f>E973*H973</f>
        <v>462</v>
      </c>
      <c r="J973" s="8">
        <f>(H973-G973)*E973</f>
        <v>198</v>
      </c>
    </row>
    <row r="974" spans="1:10" outlineLevel="2" x14ac:dyDescent="0.15">
      <c r="A974" s="7">
        <v>42736</v>
      </c>
      <c r="B974" s="8" t="s">
        <v>100</v>
      </c>
      <c r="C974" s="8" t="s">
        <v>108</v>
      </c>
      <c r="D974" s="8" t="s">
        <v>131</v>
      </c>
      <c r="E974" s="8">
        <v>78</v>
      </c>
      <c r="F974" s="8" t="str">
        <f>VLOOKUP($D974,饮料价格!$B$3:$E$45,2,0)</f>
        <v>瓶</v>
      </c>
      <c r="G974" s="8">
        <f>VLOOKUP($D974,饮料价格!$B$3:$E$45,3,0)</f>
        <v>2</v>
      </c>
      <c r="H974" s="8">
        <f>VLOOKUP($D974,饮料价格!$B$3:$E$45,4,0)</f>
        <v>3.5</v>
      </c>
      <c r="I974" s="8">
        <f>E974*H974</f>
        <v>273</v>
      </c>
      <c r="J974" s="8">
        <f>(H974-G974)*E974</f>
        <v>117</v>
      </c>
    </row>
    <row r="975" spans="1:10" outlineLevel="2" x14ac:dyDescent="0.15">
      <c r="A975" s="7">
        <v>42736</v>
      </c>
      <c r="B975" s="8" t="s">
        <v>100</v>
      </c>
      <c r="C975" s="8" t="s">
        <v>106</v>
      </c>
      <c r="D975" s="8" t="s">
        <v>131</v>
      </c>
      <c r="E975" s="8">
        <v>160</v>
      </c>
      <c r="F975" s="8" t="str">
        <f>VLOOKUP($D975,饮料价格!$B$3:$E$45,2,0)</f>
        <v>瓶</v>
      </c>
      <c r="G975" s="8">
        <f>VLOOKUP($D975,饮料价格!$B$3:$E$45,3,0)</f>
        <v>2</v>
      </c>
      <c r="H975" s="8">
        <f>VLOOKUP($D975,饮料价格!$B$3:$E$45,4,0)</f>
        <v>3.5</v>
      </c>
      <c r="I975" s="8">
        <f>E975*H975</f>
        <v>560</v>
      </c>
      <c r="J975" s="8">
        <f>(H975-G975)*E975</f>
        <v>240</v>
      </c>
    </row>
    <row r="976" spans="1:10" outlineLevel="2" x14ac:dyDescent="0.15">
      <c r="A976" s="7">
        <v>42736</v>
      </c>
      <c r="B976" s="8" t="s">
        <v>101</v>
      </c>
      <c r="C976" s="8" t="s">
        <v>109</v>
      </c>
      <c r="D976" s="8" t="s">
        <v>131</v>
      </c>
      <c r="E976" s="8">
        <v>62</v>
      </c>
      <c r="F976" s="8" t="str">
        <f>VLOOKUP($D976,饮料价格!$B$3:$E$45,2,0)</f>
        <v>瓶</v>
      </c>
      <c r="G976" s="8">
        <f>VLOOKUP($D976,饮料价格!$B$3:$E$45,3,0)</f>
        <v>2</v>
      </c>
      <c r="H976" s="8">
        <f>VLOOKUP($D976,饮料价格!$B$3:$E$45,4,0)</f>
        <v>3.5</v>
      </c>
      <c r="I976" s="8">
        <f>E976*H976</f>
        <v>217</v>
      </c>
      <c r="J976" s="8">
        <f>(H976-G976)*E976</f>
        <v>93</v>
      </c>
    </row>
    <row r="977" spans="1:10" outlineLevel="2" x14ac:dyDescent="0.15">
      <c r="A977" s="7">
        <v>42736</v>
      </c>
      <c r="B977" s="8" t="s">
        <v>101</v>
      </c>
      <c r="C977" s="8" t="s">
        <v>113</v>
      </c>
      <c r="D977" s="8" t="s">
        <v>131</v>
      </c>
      <c r="E977" s="8">
        <v>15</v>
      </c>
      <c r="F977" s="8" t="str">
        <f>VLOOKUP($D977,饮料价格!$B$3:$E$45,2,0)</f>
        <v>瓶</v>
      </c>
      <c r="G977" s="8">
        <f>VLOOKUP($D977,饮料价格!$B$3:$E$45,3,0)</f>
        <v>2</v>
      </c>
      <c r="H977" s="8">
        <f>VLOOKUP($D977,饮料价格!$B$3:$E$45,4,0)</f>
        <v>3.5</v>
      </c>
      <c r="I977" s="8">
        <f>E977*H977</f>
        <v>52.5</v>
      </c>
      <c r="J977" s="8">
        <f>(H977-G977)*E977</f>
        <v>22.5</v>
      </c>
    </row>
    <row r="978" spans="1:10" outlineLevel="2" x14ac:dyDescent="0.15">
      <c r="A978" s="7">
        <v>42736</v>
      </c>
      <c r="B978" s="8" t="s">
        <v>101</v>
      </c>
      <c r="C978" s="8" t="s">
        <v>111</v>
      </c>
      <c r="D978" s="8" t="s">
        <v>131</v>
      </c>
      <c r="E978" s="8">
        <v>21</v>
      </c>
      <c r="F978" s="8" t="str">
        <f>VLOOKUP($D978,饮料价格!$B$3:$E$45,2,0)</f>
        <v>瓶</v>
      </c>
      <c r="G978" s="8">
        <f>VLOOKUP($D978,饮料价格!$B$3:$E$45,3,0)</f>
        <v>2</v>
      </c>
      <c r="H978" s="8">
        <f>VLOOKUP($D978,饮料价格!$B$3:$E$45,4,0)</f>
        <v>3.5</v>
      </c>
      <c r="I978" s="8">
        <f>E978*H978</f>
        <v>73.5</v>
      </c>
      <c r="J978" s="8">
        <f>(H978-G978)*E978</f>
        <v>31.5</v>
      </c>
    </row>
    <row r="979" spans="1:10" outlineLevel="2" x14ac:dyDescent="0.15">
      <c r="A979" s="7">
        <v>42736</v>
      </c>
      <c r="B979" s="8" t="s">
        <v>101</v>
      </c>
      <c r="C979" s="8" t="s">
        <v>114</v>
      </c>
      <c r="D979" s="8" t="s">
        <v>131</v>
      </c>
      <c r="E979" s="8">
        <v>10</v>
      </c>
      <c r="F979" s="8" t="str">
        <f>VLOOKUP($D979,饮料价格!$B$3:$E$45,2,0)</f>
        <v>瓶</v>
      </c>
      <c r="G979" s="8">
        <f>VLOOKUP($D979,饮料价格!$B$3:$E$45,3,0)</f>
        <v>2</v>
      </c>
      <c r="H979" s="8">
        <f>VLOOKUP($D979,饮料价格!$B$3:$E$45,4,0)</f>
        <v>3.5</v>
      </c>
      <c r="I979" s="8">
        <f>E979*H979</f>
        <v>35</v>
      </c>
      <c r="J979" s="8">
        <f>(H979-G979)*E979</f>
        <v>15</v>
      </c>
    </row>
    <row r="980" spans="1:10" outlineLevel="2" x14ac:dyDescent="0.15">
      <c r="A980" s="7">
        <v>42736</v>
      </c>
      <c r="B980" s="8" t="s">
        <v>101</v>
      </c>
      <c r="C980" s="8" t="s">
        <v>112</v>
      </c>
      <c r="D980" s="8" t="s">
        <v>131</v>
      </c>
      <c r="E980" s="8">
        <v>6</v>
      </c>
      <c r="F980" s="8" t="str">
        <f>VLOOKUP($D980,饮料价格!$B$3:$E$45,2,0)</f>
        <v>瓶</v>
      </c>
      <c r="G980" s="8">
        <f>VLOOKUP($D980,饮料价格!$B$3:$E$45,3,0)</f>
        <v>2</v>
      </c>
      <c r="H980" s="8">
        <f>VLOOKUP($D980,饮料价格!$B$3:$E$45,4,0)</f>
        <v>3.5</v>
      </c>
      <c r="I980" s="8">
        <f>E980*H980</f>
        <v>21</v>
      </c>
      <c r="J980" s="8">
        <f>(H980-G980)*E980</f>
        <v>9</v>
      </c>
    </row>
    <row r="981" spans="1:10" outlineLevel="2" x14ac:dyDescent="0.15">
      <c r="A981" s="7">
        <v>42736</v>
      </c>
      <c r="B981" s="8" t="s">
        <v>101</v>
      </c>
      <c r="C981" s="8" t="s">
        <v>110</v>
      </c>
      <c r="D981" s="8" t="s">
        <v>131</v>
      </c>
      <c r="E981" s="8">
        <v>53</v>
      </c>
      <c r="F981" s="8" t="str">
        <f>VLOOKUP($D981,饮料价格!$B$3:$E$45,2,0)</f>
        <v>瓶</v>
      </c>
      <c r="G981" s="8">
        <f>VLOOKUP($D981,饮料价格!$B$3:$E$45,3,0)</f>
        <v>2</v>
      </c>
      <c r="H981" s="8">
        <f>VLOOKUP($D981,饮料价格!$B$3:$E$45,4,0)</f>
        <v>3.5</v>
      </c>
      <c r="I981" s="8">
        <f>E981*H981</f>
        <v>185.5</v>
      </c>
      <c r="J981" s="8">
        <f>(H981-G981)*E981</f>
        <v>79.5</v>
      </c>
    </row>
    <row r="982" spans="1:10" outlineLevel="2" x14ac:dyDescent="0.15">
      <c r="A982" s="7">
        <v>42736</v>
      </c>
      <c r="B982" s="8" t="s">
        <v>103</v>
      </c>
      <c r="C982" s="8" t="s">
        <v>122</v>
      </c>
      <c r="D982" s="8" t="s">
        <v>131</v>
      </c>
      <c r="E982" s="8">
        <v>55</v>
      </c>
      <c r="F982" s="8" t="str">
        <f>VLOOKUP($D982,饮料价格!$B$3:$E$45,2,0)</f>
        <v>瓶</v>
      </c>
      <c r="G982" s="8">
        <f>VLOOKUP($D982,饮料价格!$B$3:$E$45,3,0)</f>
        <v>2</v>
      </c>
      <c r="H982" s="8">
        <f>VLOOKUP($D982,饮料价格!$B$3:$E$45,4,0)</f>
        <v>3.5</v>
      </c>
      <c r="I982" s="8">
        <f>E982*H982</f>
        <v>192.5</v>
      </c>
      <c r="J982" s="8">
        <f>(H982-G982)*E982</f>
        <v>82.5</v>
      </c>
    </row>
    <row r="983" spans="1:10" outlineLevel="2" x14ac:dyDescent="0.15">
      <c r="A983" s="7">
        <v>42736</v>
      </c>
      <c r="B983" s="8" t="s">
        <v>103</v>
      </c>
      <c r="C983" s="8" t="s">
        <v>121</v>
      </c>
      <c r="D983" s="8" t="s">
        <v>131</v>
      </c>
      <c r="E983" s="8">
        <v>66</v>
      </c>
      <c r="F983" s="8" t="str">
        <f>VLOOKUP($D983,饮料价格!$B$3:$E$45,2,0)</f>
        <v>瓶</v>
      </c>
      <c r="G983" s="8">
        <f>VLOOKUP($D983,饮料价格!$B$3:$E$45,3,0)</f>
        <v>2</v>
      </c>
      <c r="H983" s="8">
        <f>VLOOKUP($D983,饮料价格!$B$3:$E$45,4,0)</f>
        <v>3.5</v>
      </c>
      <c r="I983" s="8">
        <f>E983*H983</f>
        <v>231</v>
      </c>
      <c r="J983" s="8">
        <f>(H983-G983)*E983</f>
        <v>99</v>
      </c>
    </row>
    <row r="984" spans="1:10" outlineLevel="2" x14ac:dyDescent="0.15">
      <c r="A984" s="7">
        <v>42736</v>
      </c>
      <c r="B984" s="8" t="s">
        <v>103</v>
      </c>
      <c r="C984" s="8" t="s">
        <v>118</v>
      </c>
      <c r="D984" s="8" t="s">
        <v>131</v>
      </c>
      <c r="E984" s="8">
        <v>17</v>
      </c>
      <c r="F984" s="8" t="str">
        <f>VLOOKUP($D984,饮料价格!$B$3:$E$45,2,0)</f>
        <v>瓶</v>
      </c>
      <c r="G984" s="8">
        <f>VLOOKUP($D984,饮料价格!$B$3:$E$45,3,0)</f>
        <v>2</v>
      </c>
      <c r="H984" s="8">
        <f>VLOOKUP($D984,饮料价格!$B$3:$E$45,4,0)</f>
        <v>3.5</v>
      </c>
      <c r="I984" s="8">
        <f>E984*H984</f>
        <v>59.5</v>
      </c>
      <c r="J984" s="8">
        <f>(H984-G984)*E984</f>
        <v>25.5</v>
      </c>
    </row>
    <row r="985" spans="1:10" outlineLevel="2" x14ac:dyDescent="0.15">
      <c r="A985" s="7">
        <v>42736</v>
      </c>
      <c r="B985" s="8" t="s">
        <v>103</v>
      </c>
      <c r="C985" s="8" t="s">
        <v>119</v>
      </c>
      <c r="D985" s="8" t="s">
        <v>131</v>
      </c>
      <c r="E985" s="8">
        <v>26</v>
      </c>
      <c r="F985" s="8" t="str">
        <f>VLOOKUP($D985,饮料价格!$B$3:$E$45,2,0)</f>
        <v>瓶</v>
      </c>
      <c r="G985" s="8">
        <f>VLOOKUP($D985,饮料价格!$B$3:$E$45,3,0)</f>
        <v>2</v>
      </c>
      <c r="H985" s="8">
        <f>VLOOKUP($D985,饮料价格!$B$3:$E$45,4,0)</f>
        <v>3.5</v>
      </c>
      <c r="I985" s="8">
        <f>E985*H985</f>
        <v>91</v>
      </c>
      <c r="J985" s="8">
        <f>(H985-G985)*E985</f>
        <v>39</v>
      </c>
    </row>
    <row r="986" spans="1:10" outlineLevel="2" x14ac:dyDescent="0.15">
      <c r="A986" s="7">
        <v>42736</v>
      </c>
      <c r="B986" s="8" t="s">
        <v>103</v>
      </c>
      <c r="C986" s="8" t="s">
        <v>120</v>
      </c>
      <c r="D986" s="8" t="s">
        <v>131</v>
      </c>
      <c r="E986" s="8">
        <v>99</v>
      </c>
      <c r="F986" s="8" t="str">
        <f>VLOOKUP($D986,饮料价格!$B$3:$E$45,2,0)</f>
        <v>瓶</v>
      </c>
      <c r="G986" s="8">
        <f>VLOOKUP($D986,饮料价格!$B$3:$E$45,3,0)</f>
        <v>2</v>
      </c>
      <c r="H986" s="8">
        <f>VLOOKUP($D986,饮料价格!$B$3:$E$45,4,0)</f>
        <v>3.5</v>
      </c>
      <c r="I986" s="8">
        <f>E986*H986</f>
        <v>346.5</v>
      </c>
      <c r="J986" s="8">
        <f>(H986-G986)*E986</f>
        <v>148.5</v>
      </c>
    </row>
    <row r="987" spans="1:10" outlineLevel="2" x14ac:dyDescent="0.15">
      <c r="A987" s="7">
        <v>42736</v>
      </c>
      <c r="B987" s="8" t="s">
        <v>103</v>
      </c>
      <c r="C987" s="8" t="s">
        <v>123</v>
      </c>
      <c r="D987" s="8" t="s">
        <v>131</v>
      </c>
      <c r="E987" s="8">
        <v>41</v>
      </c>
      <c r="F987" s="8" t="str">
        <f>VLOOKUP($D987,饮料价格!$B$3:$E$45,2,0)</f>
        <v>瓶</v>
      </c>
      <c r="G987" s="8">
        <f>VLOOKUP($D987,饮料价格!$B$3:$E$45,3,0)</f>
        <v>2</v>
      </c>
      <c r="H987" s="8">
        <f>VLOOKUP($D987,饮料价格!$B$3:$E$45,4,0)</f>
        <v>3.5</v>
      </c>
      <c r="I987" s="8">
        <f>E987*H987</f>
        <v>143.5</v>
      </c>
      <c r="J987" s="8">
        <f>(H987-G987)*E987</f>
        <v>61.5</v>
      </c>
    </row>
    <row r="988" spans="1:10" outlineLevel="2" x14ac:dyDescent="0.15">
      <c r="A988" s="7">
        <v>42736</v>
      </c>
      <c r="B988" s="8" t="s">
        <v>104</v>
      </c>
      <c r="C988" s="8" t="s">
        <v>98</v>
      </c>
      <c r="D988" s="8" t="s">
        <v>131</v>
      </c>
      <c r="E988" s="8">
        <v>31</v>
      </c>
      <c r="F988" s="8" t="str">
        <f>VLOOKUP($D988,饮料价格!$B$3:$E$45,2,0)</f>
        <v>瓶</v>
      </c>
      <c r="G988" s="8">
        <f>VLOOKUP($D988,饮料价格!$B$3:$E$45,3,0)</f>
        <v>2</v>
      </c>
      <c r="H988" s="8">
        <f>VLOOKUP($D988,饮料价格!$B$3:$E$45,4,0)</f>
        <v>3.5</v>
      </c>
      <c r="I988" s="8">
        <f>E988*H988</f>
        <v>108.5</v>
      </c>
      <c r="J988" s="8">
        <f>(H988-G988)*E988</f>
        <v>46.5</v>
      </c>
    </row>
    <row r="989" spans="1:10" outlineLevel="2" x14ac:dyDescent="0.15">
      <c r="A989" s="7">
        <v>42736</v>
      </c>
      <c r="B989" s="8" t="s">
        <v>104</v>
      </c>
      <c r="C989" s="8" t="s">
        <v>127</v>
      </c>
      <c r="D989" s="8" t="s">
        <v>131</v>
      </c>
      <c r="E989" s="8">
        <v>84</v>
      </c>
      <c r="F989" s="8" t="str">
        <f>VLOOKUP($D989,饮料价格!$B$3:$E$45,2,0)</f>
        <v>瓶</v>
      </c>
      <c r="G989" s="8">
        <f>VLOOKUP($D989,饮料价格!$B$3:$E$45,3,0)</f>
        <v>2</v>
      </c>
      <c r="H989" s="8">
        <f>VLOOKUP($D989,饮料价格!$B$3:$E$45,4,0)</f>
        <v>3.5</v>
      </c>
      <c r="I989" s="8">
        <f>E989*H989</f>
        <v>294</v>
      </c>
      <c r="J989" s="8">
        <f>(H989-G989)*E989</f>
        <v>126</v>
      </c>
    </row>
    <row r="990" spans="1:10" outlineLevel="2" x14ac:dyDescent="0.15">
      <c r="A990" s="7">
        <v>42736</v>
      </c>
      <c r="B990" s="8" t="s">
        <v>104</v>
      </c>
      <c r="C990" s="8" t="s">
        <v>125</v>
      </c>
      <c r="D990" s="8" t="s">
        <v>131</v>
      </c>
      <c r="E990" s="8">
        <v>14</v>
      </c>
      <c r="F990" s="8" t="str">
        <f>VLOOKUP($D990,饮料价格!$B$3:$E$45,2,0)</f>
        <v>瓶</v>
      </c>
      <c r="G990" s="8">
        <f>VLOOKUP($D990,饮料价格!$B$3:$E$45,3,0)</f>
        <v>2</v>
      </c>
      <c r="H990" s="8">
        <f>VLOOKUP($D990,饮料价格!$B$3:$E$45,4,0)</f>
        <v>3.5</v>
      </c>
      <c r="I990" s="8">
        <f>E990*H990</f>
        <v>49</v>
      </c>
      <c r="J990" s="8">
        <f>(H990-G990)*E990</f>
        <v>21</v>
      </c>
    </row>
    <row r="991" spans="1:10" outlineLevel="2" x14ac:dyDescent="0.15">
      <c r="A991" s="7">
        <v>42736</v>
      </c>
      <c r="B991" s="8" t="s">
        <v>104</v>
      </c>
      <c r="C991" s="8" t="s">
        <v>124</v>
      </c>
      <c r="D991" s="8" t="s">
        <v>131</v>
      </c>
      <c r="E991" s="8">
        <v>21</v>
      </c>
      <c r="F991" s="8" t="str">
        <f>VLOOKUP($D991,饮料价格!$B$3:$E$45,2,0)</f>
        <v>瓶</v>
      </c>
      <c r="G991" s="8">
        <f>VLOOKUP($D991,饮料价格!$B$3:$E$45,3,0)</f>
        <v>2</v>
      </c>
      <c r="H991" s="8">
        <f>VLOOKUP($D991,饮料价格!$B$3:$E$45,4,0)</f>
        <v>3.5</v>
      </c>
      <c r="I991" s="8">
        <f>E991*H991</f>
        <v>73.5</v>
      </c>
      <c r="J991" s="8">
        <f>(H991-G991)*E991</f>
        <v>31.5</v>
      </c>
    </row>
    <row r="992" spans="1:10" outlineLevel="2" x14ac:dyDescent="0.15">
      <c r="A992" s="7">
        <v>42736</v>
      </c>
      <c r="B992" s="8" t="s">
        <v>104</v>
      </c>
      <c r="C992" s="8" t="s">
        <v>126</v>
      </c>
      <c r="D992" s="8" t="s">
        <v>131</v>
      </c>
      <c r="E992" s="8">
        <v>49</v>
      </c>
      <c r="F992" s="8" t="str">
        <f>VLOOKUP($D992,饮料价格!$B$3:$E$45,2,0)</f>
        <v>瓶</v>
      </c>
      <c r="G992" s="8">
        <f>VLOOKUP($D992,饮料价格!$B$3:$E$45,3,0)</f>
        <v>2</v>
      </c>
      <c r="H992" s="8">
        <f>VLOOKUP($D992,饮料价格!$B$3:$E$45,4,0)</f>
        <v>3.5</v>
      </c>
      <c r="I992" s="8">
        <f>E992*H992</f>
        <v>171.5</v>
      </c>
      <c r="J992" s="8">
        <f>(H992-G992)*E992</f>
        <v>73.5</v>
      </c>
    </row>
    <row r="993" spans="1:10" outlineLevel="2" x14ac:dyDescent="0.15">
      <c r="A993" s="7">
        <v>42736</v>
      </c>
      <c r="B993" s="8" t="s">
        <v>104</v>
      </c>
      <c r="C993" s="8" t="s">
        <v>99</v>
      </c>
      <c r="D993" s="8" t="s">
        <v>131</v>
      </c>
      <c r="E993" s="8">
        <v>46</v>
      </c>
      <c r="F993" s="8" t="str">
        <f>VLOOKUP($D993,饮料价格!$B$3:$E$45,2,0)</f>
        <v>瓶</v>
      </c>
      <c r="G993" s="8">
        <f>VLOOKUP($D993,饮料价格!$B$3:$E$45,3,0)</f>
        <v>2</v>
      </c>
      <c r="H993" s="8">
        <f>VLOOKUP($D993,饮料价格!$B$3:$E$45,4,0)</f>
        <v>3.5</v>
      </c>
      <c r="I993" s="8">
        <f>E993*H993</f>
        <v>161</v>
      </c>
      <c r="J993" s="8">
        <f>(H993-G993)*E993</f>
        <v>69</v>
      </c>
    </row>
    <row r="994" spans="1:10" outlineLevel="1" x14ac:dyDescent="0.15">
      <c r="A994" s="7"/>
      <c r="B994" s="8"/>
      <c r="C994" s="8"/>
      <c r="D994" s="23" t="s">
        <v>175</v>
      </c>
      <c r="E994" s="8"/>
      <c r="F994" s="8"/>
      <c r="G994" s="8"/>
      <c r="H994" s="8"/>
      <c r="I994" s="8">
        <f>SUBTOTAL(9,I964:I993)</f>
        <v>6198.5</v>
      </c>
      <c r="J994" s="8">
        <f>SUBTOTAL(9,J964:J993)</f>
        <v>2656.5</v>
      </c>
    </row>
    <row r="995" spans="1:10" outlineLevel="2" x14ac:dyDescent="0.15">
      <c r="A995" s="7">
        <v>42736</v>
      </c>
      <c r="B995" s="8" t="s">
        <v>102</v>
      </c>
      <c r="C995" s="8" t="s">
        <v>135</v>
      </c>
      <c r="D995" s="8" t="s">
        <v>133</v>
      </c>
      <c r="E995" s="8">
        <v>51</v>
      </c>
      <c r="F995" s="8" t="str">
        <f>VLOOKUP($D995,饮料价格!$B$3:$E$45,2,0)</f>
        <v>瓶</v>
      </c>
      <c r="G995" s="8">
        <f>VLOOKUP($D995,饮料价格!$B$3:$E$45,3,0)</f>
        <v>3.5</v>
      </c>
      <c r="H995" s="8">
        <f>VLOOKUP($D995,饮料价格!$B$3:$E$45,4,0)</f>
        <v>5</v>
      </c>
      <c r="I995" s="8">
        <f>E995*H995</f>
        <v>255</v>
      </c>
      <c r="J995" s="8">
        <f>(H995-G995)*E995</f>
        <v>76.5</v>
      </c>
    </row>
    <row r="996" spans="1:10" outlineLevel="2" x14ac:dyDescent="0.15">
      <c r="A996" s="7">
        <v>42736</v>
      </c>
      <c r="B996" s="8" t="s">
        <v>102</v>
      </c>
      <c r="C996" s="8" t="s">
        <v>96</v>
      </c>
      <c r="D996" s="8" t="s">
        <v>133</v>
      </c>
      <c r="E996" s="8">
        <v>24</v>
      </c>
      <c r="F996" s="8" t="str">
        <f>VLOOKUP($D996,饮料价格!$B$3:$E$45,2,0)</f>
        <v>瓶</v>
      </c>
      <c r="G996" s="8">
        <f>VLOOKUP($D996,饮料价格!$B$3:$E$45,3,0)</f>
        <v>3.5</v>
      </c>
      <c r="H996" s="8">
        <f>VLOOKUP($D996,饮料价格!$B$3:$E$45,4,0)</f>
        <v>5</v>
      </c>
      <c r="I996" s="8">
        <f>E996*H996</f>
        <v>120</v>
      </c>
      <c r="J996" s="8">
        <f>(H996-G996)*E996</f>
        <v>36</v>
      </c>
    </row>
    <row r="997" spans="1:10" outlineLevel="2" x14ac:dyDescent="0.15">
      <c r="A997" s="7">
        <v>42736</v>
      </c>
      <c r="B997" s="8" t="s">
        <v>102</v>
      </c>
      <c r="C997" s="8" t="s">
        <v>117</v>
      </c>
      <c r="D997" s="8" t="s">
        <v>133</v>
      </c>
      <c r="E997" s="8">
        <v>14</v>
      </c>
      <c r="F997" s="8" t="str">
        <f>VLOOKUP($D997,饮料价格!$B$3:$E$45,2,0)</f>
        <v>瓶</v>
      </c>
      <c r="G997" s="8">
        <f>VLOOKUP($D997,饮料价格!$B$3:$E$45,3,0)</f>
        <v>3.5</v>
      </c>
      <c r="H997" s="8">
        <f>VLOOKUP($D997,饮料价格!$B$3:$E$45,4,0)</f>
        <v>5</v>
      </c>
      <c r="I997" s="8">
        <f>E997*H997</f>
        <v>70</v>
      </c>
      <c r="J997" s="8">
        <f>(H997-G997)*E997</f>
        <v>21</v>
      </c>
    </row>
    <row r="998" spans="1:10" outlineLevel="2" x14ac:dyDescent="0.15">
      <c r="A998" s="7">
        <v>42736</v>
      </c>
      <c r="B998" s="8" t="s">
        <v>102</v>
      </c>
      <c r="C998" s="8" t="s">
        <v>115</v>
      </c>
      <c r="D998" s="8" t="s">
        <v>133</v>
      </c>
      <c r="E998" s="8">
        <v>68</v>
      </c>
      <c r="F998" s="8" t="str">
        <f>VLOOKUP($D998,饮料价格!$B$3:$E$45,2,0)</f>
        <v>瓶</v>
      </c>
      <c r="G998" s="8">
        <f>VLOOKUP($D998,饮料价格!$B$3:$E$45,3,0)</f>
        <v>3.5</v>
      </c>
      <c r="H998" s="8">
        <f>VLOOKUP($D998,饮料价格!$B$3:$E$45,4,0)</f>
        <v>5</v>
      </c>
      <c r="I998" s="8">
        <f>E998*H998</f>
        <v>340</v>
      </c>
      <c r="J998" s="8">
        <f>(H998-G998)*E998</f>
        <v>102</v>
      </c>
    </row>
    <row r="999" spans="1:10" outlineLevel="2" x14ac:dyDescent="0.15">
      <c r="A999" s="7">
        <v>42736</v>
      </c>
      <c r="B999" s="8" t="s">
        <v>102</v>
      </c>
      <c r="C999" s="8" t="s">
        <v>116</v>
      </c>
      <c r="D999" s="8" t="s">
        <v>133</v>
      </c>
      <c r="E999" s="8">
        <v>87</v>
      </c>
      <c r="F999" s="8" t="str">
        <f>VLOOKUP($D999,饮料价格!$B$3:$E$45,2,0)</f>
        <v>瓶</v>
      </c>
      <c r="G999" s="8">
        <f>VLOOKUP($D999,饮料价格!$B$3:$E$45,3,0)</f>
        <v>3.5</v>
      </c>
      <c r="H999" s="8">
        <f>VLOOKUP($D999,饮料价格!$B$3:$E$45,4,0)</f>
        <v>5</v>
      </c>
      <c r="I999" s="8">
        <f>E999*H999</f>
        <v>435</v>
      </c>
      <c r="J999" s="8">
        <f>(H999-G999)*E999</f>
        <v>130.5</v>
      </c>
    </row>
    <row r="1000" spans="1:10" outlineLevel="2" x14ac:dyDescent="0.15">
      <c r="A1000" s="7">
        <v>42736</v>
      </c>
      <c r="B1000" s="8" t="s">
        <v>102</v>
      </c>
      <c r="C1000" s="8" t="s">
        <v>97</v>
      </c>
      <c r="D1000" s="8" t="s">
        <v>133</v>
      </c>
      <c r="E1000" s="8">
        <v>69</v>
      </c>
      <c r="F1000" s="8" t="str">
        <f>VLOOKUP($D1000,饮料价格!$B$3:$E$45,2,0)</f>
        <v>瓶</v>
      </c>
      <c r="G1000" s="8">
        <f>VLOOKUP($D1000,饮料价格!$B$3:$E$45,3,0)</f>
        <v>3.5</v>
      </c>
      <c r="H1000" s="8">
        <f>VLOOKUP($D1000,饮料价格!$B$3:$E$45,4,0)</f>
        <v>5</v>
      </c>
      <c r="I1000" s="8">
        <f>E1000*H1000</f>
        <v>345</v>
      </c>
      <c r="J1000" s="8">
        <f>(H1000-G1000)*E1000</f>
        <v>103.5</v>
      </c>
    </row>
    <row r="1001" spans="1:10" outlineLevel="2" x14ac:dyDescent="0.15">
      <c r="A1001" s="7">
        <v>42736</v>
      </c>
      <c r="B1001" s="8" t="s">
        <v>100</v>
      </c>
      <c r="C1001" s="8" t="s">
        <v>128</v>
      </c>
      <c r="D1001" s="8" t="s">
        <v>133</v>
      </c>
      <c r="E1001" s="8">
        <v>17</v>
      </c>
      <c r="F1001" s="8" t="str">
        <f>VLOOKUP($D1001,饮料价格!$B$3:$E$45,2,0)</f>
        <v>瓶</v>
      </c>
      <c r="G1001" s="8">
        <f>VLOOKUP($D1001,饮料价格!$B$3:$E$45,3,0)</f>
        <v>3.5</v>
      </c>
      <c r="H1001" s="8">
        <f>VLOOKUP($D1001,饮料价格!$B$3:$E$45,4,0)</f>
        <v>5</v>
      </c>
      <c r="I1001" s="8">
        <f>E1001*H1001</f>
        <v>85</v>
      </c>
      <c r="J1001" s="8">
        <f>(H1001-G1001)*E1001</f>
        <v>25.5</v>
      </c>
    </row>
    <row r="1002" spans="1:10" outlineLevel="2" x14ac:dyDescent="0.15">
      <c r="A1002" s="7">
        <v>42736</v>
      </c>
      <c r="B1002" s="8" t="s">
        <v>100</v>
      </c>
      <c r="C1002" s="8" t="s">
        <v>130</v>
      </c>
      <c r="D1002" s="8" t="s">
        <v>133</v>
      </c>
      <c r="E1002" s="8">
        <v>29</v>
      </c>
      <c r="F1002" s="8" t="str">
        <f>VLOOKUP($D1002,饮料价格!$B$3:$E$45,2,0)</f>
        <v>瓶</v>
      </c>
      <c r="G1002" s="8">
        <f>VLOOKUP($D1002,饮料价格!$B$3:$E$45,3,0)</f>
        <v>3.5</v>
      </c>
      <c r="H1002" s="8">
        <f>VLOOKUP($D1002,饮料价格!$B$3:$E$45,4,0)</f>
        <v>5</v>
      </c>
      <c r="I1002" s="8">
        <f>E1002*H1002</f>
        <v>145</v>
      </c>
      <c r="J1002" s="8">
        <f>(H1002-G1002)*E1002</f>
        <v>43.5</v>
      </c>
    </row>
    <row r="1003" spans="1:10" outlineLevel="2" x14ac:dyDescent="0.15">
      <c r="A1003" s="7">
        <v>42736</v>
      </c>
      <c r="B1003" s="8" t="s">
        <v>100</v>
      </c>
      <c r="C1003" s="8" t="s">
        <v>105</v>
      </c>
      <c r="D1003" s="8" t="s">
        <v>133</v>
      </c>
      <c r="E1003" s="8">
        <v>13</v>
      </c>
      <c r="F1003" s="8" t="str">
        <f>VLOOKUP($D1003,饮料价格!$B$3:$E$45,2,0)</f>
        <v>瓶</v>
      </c>
      <c r="G1003" s="8">
        <f>VLOOKUP($D1003,饮料价格!$B$3:$E$45,3,0)</f>
        <v>3.5</v>
      </c>
      <c r="H1003" s="8">
        <f>VLOOKUP($D1003,饮料价格!$B$3:$E$45,4,0)</f>
        <v>5</v>
      </c>
      <c r="I1003" s="8">
        <f>E1003*H1003</f>
        <v>65</v>
      </c>
      <c r="J1003" s="8">
        <f>(H1003-G1003)*E1003</f>
        <v>19.5</v>
      </c>
    </row>
    <row r="1004" spans="1:10" outlineLevel="2" x14ac:dyDescent="0.15">
      <c r="A1004" s="7">
        <v>42736</v>
      </c>
      <c r="B1004" s="8" t="s">
        <v>100</v>
      </c>
      <c r="C1004" s="8" t="s">
        <v>107</v>
      </c>
      <c r="D1004" s="8" t="s">
        <v>133</v>
      </c>
      <c r="E1004" s="8">
        <v>15</v>
      </c>
      <c r="F1004" s="8" t="str">
        <f>VLOOKUP($D1004,饮料价格!$B$3:$E$45,2,0)</f>
        <v>瓶</v>
      </c>
      <c r="G1004" s="8">
        <f>VLOOKUP($D1004,饮料价格!$B$3:$E$45,3,0)</f>
        <v>3.5</v>
      </c>
      <c r="H1004" s="8">
        <f>VLOOKUP($D1004,饮料价格!$B$3:$E$45,4,0)</f>
        <v>5</v>
      </c>
      <c r="I1004" s="8">
        <f>E1004*H1004</f>
        <v>75</v>
      </c>
      <c r="J1004" s="8">
        <f>(H1004-G1004)*E1004</f>
        <v>22.5</v>
      </c>
    </row>
    <row r="1005" spans="1:10" outlineLevel="2" x14ac:dyDescent="0.15">
      <c r="A1005" s="7">
        <v>42736</v>
      </c>
      <c r="B1005" s="8" t="s">
        <v>100</v>
      </c>
      <c r="C1005" s="8" t="s">
        <v>108</v>
      </c>
      <c r="D1005" s="8" t="s">
        <v>133</v>
      </c>
      <c r="E1005" s="8">
        <v>7</v>
      </c>
      <c r="F1005" s="8" t="str">
        <f>VLOOKUP($D1005,饮料价格!$B$3:$E$45,2,0)</f>
        <v>瓶</v>
      </c>
      <c r="G1005" s="8">
        <f>VLOOKUP($D1005,饮料价格!$B$3:$E$45,3,0)</f>
        <v>3.5</v>
      </c>
      <c r="H1005" s="8">
        <f>VLOOKUP($D1005,饮料价格!$B$3:$E$45,4,0)</f>
        <v>5</v>
      </c>
      <c r="I1005" s="8">
        <f>E1005*H1005</f>
        <v>35</v>
      </c>
      <c r="J1005" s="8">
        <f>(H1005-G1005)*E1005</f>
        <v>10.5</v>
      </c>
    </row>
    <row r="1006" spans="1:10" outlineLevel="2" x14ac:dyDescent="0.15">
      <c r="A1006" s="7">
        <v>42736</v>
      </c>
      <c r="B1006" s="8" t="s">
        <v>100</v>
      </c>
      <c r="C1006" s="8" t="s">
        <v>106</v>
      </c>
      <c r="D1006" s="8" t="s">
        <v>133</v>
      </c>
      <c r="E1006" s="8">
        <v>23</v>
      </c>
      <c r="F1006" s="8" t="str">
        <f>VLOOKUP($D1006,饮料价格!$B$3:$E$45,2,0)</f>
        <v>瓶</v>
      </c>
      <c r="G1006" s="8">
        <f>VLOOKUP($D1006,饮料价格!$B$3:$E$45,3,0)</f>
        <v>3.5</v>
      </c>
      <c r="H1006" s="8">
        <f>VLOOKUP($D1006,饮料价格!$B$3:$E$45,4,0)</f>
        <v>5</v>
      </c>
      <c r="I1006" s="8">
        <f>E1006*H1006</f>
        <v>115</v>
      </c>
      <c r="J1006" s="8">
        <f>(H1006-G1006)*E1006</f>
        <v>34.5</v>
      </c>
    </row>
    <row r="1007" spans="1:10" outlineLevel="2" x14ac:dyDescent="0.15">
      <c r="A1007" s="7">
        <v>42736</v>
      </c>
      <c r="B1007" s="8" t="s">
        <v>101</v>
      </c>
      <c r="C1007" s="8" t="s">
        <v>109</v>
      </c>
      <c r="D1007" s="8" t="s">
        <v>133</v>
      </c>
      <c r="E1007" s="8">
        <v>28</v>
      </c>
      <c r="F1007" s="8" t="str">
        <f>VLOOKUP($D1007,饮料价格!$B$3:$E$45,2,0)</f>
        <v>瓶</v>
      </c>
      <c r="G1007" s="8">
        <f>VLOOKUP($D1007,饮料价格!$B$3:$E$45,3,0)</f>
        <v>3.5</v>
      </c>
      <c r="H1007" s="8">
        <f>VLOOKUP($D1007,饮料价格!$B$3:$E$45,4,0)</f>
        <v>5</v>
      </c>
      <c r="I1007" s="8">
        <f>E1007*H1007</f>
        <v>140</v>
      </c>
      <c r="J1007" s="8">
        <f>(H1007-G1007)*E1007</f>
        <v>42</v>
      </c>
    </row>
    <row r="1008" spans="1:10" outlineLevel="2" x14ac:dyDescent="0.15">
      <c r="A1008" s="7">
        <v>42736</v>
      </c>
      <c r="B1008" s="8" t="s">
        <v>101</v>
      </c>
      <c r="C1008" s="8" t="s">
        <v>113</v>
      </c>
      <c r="D1008" s="8" t="s">
        <v>133</v>
      </c>
      <c r="E1008" s="8">
        <v>75</v>
      </c>
      <c r="F1008" s="8" t="str">
        <f>VLOOKUP($D1008,饮料价格!$B$3:$E$45,2,0)</f>
        <v>瓶</v>
      </c>
      <c r="G1008" s="8">
        <f>VLOOKUP($D1008,饮料价格!$B$3:$E$45,3,0)</f>
        <v>3.5</v>
      </c>
      <c r="H1008" s="8">
        <f>VLOOKUP($D1008,饮料价格!$B$3:$E$45,4,0)</f>
        <v>5</v>
      </c>
      <c r="I1008" s="8">
        <f>E1008*H1008</f>
        <v>375</v>
      </c>
      <c r="J1008" s="8">
        <f>(H1008-G1008)*E1008</f>
        <v>112.5</v>
      </c>
    </row>
    <row r="1009" spans="1:10" outlineLevel="2" x14ac:dyDescent="0.15">
      <c r="A1009" s="7">
        <v>42736</v>
      </c>
      <c r="B1009" s="8" t="s">
        <v>101</v>
      </c>
      <c r="C1009" s="8" t="s">
        <v>111</v>
      </c>
      <c r="D1009" s="8" t="s">
        <v>133</v>
      </c>
      <c r="E1009" s="8">
        <v>13</v>
      </c>
      <c r="F1009" s="8" t="str">
        <f>VLOOKUP($D1009,饮料价格!$B$3:$E$45,2,0)</f>
        <v>瓶</v>
      </c>
      <c r="G1009" s="8">
        <f>VLOOKUP($D1009,饮料价格!$B$3:$E$45,3,0)</f>
        <v>3.5</v>
      </c>
      <c r="H1009" s="8">
        <f>VLOOKUP($D1009,饮料价格!$B$3:$E$45,4,0)</f>
        <v>5</v>
      </c>
      <c r="I1009" s="8">
        <f>E1009*H1009</f>
        <v>65</v>
      </c>
      <c r="J1009" s="8">
        <f>(H1009-G1009)*E1009</f>
        <v>19.5</v>
      </c>
    </row>
    <row r="1010" spans="1:10" outlineLevel="2" x14ac:dyDescent="0.15">
      <c r="A1010" s="7">
        <v>42736</v>
      </c>
      <c r="B1010" s="8" t="s">
        <v>101</v>
      </c>
      <c r="C1010" s="8" t="s">
        <v>114</v>
      </c>
      <c r="D1010" s="8" t="s">
        <v>133</v>
      </c>
      <c r="E1010" s="8">
        <v>10</v>
      </c>
      <c r="F1010" s="8" t="str">
        <f>VLOOKUP($D1010,饮料价格!$B$3:$E$45,2,0)</f>
        <v>瓶</v>
      </c>
      <c r="G1010" s="8">
        <f>VLOOKUP($D1010,饮料价格!$B$3:$E$45,3,0)</f>
        <v>3.5</v>
      </c>
      <c r="H1010" s="8">
        <f>VLOOKUP($D1010,饮料价格!$B$3:$E$45,4,0)</f>
        <v>5</v>
      </c>
      <c r="I1010" s="8">
        <f>E1010*H1010</f>
        <v>50</v>
      </c>
      <c r="J1010" s="8">
        <f>(H1010-G1010)*E1010</f>
        <v>15</v>
      </c>
    </row>
    <row r="1011" spans="1:10" outlineLevel="2" x14ac:dyDescent="0.15">
      <c r="A1011" s="7">
        <v>42736</v>
      </c>
      <c r="B1011" s="8" t="s">
        <v>101</v>
      </c>
      <c r="C1011" s="8" t="s">
        <v>112</v>
      </c>
      <c r="D1011" s="8" t="s">
        <v>133</v>
      </c>
      <c r="E1011" s="8">
        <v>38</v>
      </c>
      <c r="F1011" s="8" t="str">
        <f>VLOOKUP($D1011,饮料价格!$B$3:$E$45,2,0)</f>
        <v>瓶</v>
      </c>
      <c r="G1011" s="8">
        <f>VLOOKUP($D1011,饮料价格!$B$3:$E$45,3,0)</f>
        <v>3.5</v>
      </c>
      <c r="H1011" s="8">
        <f>VLOOKUP($D1011,饮料价格!$B$3:$E$45,4,0)</f>
        <v>5</v>
      </c>
      <c r="I1011" s="8">
        <f>E1011*H1011</f>
        <v>190</v>
      </c>
      <c r="J1011" s="8">
        <f>(H1011-G1011)*E1011</f>
        <v>57</v>
      </c>
    </row>
    <row r="1012" spans="1:10" outlineLevel="2" x14ac:dyDescent="0.15">
      <c r="A1012" s="7">
        <v>42736</v>
      </c>
      <c r="B1012" s="8" t="s">
        <v>101</v>
      </c>
      <c r="C1012" s="8" t="s">
        <v>110</v>
      </c>
      <c r="D1012" s="8" t="s">
        <v>133</v>
      </c>
      <c r="E1012" s="8">
        <v>48</v>
      </c>
      <c r="F1012" s="8" t="str">
        <f>VLOOKUP($D1012,饮料价格!$B$3:$E$45,2,0)</f>
        <v>瓶</v>
      </c>
      <c r="G1012" s="8">
        <f>VLOOKUP($D1012,饮料价格!$B$3:$E$45,3,0)</f>
        <v>3.5</v>
      </c>
      <c r="H1012" s="8">
        <f>VLOOKUP($D1012,饮料价格!$B$3:$E$45,4,0)</f>
        <v>5</v>
      </c>
      <c r="I1012" s="8">
        <f>E1012*H1012</f>
        <v>240</v>
      </c>
      <c r="J1012" s="8">
        <f>(H1012-G1012)*E1012</f>
        <v>72</v>
      </c>
    </row>
    <row r="1013" spans="1:10" outlineLevel="2" x14ac:dyDescent="0.15">
      <c r="A1013" s="7">
        <v>42736</v>
      </c>
      <c r="B1013" s="8" t="s">
        <v>103</v>
      </c>
      <c r="C1013" s="8" t="s">
        <v>122</v>
      </c>
      <c r="D1013" s="8" t="s">
        <v>133</v>
      </c>
      <c r="E1013" s="8">
        <v>17</v>
      </c>
      <c r="F1013" s="8" t="str">
        <f>VLOOKUP($D1013,饮料价格!$B$3:$E$45,2,0)</f>
        <v>瓶</v>
      </c>
      <c r="G1013" s="8">
        <f>VLOOKUP($D1013,饮料价格!$B$3:$E$45,3,0)</f>
        <v>3.5</v>
      </c>
      <c r="H1013" s="8">
        <f>VLOOKUP($D1013,饮料价格!$B$3:$E$45,4,0)</f>
        <v>5</v>
      </c>
      <c r="I1013" s="8">
        <f>E1013*H1013</f>
        <v>85</v>
      </c>
      <c r="J1013" s="8">
        <f>(H1013-G1013)*E1013</f>
        <v>25.5</v>
      </c>
    </row>
    <row r="1014" spans="1:10" outlineLevel="2" x14ac:dyDescent="0.15">
      <c r="A1014" s="7">
        <v>42736</v>
      </c>
      <c r="B1014" s="8" t="s">
        <v>103</v>
      </c>
      <c r="C1014" s="8" t="s">
        <v>121</v>
      </c>
      <c r="D1014" s="8" t="s">
        <v>133</v>
      </c>
      <c r="E1014" s="8">
        <v>11</v>
      </c>
      <c r="F1014" s="8" t="str">
        <f>VLOOKUP($D1014,饮料价格!$B$3:$E$45,2,0)</f>
        <v>瓶</v>
      </c>
      <c r="G1014" s="8">
        <f>VLOOKUP($D1014,饮料价格!$B$3:$E$45,3,0)</f>
        <v>3.5</v>
      </c>
      <c r="H1014" s="8">
        <f>VLOOKUP($D1014,饮料价格!$B$3:$E$45,4,0)</f>
        <v>5</v>
      </c>
      <c r="I1014" s="8">
        <f>E1014*H1014</f>
        <v>55</v>
      </c>
      <c r="J1014" s="8">
        <f>(H1014-G1014)*E1014</f>
        <v>16.5</v>
      </c>
    </row>
    <row r="1015" spans="1:10" outlineLevel="2" x14ac:dyDescent="0.15">
      <c r="A1015" s="7">
        <v>42736</v>
      </c>
      <c r="B1015" s="8" t="s">
        <v>103</v>
      </c>
      <c r="C1015" s="8" t="s">
        <v>118</v>
      </c>
      <c r="D1015" s="8" t="s">
        <v>133</v>
      </c>
      <c r="E1015" s="8">
        <v>12</v>
      </c>
      <c r="F1015" s="8" t="str">
        <f>VLOOKUP($D1015,饮料价格!$B$3:$E$45,2,0)</f>
        <v>瓶</v>
      </c>
      <c r="G1015" s="8">
        <f>VLOOKUP($D1015,饮料价格!$B$3:$E$45,3,0)</f>
        <v>3.5</v>
      </c>
      <c r="H1015" s="8">
        <f>VLOOKUP($D1015,饮料价格!$B$3:$E$45,4,0)</f>
        <v>5</v>
      </c>
      <c r="I1015" s="8">
        <f>E1015*H1015</f>
        <v>60</v>
      </c>
      <c r="J1015" s="8">
        <f>(H1015-G1015)*E1015</f>
        <v>18</v>
      </c>
    </row>
    <row r="1016" spans="1:10" outlineLevel="2" x14ac:dyDescent="0.15">
      <c r="A1016" s="7">
        <v>42736</v>
      </c>
      <c r="B1016" s="8" t="s">
        <v>103</v>
      </c>
      <c r="C1016" s="8" t="s">
        <v>119</v>
      </c>
      <c r="D1016" s="8" t="s">
        <v>133</v>
      </c>
      <c r="E1016" s="8">
        <v>41</v>
      </c>
      <c r="F1016" s="8" t="str">
        <f>VLOOKUP($D1016,饮料价格!$B$3:$E$45,2,0)</f>
        <v>瓶</v>
      </c>
      <c r="G1016" s="8">
        <f>VLOOKUP($D1016,饮料价格!$B$3:$E$45,3,0)</f>
        <v>3.5</v>
      </c>
      <c r="H1016" s="8">
        <f>VLOOKUP($D1016,饮料价格!$B$3:$E$45,4,0)</f>
        <v>5</v>
      </c>
      <c r="I1016" s="8">
        <f>E1016*H1016</f>
        <v>205</v>
      </c>
      <c r="J1016" s="8">
        <f>(H1016-G1016)*E1016</f>
        <v>61.5</v>
      </c>
    </row>
    <row r="1017" spans="1:10" outlineLevel="2" x14ac:dyDescent="0.15">
      <c r="A1017" s="7">
        <v>42736</v>
      </c>
      <c r="B1017" s="8" t="s">
        <v>103</v>
      </c>
      <c r="C1017" s="8" t="s">
        <v>120</v>
      </c>
      <c r="D1017" s="8" t="s">
        <v>133</v>
      </c>
      <c r="E1017" s="8">
        <v>40</v>
      </c>
      <c r="F1017" s="8" t="str">
        <f>VLOOKUP($D1017,饮料价格!$B$3:$E$45,2,0)</f>
        <v>瓶</v>
      </c>
      <c r="G1017" s="8">
        <f>VLOOKUP($D1017,饮料价格!$B$3:$E$45,3,0)</f>
        <v>3.5</v>
      </c>
      <c r="H1017" s="8">
        <f>VLOOKUP($D1017,饮料价格!$B$3:$E$45,4,0)</f>
        <v>5</v>
      </c>
      <c r="I1017" s="8">
        <f>E1017*H1017</f>
        <v>200</v>
      </c>
      <c r="J1017" s="8">
        <f>(H1017-G1017)*E1017</f>
        <v>60</v>
      </c>
    </row>
    <row r="1018" spans="1:10" outlineLevel="2" x14ac:dyDescent="0.15">
      <c r="A1018" s="7">
        <v>42736</v>
      </c>
      <c r="B1018" s="8" t="s">
        <v>103</v>
      </c>
      <c r="C1018" s="8" t="s">
        <v>123</v>
      </c>
      <c r="D1018" s="8" t="s">
        <v>133</v>
      </c>
      <c r="E1018" s="8">
        <v>58</v>
      </c>
      <c r="F1018" s="8" t="str">
        <f>VLOOKUP($D1018,饮料价格!$B$3:$E$45,2,0)</f>
        <v>瓶</v>
      </c>
      <c r="G1018" s="8">
        <f>VLOOKUP($D1018,饮料价格!$B$3:$E$45,3,0)</f>
        <v>3.5</v>
      </c>
      <c r="H1018" s="8">
        <f>VLOOKUP($D1018,饮料价格!$B$3:$E$45,4,0)</f>
        <v>5</v>
      </c>
      <c r="I1018" s="8">
        <f>E1018*H1018</f>
        <v>290</v>
      </c>
      <c r="J1018" s="8">
        <f>(H1018-G1018)*E1018</f>
        <v>87</v>
      </c>
    </row>
    <row r="1019" spans="1:10" outlineLevel="2" x14ac:dyDescent="0.15">
      <c r="A1019" s="7">
        <v>42736</v>
      </c>
      <c r="B1019" s="8" t="s">
        <v>104</v>
      </c>
      <c r="C1019" s="8" t="s">
        <v>98</v>
      </c>
      <c r="D1019" s="8" t="s">
        <v>133</v>
      </c>
      <c r="E1019" s="8">
        <v>22</v>
      </c>
      <c r="F1019" s="8" t="str">
        <f>VLOOKUP($D1019,饮料价格!$B$3:$E$45,2,0)</f>
        <v>瓶</v>
      </c>
      <c r="G1019" s="8">
        <f>VLOOKUP($D1019,饮料价格!$B$3:$E$45,3,0)</f>
        <v>3.5</v>
      </c>
      <c r="H1019" s="8">
        <f>VLOOKUP($D1019,饮料价格!$B$3:$E$45,4,0)</f>
        <v>5</v>
      </c>
      <c r="I1019" s="8">
        <f>E1019*H1019</f>
        <v>110</v>
      </c>
      <c r="J1019" s="8">
        <f>(H1019-G1019)*E1019</f>
        <v>33</v>
      </c>
    </row>
    <row r="1020" spans="1:10" outlineLevel="2" x14ac:dyDescent="0.15">
      <c r="A1020" s="7">
        <v>42736</v>
      </c>
      <c r="B1020" s="8" t="s">
        <v>104</v>
      </c>
      <c r="C1020" s="8" t="s">
        <v>127</v>
      </c>
      <c r="D1020" s="8" t="s">
        <v>133</v>
      </c>
      <c r="E1020" s="8">
        <v>53</v>
      </c>
      <c r="F1020" s="8" t="str">
        <f>VLOOKUP($D1020,饮料价格!$B$3:$E$45,2,0)</f>
        <v>瓶</v>
      </c>
      <c r="G1020" s="8">
        <f>VLOOKUP($D1020,饮料价格!$B$3:$E$45,3,0)</f>
        <v>3.5</v>
      </c>
      <c r="H1020" s="8">
        <f>VLOOKUP($D1020,饮料价格!$B$3:$E$45,4,0)</f>
        <v>5</v>
      </c>
      <c r="I1020" s="8">
        <f>E1020*H1020</f>
        <v>265</v>
      </c>
      <c r="J1020" s="8">
        <f>(H1020-G1020)*E1020</f>
        <v>79.5</v>
      </c>
    </row>
    <row r="1021" spans="1:10" outlineLevel="2" x14ac:dyDescent="0.15">
      <c r="A1021" s="7">
        <v>42736</v>
      </c>
      <c r="B1021" s="8" t="s">
        <v>104</v>
      </c>
      <c r="C1021" s="8" t="s">
        <v>125</v>
      </c>
      <c r="D1021" s="8" t="s">
        <v>133</v>
      </c>
      <c r="E1021" s="8">
        <v>56</v>
      </c>
      <c r="F1021" s="8" t="str">
        <f>VLOOKUP($D1021,饮料价格!$B$3:$E$45,2,0)</f>
        <v>瓶</v>
      </c>
      <c r="G1021" s="8">
        <f>VLOOKUP($D1021,饮料价格!$B$3:$E$45,3,0)</f>
        <v>3.5</v>
      </c>
      <c r="H1021" s="8">
        <f>VLOOKUP($D1021,饮料价格!$B$3:$E$45,4,0)</f>
        <v>5</v>
      </c>
      <c r="I1021" s="8">
        <f>E1021*H1021</f>
        <v>280</v>
      </c>
      <c r="J1021" s="8">
        <f>(H1021-G1021)*E1021</f>
        <v>84</v>
      </c>
    </row>
    <row r="1022" spans="1:10" outlineLevel="2" x14ac:dyDescent="0.15">
      <c r="A1022" s="7">
        <v>42736</v>
      </c>
      <c r="B1022" s="8" t="s">
        <v>104</v>
      </c>
      <c r="C1022" s="8" t="s">
        <v>124</v>
      </c>
      <c r="D1022" s="8" t="s">
        <v>133</v>
      </c>
      <c r="E1022" s="8">
        <v>16</v>
      </c>
      <c r="F1022" s="8" t="str">
        <f>VLOOKUP($D1022,饮料价格!$B$3:$E$45,2,0)</f>
        <v>瓶</v>
      </c>
      <c r="G1022" s="8">
        <f>VLOOKUP($D1022,饮料价格!$B$3:$E$45,3,0)</f>
        <v>3.5</v>
      </c>
      <c r="H1022" s="8">
        <f>VLOOKUP($D1022,饮料价格!$B$3:$E$45,4,0)</f>
        <v>5</v>
      </c>
      <c r="I1022" s="8">
        <f>E1022*H1022</f>
        <v>80</v>
      </c>
      <c r="J1022" s="8">
        <f>(H1022-G1022)*E1022</f>
        <v>24</v>
      </c>
    </row>
    <row r="1023" spans="1:10" outlineLevel="2" x14ac:dyDescent="0.15">
      <c r="A1023" s="7">
        <v>42736</v>
      </c>
      <c r="B1023" s="8" t="s">
        <v>104</v>
      </c>
      <c r="C1023" s="8" t="s">
        <v>126</v>
      </c>
      <c r="D1023" s="8" t="s">
        <v>133</v>
      </c>
      <c r="E1023" s="8">
        <v>17</v>
      </c>
      <c r="F1023" s="8" t="str">
        <f>VLOOKUP($D1023,饮料价格!$B$3:$E$45,2,0)</f>
        <v>瓶</v>
      </c>
      <c r="G1023" s="8">
        <f>VLOOKUP($D1023,饮料价格!$B$3:$E$45,3,0)</f>
        <v>3.5</v>
      </c>
      <c r="H1023" s="8">
        <f>VLOOKUP($D1023,饮料价格!$B$3:$E$45,4,0)</f>
        <v>5</v>
      </c>
      <c r="I1023" s="8">
        <f>E1023*H1023</f>
        <v>85</v>
      </c>
      <c r="J1023" s="8">
        <f>(H1023-G1023)*E1023</f>
        <v>25.5</v>
      </c>
    </row>
    <row r="1024" spans="1:10" outlineLevel="2" x14ac:dyDescent="0.15">
      <c r="A1024" s="7">
        <v>42736</v>
      </c>
      <c r="B1024" s="8" t="s">
        <v>104</v>
      </c>
      <c r="C1024" s="8" t="s">
        <v>99</v>
      </c>
      <c r="D1024" s="8" t="s">
        <v>133</v>
      </c>
      <c r="E1024" s="8">
        <v>117</v>
      </c>
      <c r="F1024" s="8" t="str">
        <f>VLOOKUP($D1024,饮料价格!$B$3:$E$45,2,0)</f>
        <v>瓶</v>
      </c>
      <c r="G1024" s="8">
        <f>VLOOKUP($D1024,饮料价格!$B$3:$E$45,3,0)</f>
        <v>3.5</v>
      </c>
      <c r="H1024" s="8">
        <f>VLOOKUP($D1024,饮料价格!$B$3:$E$45,4,0)</f>
        <v>5</v>
      </c>
      <c r="I1024" s="8">
        <f>E1024*H1024</f>
        <v>585</v>
      </c>
      <c r="J1024" s="8">
        <f>(H1024-G1024)*E1024</f>
        <v>175.5</v>
      </c>
    </row>
    <row r="1025" spans="1:10" outlineLevel="1" x14ac:dyDescent="0.15">
      <c r="A1025" s="7"/>
      <c r="B1025" s="8"/>
      <c r="C1025" s="8"/>
      <c r="D1025" s="23" t="s">
        <v>176</v>
      </c>
      <c r="E1025" s="8"/>
      <c r="F1025" s="8"/>
      <c r="G1025" s="8"/>
      <c r="H1025" s="8"/>
      <c r="I1025" s="8">
        <f>SUBTOTAL(9,I995:I1024)</f>
        <v>5445</v>
      </c>
      <c r="J1025" s="8">
        <f>SUBTOTAL(9,J995:J1024)</f>
        <v>1633.5</v>
      </c>
    </row>
    <row r="1026" spans="1:10" outlineLevel="2" x14ac:dyDescent="0.15">
      <c r="A1026" s="7">
        <v>42736</v>
      </c>
      <c r="B1026" s="8" t="s">
        <v>102</v>
      </c>
      <c r="C1026" s="8" t="s">
        <v>135</v>
      </c>
      <c r="D1026" s="8" t="s">
        <v>23</v>
      </c>
      <c r="E1026" s="8">
        <v>52</v>
      </c>
      <c r="F1026" s="8" t="str">
        <f>VLOOKUP($D1026,饮料价格!$B$3:$E$45,2,0)</f>
        <v>瓶</v>
      </c>
      <c r="G1026" s="8">
        <f>VLOOKUP($D1026,饮料价格!$B$3:$E$45,3,0)</f>
        <v>2.4</v>
      </c>
      <c r="H1026" s="8">
        <f>VLOOKUP($D1026,饮料价格!$B$3:$E$45,4,0)</f>
        <v>3</v>
      </c>
      <c r="I1026" s="8">
        <f>E1026*H1026</f>
        <v>156</v>
      </c>
      <c r="J1026" s="8">
        <f>(H1026-G1026)*E1026</f>
        <v>31.200000000000003</v>
      </c>
    </row>
    <row r="1027" spans="1:10" outlineLevel="2" x14ac:dyDescent="0.15">
      <c r="A1027" s="7">
        <v>42736</v>
      </c>
      <c r="B1027" s="8" t="s">
        <v>102</v>
      </c>
      <c r="C1027" s="8" t="s">
        <v>96</v>
      </c>
      <c r="D1027" s="8" t="s">
        <v>23</v>
      </c>
      <c r="E1027" s="8">
        <v>12</v>
      </c>
      <c r="F1027" s="8" t="str">
        <f>VLOOKUP($D1027,饮料价格!$B$3:$E$45,2,0)</f>
        <v>瓶</v>
      </c>
      <c r="G1027" s="8">
        <f>VLOOKUP($D1027,饮料价格!$B$3:$E$45,3,0)</f>
        <v>2.4</v>
      </c>
      <c r="H1027" s="8">
        <f>VLOOKUP($D1027,饮料价格!$B$3:$E$45,4,0)</f>
        <v>3</v>
      </c>
      <c r="I1027" s="8">
        <f>E1027*H1027</f>
        <v>36</v>
      </c>
      <c r="J1027" s="8">
        <f>(H1027-G1027)*E1027</f>
        <v>7.2000000000000011</v>
      </c>
    </row>
    <row r="1028" spans="1:10" outlineLevel="2" x14ac:dyDescent="0.15">
      <c r="A1028" s="7">
        <v>42736</v>
      </c>
      <c r="B1028" s="8" t="s">
        <v>102</v>
      </c>
      <c r="C1028" s="8" t="s">
        <v>117</v>
      </c>
      <c r="D1028" s="8" t="s">
        <v>23</v>
      </c>
      <c r="E1028" s="8">
        <v>45</v>
      </c>
      <c r="F1028" s="8" t="str">
        <f>VLOOKUP($D1028,饮料价格!$B$3:$E$45,2,0)</f>
        <v>瓶</v>
      </c>
      <c r="G1028" s="8">
        <f>VLOOKUP($D1028,饮料价格!$B$3:$E$45,3,0)</f>
        <v>2.4</v>
      </c>
      <c r="H1028" s="8">
        <f>VLOOKUP($D1028,饮料价格!$B$3:$E$45,4,0)</f>
        <v>3</v>
      </c>
      <c r="I1028" s="8">
        <f>E1028*H1028</f>
        <v>135</v>
      </c>
      <c r="J1028" s="8">
        <f>(H1028-G1028)*E1028</f>
        <v>27.000000000000004</v>
      </c>
    </row>
    <row r="1029" spans="1:10" outlineLevel="2" x14ac:dyDescent="0.15">
      <c r="A1029" s="7">
        <v>42736</v>
      </c>
      <c r="B1029" s="8" t="s">
        <v>102</v>
      </c>
      <c r="C1029" s="8" t="s">
        <v>115</v>
      </c>
      <c r="D1029" s="8" t="s">
        <v>23</v>
      </c>
      <c r="E1029" s="8">
        <v>115</v>
      </c>
      <c r="F1029" s="8" t="str">
        <f>VLOOKUP($D1029,饮料价格!$B$3:$E$45,2,0)</f>
        <v>瓶</v>
      </c>
      <c r="G1029" s="8">
        <f>VLOOKUP($D1029,饮料价格!$B$3:$E$45,3,0)</f>
        <v>2.4</v>
      </c>
      <c r="H1029" s="8">
        <f>VLOOKUP($D1029,饮料价格!$B$3:$E$45,4,0)</f>
        <v>3</v>
      </c>
      <c r="I1029" s="8">
        <f>E1029*H1029</f>
        <v>345</v>
      </c>
      <c r="J1029" s="8">
        <f>(H1029-G1029)*E1029</f>
        <v>69.000000000000014</v>
      </c>
    </row>
    <row r="1030" spans="1:10" outlineLevel="2" x14ac:dyDescent="0.15">
      <c r="A1030" s="7">
        <v>42736</v>
      </c>
      <c r="B1030" s="8" t="s">
        <v>102</v>
      </c>
      <c r="C1030" s="8" t="s">
        <v>116</v>
      </c>
      <c r="D1030" s="8" t="s">
        <v>23</v>
      </c>
      <c r="E1030" s="8">
        <v>46</v>
      </c>
      <c r="F1030" s="8" t="str">
        <f>VLOOKUP($D1030,饮料价格!$B$3:$E$45,2,0)</f>
        <v>瓶</v>
      </c>
      <c r="G1030" s="8">
        <f>VLOOKUP($D1030,饮料价格!$B$3:$E$45,3,0)</f>
        <v>2.4</v>
      </c>
      <c r="H1030" s="8">
        <f>VLOOKUP($D1030,饮料价格!$B$3:$E$45,4,0)</f>
        <v>3</v>
      </c>
      <c r="I1030" s="8">
        <f>E1030*H1030</f>
        <v>138</v>
      </c>
      <c r="J1030" s="8">
        <f>(H1030-G1030)*E1030</f>
        <v>27.600000000000005</v>
      </c>
    </row>
    <row r="1031" spans="1:10" outlineLevel="2" x14ac:dyDescent="0.15">
      <c r="A1031" s="7">
        <v>42736</v>
      </c>
      <c r="B1031" s="8" t="s">
        <v>102</v>
      </c>
      <c r="C1031" s="8" t="s">
        <v>97</v>
      </c>
      <c r="D1031" s="8" t="s">
        <v>23</v>
      </c>
      <c r="E1031" s="8">
        <v>13</v>
      </c>
      <c r="F1031" s="8" t="str">
        <f>VLOOKUP($D1031,饮料价格!$B$3:$E$45,2,0)</f>
        <v>瓶</v>
      </c>
      <c r="G1031" s="8">
        <f>VLOOKUP($D1031,饮料价格!$B$3:$E$45,3,0)</f>
        <v>2.4</v>
      </c>
      <c r="H1031" s="8">
        <f>VLOOKUP($D1031,饮料价格!$B$3:$E$45,4,0)</f>
        <v>3</v>
      </c>
      <c r="I1031" s="8">
        <f>E1031*H1031</f>
        <v>39</v>
      </c>
      <c r="J1031" s="8">
        <f>(H1031-G1031)*E1031</f>
        <v>7.8000000000000007</v>
      </c>
    </row>
    <row r="1032" spans="1:10" outlineLevel="2" x14ac:dyDescent="0.15">
      <c r="A1032" s="7">
        <v>42736</v>
      </c>
      <c r="B1032" s="8" t="s">
        <v>100</v>
      </c>
      <c r="C1032" s="8" t="s">
        <v>128</v>
      </c>
      <c r="D1032" s="8" t="s">
        <v>23</v>
      </c>
      <c r="E1032" s="8">
        <v>14</v>
      </c>
      <c r="F1032" s="8" t="str">
        <f>VLOOKUP($D1032,饮料价格!$B$3:$E$45,2,0)</f>
        <v>瓶</v>
      </c>
      <c r="G1032" s="8">
        <f>VLOOKUP($D1032,饮料价格!$B$3:$E$45,3,0)</f>
        <v>2.4</v>
      </c>
      <c r="H1032" s="8">
        <f>VLOOKUP($D1032,饮料价格!$B$3:$E$45,4,0)</f>
        <v>3</v>
      </c>
      <c r="I1032" s="8">
        <f>E1032*H1032</f>
        <v>42</v>
      </c>
      <c r="J1032" s="8">
        <f>(H1032-G1032)*E1032</f>
        <v>8.4000000000000021</v>
      </c>
    </row>
    <row r="1033" spans="1:10" outlineLevel="2" x14ac:dyDescent="0.15">
      <c r="A1033" s="7">
        <v>42736</v>
      </c>
      <c r="B1033" s="8" t="s">
        <v>100</v>
      </c>
      <c r="C1033" s="8" t="s">
        <v>130</v>
      </c>
      <c r="D1033" s="8" t="s">
        <v>23</v>
      </c>
      <c r="E1033" s="8">
        <v>19</v>
      </c>
      <c r="F1033" s="8" t="str">
        <f>VLOOKUP($D1033,饮料价格!$B$3:$E$45,2,0)</f>
        <v>瓶</v>
      </c>
      <c r="G1033" s="8">
        <f>VLOOKUP($D1033,饮料价格!$B$3:$E$45,3,0)</f>
        <v>2.4</v>
      </c>
      <c r="H1033" s="8">
        <f>VLOOKUP($D1033,饮料价格!$B$3:$E$45,4,0)</f>
        <v>3</v>
      </c>
      <c r="I1033" s="8">
        <f>E1033*H1033</f>
        <v>57</v>
      </c>
      <c r="J1033" s="8">
        <f>(H1033-G1033)*E1033</f>
        <v>11.400000000000002</v>
      </c>
    </row>
    <row r="1034" spans="1:10" outlineLevel="2" x14ac:dyDescent="0.15">
      <c r="A1034" s="7">
        <v>42736</v>
      </c>
      <c r="B1034" s="8" t="s">
        <v>100</v>
      </c>
      <c r="C1034" s="8" t="s">
        <v>105</v>
      </c>
      <c r="D1034" s="8" t="s">
        <v>23</v>
      </c>
      <c r="E1034" s="8">
        <v>18</v>
      </c>
      <c r="F1034" s="8" t="str">
        <f>VLOOKUP($D1034,饮料价格!$B$3:$E$45,2,0)</f>
        <v>瓶</v>
      </c>
      <c r="G1034" s="8">
        <f>VLOOKUP($D1034,饮料价格!$B$3:$E$45,3,0)</f>
        <v>2.4</v>
      </c>
      <c r="H1034" s="8">
        <f>VLOOKUP($D1034,饮料价格!$B$3:$E$45,4,0)</f>
        <v>3</v>
      </c>
      <c r="I1034" s="8">
        <f>E1034*H1034</f>
        <v>54</v>
      </c>
      <c r="J1034" s="8">
        <f>(H1034-G1034)*E1034</f>
        <v>10.8</v>
      </c>
    </row>
    <row r="1035" spans="1:10" outlineLevel="2" x14ac:dyDescent="0.15">
      <c r="A1035" s="7">
        <v>42736</v>
      </c>
      <c r="B1035" s="8" t="s">
        <v>100</v>
      </c>
      <c r="C1035" s="8" t="s">
        <v>107</v>
      </c>
      <c r="D1035" s="8" t="s">
        <v>23</v>
      </c>
      <c r="E1035" s="8">
        <v>13</v>
      </c>
      <c r="F1035" s="8" t="str">
        <f>VLOOKUP($D1035,饮料价格!$B$3:$E$45,2,0)</f>
        <v>瓶</v>
      </c>
      <c r="G1035" s="8">
        <f>VLOOKUP($D1035,饮料价格!$B$3:$E$45,3,0)</f>
        <v>2.4</v>
      </c>
      <c r="H1035" s="8">
        <f>VLOOKUP($D1035,饮料价格!$B$3:$E$45,4,0)</f>
        <v>3</v>
      </c>
      <c r="I1035" s="8">
        <f>E1035*H1035</f>
        <v>39</v>
      </c>
      <c r="J1035" s="8">
        <f>(H1035-G1035)*E1035</f>
        <v>7.8000000000000007</v>
      </c>
    </row>
    <row r="1036" spans="1:10" outlineLevel="2" x14ac:dyDescent="0.15">
      <c r="A1036" s="7">
        <v>42736</v>
      </c>
      <c r="B1036" s="8" t="s">
        <v>100</v>
      </c>
      <c r="C1036" s="8" t="s">
        <v>108</v>
      </c>
      <c r="D1036" s="8" t="s">
        <v>23</v>
      </c>
      <c r="E1036" s="8">
        <v>18</v>
      </c>
      <c r="F1036" s="8" t="str">
        <f>VLOOKUP($D1036,饮料价格!$B$3:$E$45,2,0)</f>
        <v>瓶</v>
      </c>
      <c r="G1036" s="8">
        <f>VLOOKUP($D1036,饮料价格!$B$3:$E$45,3,0)</f>
        <v>2.4</v>
      </c>
      <c r="H1036" s="8">
        <f>VLOOKUP($D1036,饮料价格!$B$3:$E$45,4,0)</f>
        <v>3</v>
      </c>
      <c r="I1036" s="8">
        <f>E1036*H1036</f>
        <v>54</v>
      </c>
      <c r="J1036" s="8">
        <f>(H1036-G1036)*E1036</f>
        <v>10.8</v>
      </c>
    </row>
    <row r="1037" spans="1:10" outlineLevel="2" x14ac:dyDescent="0.15">
      <c r="A1037" s="7">
        <v>42736</v>
      </c>
      <c r="B1037" s="8" t="s">
        <v>100</v>
      </c>
      <c r="C1037" s="8" t="s">
        <v>106</v>
      </c>
      <c r="D1037" s="8" t="s">
        <v>23</v>
      </c>
      <c r="E1037" s="8">
        <v>21</v>
      </c>
      <c r="F1037" s="8" t="str">
        <f>VLOOKUP($D1037,饮料价格!$B$3:$E$45,2,0)</f>
        <v>瓶</v>
      </c>
      <c r="G1037" s="8">
        <f>VLOOKUP($D1037,饮料价格!$B$3:$E$45,3,0)</f>
        <v>2.4</v>
      </c>
      <c r="H1037" s="8">
        <f>VLOOKUP($D1037,饮料价格!$B$3:$E$45,4,0)</f>
        <v>3</v>
      </c>
      <c r="I1037" s="8">
        <f>E1037*H1037</f>
        <v>63</v>
      </c>
      <c r="J1037" s="8">
        <f>(H1037-G1037)*E1037</f>
        <v>12.600000000000001</v>
      </c>
    </row>
    <row r="1038" spans="1:10" outlineLevel="2" x14ac:dyDescent="0.15">
      <c r="A1038" s="7">
        <v>42736</v>
      </c>
      <c r="B1038" s="8" t="s">
        <v>101</v>
      </c>
      <c r="C1038" s="8" t="s">
        <v>109</v>
      </c>
      <c r="D1038" s="8" t="s">
        <v>23</v>
      </c>
      <c r="E1038" s="8">
        <v>19</v>
      </c>
      <c r="F1038" s="8" t="str">
        <f>VLOOKUP($D1038,饮料价格!$B$3:$E$45,2,0)</f>
        <v>瓶</v>
      </c>
      <c r="G1038" s="8">
        <f>VLOOKUP($D1038,饮料价格!$B$3:$E$45,3,0)</f>
        <v>2.4</v>
      </c>
      <c r="H1038" s="8">
        <f>VLOOKUP($D1038,饮料价格!$B$3:$E$45,4,0)</f>
        <v>3</v>
      </c>
      <c r="I1038" s="8">
        <f>E1038*H1038</f>
        <v>57</v>
      </c>
      <c r="J1038" s="8">
        <f>(H1038-G1038)*E1038</f>
        <v>11.400000000000002</v>
      </c>
    </row>
    <row r="1039" spans="1:10" outlineLevel="2" x14ac:dyDescent="0.15">
      <c r="A1039" s="7">
        <v>42736</v>
      </c>
      <c r="B1039" s="8" t="s">
        <v>101</v>
      </c>
      <c r="C1039" s="8" t="s">
        <v>113</v>
      </c>
      <c r="D1039" s="8" t="s">
        <v>23</v>
      </c>
      <c r="E1039" s="8">
        <v>20</v>
      </c>
      <c r="F1039" s="8" t="str">
        <f>VLOOKUP($D1039,饮料价格!$B$3:$E$45,2,0)</f>
        <v>瓶</v>
      </c>
      <c r="G1039" s="8">
        <f>VLOOKUP($D1039,饮料价格!$B$3:$E$45,3,0)</f>
        <v>2.4</v>
      </c>
      <c r="H1039" s="8">
        <f>VLOOKUP($D1039,饮料价格!$B$3:$E$45,4,0)</f>
        <v>3</v>
      </c>
      <c r="I1039" s="8">
        <f>E1039*H1039</f>
        <v>60</v>
      </c>
      <c r="J1039" s="8">
        <f>(H1039-G1039)*E1039</f>
        <v>12.000000000000002</v>
      </c>
    </row>
    <row r="1040" spans="1:10" outlineLevel="2" x14ac:dyDescent="0.15">
      <c r="A1040" s="7">
        <v>42736</v>
      </c>
      <c r="B1040" s="8" t="s">
        <v>101</v>
      </c>
      <c r="C1040" s="8" t="s">
        <v>111</v>
      </c>
      <c r="D1040" s="8" t="s">
        <v>23</v>
      </c>
      <c r="E1040" s="8">
        <v>29</v>
      </c>
      <c r="F1040" s="8" t="str">
        <f>VLOOKUP($D1040,饮料价格!$B$3:$E$45,2,0)</f>
        <v>瓶</v>
      </c>
      <c r="G1040" s="8">
        <f>VLOOKUP($D1040,饮料价格!$B$3:$E$45,3,0)</f>
        <v>2.4</v>
      </c>
      <c r="H1040" s="8">
        <f>VLOOKUP($D1040,饮料价格!$B$3:$E$45,4,0)</f>
        <v>3</v>
      </c>
      <c r="I1040" s="8">
        <f>E1040*H1040</f>
        <v>87</v>
      </c>
      <c r="J1040" s="8">
        <f>(H1040-G1040)*E1040</f>
        <v>17.400000000000002</v>
      </c>
    </row>
    <row r="1041" spans="1:10" outlineLevel="2" x14ac:dyDescent="0.15">
      <c r="A1041" s="7">
        <v>42736</v>
      </c>
      <c r="B1041" s="8" t="s">
        <v>101</v>
      </c>
      <c r="C1041" s="8" t="s">
        <v>114</v>
      </c>
      <c r="D1041" s="8" t="s">
        <v>23</v>
      </c>
      <c r="E1041" s="8">
        <v>16</v>
      </c>
      <c r="F1041" s="8" t="str">
        <f>VLOOKUP($D1041,饮料价格!$B$3:$E$45,2,0)</f>
        <v>瓶</v>
      </c>
      <c r="G1041" s="8">
        <f>VLOOKUP($D1041,饮料价格!$B$3:$E$45,3,0)</f>
        <v>2.4</v>
      </c>
      <c r="H1041" s="8">
        <f>VLOOKUP($D1041,饮料价格!$B$3:$E$45,4,0)</f>
        <v>3</v>
      </c>
      <c r="I1041" s="8">
        <f>E1041*H1041</f>
        <v>48</v>
      </c>
      <c r="J1041" s="8">
        <f>(H1041-G1041)*E1041</f>
        <v>9.6000000000000014</v>
      </c>
    </row>
    <row r="1042" spans="1:10" outlineLevel="2" x14ac:dyDescent="0.15">
      <c r="A1042" s="7">
        <v>42736</v>
      </c>
      <c r="B1042" s="8" t="s">
        <v>101</v>
      </c>
      <c r="C1042" s="8" t="s">
        <v>112</v>
      </c>
      <c r="D1042" s="8" t="s">
        <v>23</v>
      </c>
      <c r="E1042" s="8">
        <v>55</v>
      </c>
      <c r="F1042" s="8" t="str">
        <f>VLOOKUP($D1042,饮料价格!$B$3:$E$45,2,0)</f>
        <v>瓶</v>
      </c>
      <c r="G1042" s="8">
        <f>VLOOKUP($D1042,饮料价格!$B$3:$E$45,3,0)</f>
        <v>2.4</v>
      </c>
      <c r="H1042" s="8">
        <f>VLOOKUP($D1042,饮料价格!$B$3:$E$45,4,0)</f>
        <v>3</v>
      </c>
      <c r="I1042" s="8">
        <f>E1042*H1042</f>
        <v>165</v>
      </c>
      <c r="J1042" s="8">
        <f>(H1042-G1042)*E1042</f>
        <v>33.000000000000007</v>
      </c>
    </row>
    <row r="1043" spans="1:10" outlineLevel="2" x14ac:dyDescent="0.15">
      <c r="A1043" s="7">
        <v>42736</v>
      </c>
      <c r="B1043" s="8" t="s">
        <v>101</v>
      </c>
      <c r="C1043" s="8" t="s">
        <v>110</v>
      </c>
      <c r="D1043" s="8" t="s">
        <v>23</v>
      </c>
      <c r="E1043" s="8">
        <v>45</v>
      </c>
      <c r="F1043" s="8" t="str">
        <f>VLOOKUP($D1043,饮料价格!$B$3:$E$45,2,0)</f>
        <v>瓶</v>
      </c>
      <c r="G1043" s="8">
        <f>VLOOKUP($D1043,饮料价格!$B$3:$E$45,3,0)</f>
        <v>2.4</v>
      </c>
      <c r="H1043" s="8">
        <f>VLOOKUP($D1043,饮料价格!$B$3:$E$45,4,0)</f>
        <v>3</v>
      </c>
      <c r="I1043" s="8">
        <f>E1043*H1043</f>
        <v>135</v>
      </c>
      <c r="J1043" s="8">
        <f>(H1043-G1043)*E1043</f>
        <v>27.000000000000004</v>
      </c>
    </row>
    <row r="1044" spans="1:10" outlineLevel="2" x14ac:dyDescent="0.15">
      <c r="A1044" s="7">
        <v>42736</v>
      </c>
      <c r="B1044" s="8" t="s">
        <v>103</v>
      </c>
      <c r="C1044" s="8" t="s">
        <v>122</v>
      </c>
      <c r="D1044" s="8" t="s">
        <v>23</v>
      </c>
      <c r="E1044" s="8">
        <v>87</v>
      </c>
      <c r="F1044" s="8" t="str">
        <f>VLOOKUP($D1044,饮料价格!$B$3:$E$45,2,0)</f>
        <v>瓶</v>
      </c>
      <c r="G1044" s="8">
        <f>VLOOKUP($D1044,饮料价格!$B$3:$E$45,3,0)</f>
        <v>2.4</v>
      </c>
      <c r="H1044" s="8">
        <f>VLOOKUP($D1044,饮料价格!$B$3:$E$45,4,0)</f>
        <v>3</v>
      </c>
      <c r="I1044" s="8">
        <f>E1044*H1044</f>
        <v>261</v>
      </c>
      <c r="J1044" s="8">
        <f>(H1044-G1044)*E1044</f>
        <v>52.20000000000001</v>
      </c>
    </row>
    <row r="1045" spans="1:10" outlineLevel="2" x14ac:dyDescent="0.15">
      <c r="A1045" s="7">
        <v>42736</v>
      </c>
      <c r="B1045" s="8" t="s">
        <v>103</v>
      </c>
      <c r="C1045" s="8" t="s">
        <v>121</v>
      </c>
      <c r="D1045" s="8" t="s">
        <v>23</v>
      </c>
      <c r="E1045" s="8">
        <v>21</v>
      </c>
      <c r="F1045" s="8" t="str">
        <f>VLOOKUP($D1045,饮料价格!$B$3:$E$45,2,0)</f>
        <v>瓶</v>
      </c>
      <c r="G1045" s="8">
        <f>VLOOKUP($D1045,饮料价格!$B$3:$E$45,3,0)</f>
        <v>2.4</v>
      </c>
      <c r="H1045" s="8">
        <f>VLOOKUP($D1045,饮料价格!$B$3:$E$45,4,0)</f>
        <v>3</v>
      </c>
      <c r="I1045" s="8">
        <f>E1045*H1045</f>
        <v>63</v>
      </c>
      <c r="J1045" s="8">
        <f>(H1045-G1045)*E1045</f>
        <v>12.600000000000001</v>
      </c>
    </row>
    <row r="1046" spans="1:10" outlineLevel="2" x14ac:dyDescent="0.15">
      <c r="A1046" s="7">
        <v>42736</v>
      </c>
      <c r="B1046" s="8" t="s">
        <v>103</v>
      </c>
      <c r="C1046" s="8" t="s">
        <v>118</v>
      </c>
      <c r="D1046" s="8" t="s">
        <v>23</v>
      </c>
      <c r="E1046" s="8">
        <v>19</v>
      </c>
      <c r="F1046" s="8" t="str">
        <f>VLOOKUP($D1046,饮料价格!$B$3:$E$45,2,0)</f>
        <v>瓶</v>
      </c>
      <c r="G1046" s="8">
        <f>VLOOKUP($D1046,饮料价格!$B$3:$E$45,3,0)</f>
        <v>2.4</v>
      </c>
      <c r="H1046" s="8">
        <f>VLOOKUP($D1046,饮料价格!$B$3:$E$45,4,0)</f>
        <v>3</v>
      </c>
      <c r="I1046" s="8">
        <f>E1046*H1046</f>
        <v>57</v>
      </c>
      <c r="J1046" s="8">
        <f>(H1046-G1046)*E1046</f>
        <v>11.400000000000002</v>
      </c>
    </row>
    <row r="1047" spans="1:10" outlineLevel="2" x14ac:dyDescent="0.15">
      <c r="A1047" s="7">
        <v>42736</v>
      </c>
      <c r="B1047" s="8" t="s">
        <v>103</v>
      </c>
      <c r="C1047" s="8" t="s">
        <v>119</v>
      </c>
      <c r="D1047" s="8" t="s">
        <v>23</v>
      </c>
      <c r="E1047" s="8">
        <v>14</v>
      </c>
      <c r="F1047" s="8" t="str">
        <f>VLOOKUP($D1047,饮料价格!$B$3:$E$45,2,0)</f>
        <v>瓶</v>
      </c>
      <c r="G1047" s="8">
        <f>VLOOKUP($D1047,饮料价格!$B$3:$E$45,3,0)</f>
        <v>2.4</v>
      </c>
      <c r="H1047" s="8">
        <f>VLOOKUP($D1047,饮料价格!$B$3:$E$45,4,0)</f>
        <v>3</v>
      </c>
      <c r="I1047" s="8">
        <f>E1047*H1047</f>
        <v>42</v>
      </c>
      <c r="J1047" s="8">
        <f>(H1047-G1047)*E1047</f>
        <v>8.4000000000000021</v>
      </c>
    </row>
    <row r="1048" spans="1:10" outlineLevel="2" x14ac:dyDescent="0.15">
      <c r="A1048" s="7">
        <v>42736</v>
      </c>
      <c r="B1048" s="8" t="s">
        <v>103</v>
      </c>
      <c r="C1048" s="8" t="s">
        <v>120</v>
      </c>
      <c r="D1048" s="8" t="s">
        <v>23</v>
      </c>
      <c r="E1048" s="8">
        <v>29</v>
      </c>
      <c r="F1048" s="8" t="str">
        <f>VLOOKUP($D1048,饮料价格!$B$3:$E$45,2,0)</f>
        <v>瓶</v>
      </c>
      <c r="G1048" s="8">
        <f>VLOOKUP($D1048,饮料价格!$B$3:$E$45,3,0)</f>
        <v>2.4</v>
      </c>
      <c r="H1048" s="8">
        <f>VLOOKUP($D1048,饮料价格!$B$3:$E$45,4,0)</f>
        <v>3</v>
      </c>
      <c r="I1048" s="8">
        <f>E1048*H1048</f>
        <v>87</v>
      </c>
      <c r="J1048" s="8">
        <f>(H1048-G1048)*E1048</f>
        <v>17.400000000000002</v>
      </c>
    </row>
    <row r="1049" spans="1:10" outlineLevel="2" x14ac:dyDescent="0.15">
      <c r="A1049" s="7">
        <v>42736</v>
      </c>
      <c r="B1049" s="8" t="s">
        <v>103</v>
      </c>
      <c r="C1049" s="8" t="s">
        <v>123</v>
      </c>
      <c r="D1049" s="8" t="s">
        <v>23</v>
      </c>
      <c r="E1049" s="8">
        <v>15</v>
      </c>
      <c r="F1049" s="8" t="str">
        <f>VLOOKUP($D1049,饮料价格!$B$3:$E$45,2,0)</f>
        <v>瓶</v>
      </c>
      <c r="G1049" s="8">
        <f>VLOOKUP($D1049,饮料价格!$B$3:$E$45,3,0)</f>
        <v>2.4</v>
      </c>
      <c r="H1049" s="8">
        <f>VLOOKUP($D1049,饮料价格!$B$3:$E$45,4,0)</f>
        <v>3</v>
      </c>
      <c r="I1049" s="8">
        <f>E1049*H1049</f>
        <v>45</v>
      </c>
      <c r="J1049" s="8">
        <f>(H1049-G1049)*E1049</f>
        <v>9.0000000000000018</v>
      </c>
    </row>
    <row r="1050" spans="1:10" outlineLevel="2" x14ac:dyDescent="0.15">
      <c r="A1050" s="7">
        <v>42736</v>
      </c>
      <c r="B1050" s="8" t="s">
        <v>104</v>
      </c>
      <c r="C1050" s="8" t="s">
        <v>98</v>
      </c>
      <c r="D1050" s="8" t="s">
        <v>23</v>
      </c>
      <c r="E1050" s="8">
        <v>53</v>
      </c>
      <c r="F1050" s="8" t="str">
        <f>VLOOKUP($D1050,饮料价格!$B$3:$E$45,2,0)</f>
        <v>瓶</v>
      </c>
      <c r="G1050" s="8">
        <f>VLOOKUP($D1050,饮料价格!$B$3:$E$45,3,0)</f>
        <v>2.4</v>
      </c>
      <c r="H1050" s="8">
        <f>VLOOKUP($D1050,饮料价格!$B$3:$E$45,4,0)</f>
        <v>3</v>
      </c>
      <c r="I1050" s="8">
        <f>E1050*H1050</f>
        <v>159</v>
      </c>
      <c r="J1050" s="8">
        <f>(H1050-G1050)*E1050</f>
        <v>31.800000000000004</v>
      </c>
    </row>
    <row r="1051" spans="1:10" outlineLevel="2" x14ac:dyDescent="0.15">
      <c r="A1051" s="7">
        <v>42736</v>
      </c>
      <c r="B1051" s="8" t="s">
        <v>104</v>
      </c>
      <c r="C1051" s="8" t="s">
        <v>127</v>
      </c>
      <c r="D1051" s="8" t="s">
        <v>23</v>
      </c>
      <c r="E1051" s="8">
        <v>55</v>
      </c>
      <c r="F1051" s="8" t="str">
        <f>VLOOKUP($D1051,饮料价格!$B$3:$E$45,2,0)</f>
        <v>瓶</v>
      </c>
      <c r="G1051" s="8">
        <f>VLOOKUP($D1051,饮料价格!$B$3:$E$45,3,0)</f>
        <v>2.4</v>
      </c>
      <c r="H1051" s="8">
        <f>VLOOKUP($D1051,饮料价格!$B$3:$E$45,4,0)</f>
        <v>3</v>
      </c>
      <c r="I1051" s="8">
        <f>E1051*H1051</f>
        <v>165</v>
      </c>
      <c r="J1051" s="8">
        <f>(H1051-G1051)*E1051</f>
        <v>33.000000000000007</v>
      </c>
    </row>
    <row r="1052" spans="1:10" outlineLevel="2" x14ac:dyDescent="0.15">
      <c r="A1052" s="7">
        <v>42736</v>
      </c>
      <c r="B1052" s="8" t="s">
        <v>104</v>
      </c>
      <c r="C1052" s="8" t="s">
        <v>125</v>
      </c>
      <c r="D1052" s="8" t="s">
        <v>23</v>
      </c>
      <c r="E1052" s="8">
        <v>25</v>
      </c>
      <c r="F1052" s="8" t="str">
        <f>VLOOKUP($D1052,饮料价格!$B$3:$E$45,2,0)</f>
        <v>瓶</v>
      </c>
      <c r="G1052" s="8">
        <f>VLOOKUP($D1052,饮料价格!$B$3:$E$45,3,0)</f>
        <v>2.4</v>
      </c>
      <c r="H1052" s="8">
        <f>VLOOKUP($D1052,饮料价格!$B$3:$E$45,4,0)</f>
        <v>3</v>
      </c>
      <c r="I1052" s="8">
        <f>E1052*H1052</f>
        <v>75</v>
      </c>
      <c r="J1052" s="8">
        <f>(H1052-G1052)*E1052</f>
        <v>15.000000000000002</v>
      </c>
    </row>
    <row r="1053" spans="1:10" outlineLevel="2" x14ac:dyDescent="0.15">
      <c r="A1053" s="7">
        <v>42736</v>
      </c>
      <c r="B1053" s="8" t="s">
        <v>104</v>
      </c>
      <c r="C1053" s="8" t="s">
        <v>124</v>
      </c>
      <c r="D1053" s="8" t="s">
        <v>23</v>
      </c>
      <c r="E1053" s="8">
        <v>63</v>
      </c>
      <c r="F1053" s="8" t="str">
        <f>VLOOKUP($D1053,饮料价格!$B$3:$E$45,2,0)</f>
        <v>瓶</v>
      </c>
      <c r="G1053" s="8">
        <f>VLOOKUP($D1053,饮料价格!$B$3:$E$45,3,0)</f>
        <v>2.4</v>
      </c>
      <c r="H1053" s="8">
        <f>VLOOKUP($D1053,饮料价格!$B$3:$E$45,4,0)</f>
        <v>3</v>
      </c>
      <c r="I1053" s="8">
        <f>E1053*H1053</f>
        <v>189</v>
      </c>
      <c r="J1053" s="8">
        <f>(H1053-G1053)*E1053</f>
        <v>37.800000000000004</v>
      </c>
    </row>
    <row r="1054" spans="1:10" outlineLevel="2" x14ac:dyDescent="0.15">
      <c r="A1054" s="7">
        <v>42736</v>
      </c>
      <c r="B1054" s="8" t="s">
        <v>104</v>
      </c>
      <c r="C1054" s="8" t="s">
        <v>126</v>
      </c>
      <c r="D1054" s="8" t="s">
        <v>23</v>
      </c>
      <c r="E1054" s="8">
        <v>23</v>
      </c>
      <c r="F1054" s="8" t="str">
        <f>VLOOKUP($D1054,饮料价格!$B$3:$E$45,2,0)</f>
        <v>瓶</v>
      </c>
      <c r="G1054" s="8">
        <f>VLOOKUP($D1054,饮料价格!$B$3:$E$45,3,0)</f>
        <v>2.4</v>
      </c>
      <c r="H1054" s="8">
        <f>VLOOKUP($D1054,饮料价格!$B$3:$E$45,4,0)</f>
        <v>3</v>
      </c>
      <c r="I1054" s="8">
        <f>E1054*H1054</f>
        <v>69</v>
      </c>
      <c r="J1054" s="8">
        <f>(H1054-G1054)*E1054</f>
        <v>13.800000000000002</v>
      </c>
    </row>
    <row r="1055" spans="1:10" outlineLevel="2" x14ac:dyDescent="0.15">
      <c r="A1055" s="7">
        <v>42736</v>
      </c>
      <c r="B1055" s="8" t="s">
        <v>104</v>
      </c>
      <c r="C1055" s="8" t="s">
        <v>99</v>
      </c>
      <c r="D1055" s="8" t="s">
        <v>23</v>
      </c>
      <c r="E1055" s="8">
        <v>37</v>
      </c>
      <c r="F1055" s="8" t="str">
        <f>VLOOKUP($D1055,饮料价格!$B$3:$E$45,2,0)</f>
        <v>瓶</v>
      </c>
      <c r="G1055" s="8">
        <f>VLOOKUP($D1055,饮料价格!$B$3:$E$45,3,0)</f>
        <v>2.4</v>
      </c>
      <c r="H1055" s="8">
        <f>VLOOKUP($D1055,饮料价格!$B$3:$E$45,4,0)</f>
        <v>3</v>
      </c>
      <c r="I1055" s="8">
        <f>E1055*H1055</f>
        <v>111</v>
      </c>
      <c r="J1055" s="8">
        <f>(H1055-G1055)*E1055</f>
        <v>22.200000000000003</v>
      </c>
    </row>
    <row r="1056" spans="1:10" outlineLevel="1" x14ac:dyDescent="0.15">
      <c r="A1056" s="7"/>
      <c r="B1056" s="8"/>
      <c r="C1056" s="8"/>
      <c r="D1056" s="23" t="s">
        <v>177</v>
      </c>
      <c r="E1056" s="8"/>
      <c r="F1056" s="8"/>
      <c r="G1056" s="8"/>
      <c r="H1056" s="8"/>
      <c r="I1056" s="8">
        <f>SUBTOTAL(9,I1026:I1055)</f>
        <v>3033</v>
      </c>
      <c r="J1056" s="8">
        <f>SUBTOTAL(9,J1026:J1055)</f>
        <v>606.6</v>
      </c>
    </row>
    <row r="1057" spans="1:10" outlineLevel="2" x14ac:dyDescent="0.15">
      <c r="A1057" s="7">
        <v>42736</v>
      </c>
      <c r="B1057" s="8" t="s">
        <v>102</v>
      </c>
      <c r="C1057" s="8" t="s">
        <v>135</v>
      </c>
      <c r="D1057" s="8" t="s">
        <v>24</v>
      </c>
      <c r="E1057" s="8">
        <v>74</v>
      </c>
      <c r="F1057" s="8" t="str">
        <f>VLOOKUP($D1057,饮料价格!$B$3:$E$45,2,0)</f>
        <v>瓶</v>
      </c>
      <c r="G1057" s="8">
        <f>VLOOKUP($D1057,饮料价格!$B$3:$E$45,3,0)</f>
        <v>2.4</v>
      </c>
      <c r="H1057" s="8">
        <f>VLOOKUP($D1057,饮料价格!$B$3:$E$45,4,0)</f>
        <v>3</v>
      </c>
      <c r="I1057" s="8">
        <f>E1057*H1057</f>
        <v>222</v>
      </c>
      <c r="J1057" s="8">
        <f>(H1057-G1057)*E1057</f>
        <v>44.400000000000006</v>
      </c>
    </row>
    <row r="1058" spans="1:10" outlineLevel="2" x14ac:dyDescent="0.15">
      <c r="A1058" s="7">
        <v>42736</v>
      </c>
      <c r="B1058" s="8" t="s">
        <v>102</v>
      </c>
      <c r="C1058" s="8" t="s">
        <v>96</v>
      </c>
      <c r="D1058" s="8" t="s">
        <v>24</v>
      </c>
      <c r="E1058" s="8">
        <v>25</v>
      </c>
      <c r="F1058" s="8" t="str">
        <f>VLOOKUP($D1058,饮料价格!$B$3:$E$45,2,0)</f>
        <v>瓶</v>
      </c>
      <c r="G1058" s="8">
        <f>VLOOKUP($D1058,饮料价格!$B$3:$E$45,3,0)</f>
        <v>2.4</v>
      </c>
      <c r="H1058" s="8">
        <f>VLOOKUP($D1058,饮料价格!$B$3:$E$45,4,0)</f>
        <v>3</v>
      </c>
      <c r="I1058" s="8">
        <f>E1058*H1058</f>
        <v>75</v>
      </c>
      <c r="J1058" s="8">
        <f>(H1058-G1058)*E1058</f>
        <v>15.000000000000002</v>
      </c>
    </row>
    <row r="1059" spans="1:10" outlineLevel="2" x14ac:dyDescent="0.15">
      <c r="A1059" s="7">
        <v>42736</v>
      </c>
      <c r="B1059" s="8" t="s">
        <v>102</v>
      </c>
      <c r="C1059" s="8" t="s">
        <v>117</v>
      </c>
      <c r="D1059" s="8" t="s">
        <v>24</v>
      </c>
      <c r="E1059" s="8">
        <v>57</v>
      </c>
      <c r="F1059" s="8" t="str">
        <f>VLOOKUP($D1059,饮料价格!$B$3:$E$45,2,0)</f>
        <v>瓶</v>
      </c>
      <c r="G1059" s="8">
        <f>VLOOKUP($D1059,饮料价格!$B$3:$E$45,3,0)</f>
        <v>2.4</v>
      </c>
      <c r="H1059" s="8">
        <f>VLOOKUP($D1059,饮料价格!$B$3:$E$45,4,0)</f>
        <v>3</v>
      </c>
      <c r="I1059" s="8">
        <f>E1059*H1059</f>
        <v>171</v>
      </c>
      <c r="J1059" s="8">
        <f>(H1059-G1059)*E1059</f>
        <v>34.200000000000003</v>
      </c>
    </row>
    <row r="1060" spans="1:10" outlineLevel="2" x14ac:dyDescent="0.15">
      <c r="A1060" s="7">
        <v>42736</v>
      </c>
      <c r="B1060" s="8" t="s">
        <v>102</v>
      </c>
      <c r="C1060" s="8" t="s">
        <v>115</v>
      </c>
      <c r="D1060" s="8" t="s">
        <v>24</v>
      </c>
      <c r="E1060" s="8">
        <v>29</v>
      </c>
      <c r="F1060" s="8" t="str">
        <f>VLOOKUP($D1060,饮料价格!$B$3:$E$45,2,0)</f>
        <v>瓶</v>
      </c>
      <c r="G1060" s="8">
        <f>VLOOKUP($D1060,饮料价格!$B$3:$E$45,3,0)</f>
        <v>2.4</v>
      </c>
      <c r="H1060" s="8">
        <f>VLOOKUP($D1060,饮料价格!$B$3:$E$45,4,0)</f>
        <v>3</v>
      </c>
      <c r="I1060" s="8">
        <f>E1060*H1060</f>
        <v>87</v>
      </c>
      <c r="J1060" s="8">
        <f>(H1060-G1060)*E1060</f>
        <v>17.400000000000002</v>
      </c>
    </row>
    <row r="1061" spans="1:10" outlineLevel="2" x14ac:dyDescent="0.15">
      <c r="A1061" s="7">
        <v>42736</v>
      </c>
      <c r="B1061" s="8" t="s">
        <v>102</v>
      </c>
      <c r="C1061" s="8" t="s">
        <v>116</v>
      </c>
      <c r="D1061" s="8" t="s">
        <v>24</v>
      </c>
      <c r="E1061" s="8">
        <v>30</v>
      </c>
      <c r="F1061" s="8" t="str">
        <f>VLOOKUP($D1061,饮料价格!$B$3:$E$45,2,0)</f>
        <v>瓶</v>
      </c>
      <c r="G1061" s="8">
        <f>VLOOKUP($D1061,饮料价格!$B$3:$E$45,3,0)</f>
        <v>2.4</v>
      </c>
      <c r="H1061" s="8">
        <f>VLOOKUP($D1061,饮料价格!$B$3:$E$45,4,0)</f>
        <v>3</v>
      </c>
      <c r="I1061" s="8">
        <f>E1061*H1061</f>
        <v>90</v>
      </c>
      <c r="J1061" s="8">
        <f>(H1061-G1061)*E1061</f>
        <v>18.000000000000004</v>
      </c>
    </row>
    <row r="1062" spans="1:10" outlineLevel="2" x14ac:dyDescent="0.15">
      <c r="A1062" s="7">
        <v>42736</v>
      </c>
      <c r="B1062" s="8" t="s">
        <v>102</v>
      </c>
      <c r="C1062" s="8" t="s">
        <v>97</v>
      </c>
      <c r="D1062" s="8" t="s">
        <v>24</v>
      </c>
      <c r="E1062" s="8">
        <v>25</v>
      </c>
      <c r="F1062" s="8" t="str">
        <f>VLOOKUP($D1062,饮料价格!$B$3:$E$45,2,0)</f>
        <v>瓶</v>
      </c>
      <c r="G1062" s="8">
        <f>VLOOKUP($D1062,饮料价格!$B$3:$E$45,3,0)</f>
        <v>2.4</v>
      </c>
      <c r="H1062" s="8">
        <f>VLOOKUP($D1062,饮料价格!$B$3:$E$45,4,0)</f>
        <v>3</v>
      </c>
      <c r="I1062" s="8">
        <f>E1062*H1062</f>
        <v>75</v>
      </c>
      <c r="J1062" s="8">
        <f>(H1062-G1062)*E1062</f>
        <v>15.000000000000002</v>
      </c>
    </row>
    <row r="1063" spans="1:10" outlineLevel="2" x14ac:dyDescent="0.15">
      <c r="A1063" s="7">
        <v>42736</v>
      </c>
      <c r="B1063" s="8" t="s">
        <v>100</v>
      </c>
      <c r="C1063" s="8" t="s">
        <v>128</v>
      </c>
      <c r="D1063" s="8" t="s">
        <v>24</v>
      </c>
      <c r="E1063" s="8">
        <v>128</v>
      </c>
      <c r="F1063" s="8" t="str">
        <f>VLOOKUP($D1063,饮料价格!$B$3:$E$45,2,0)</f>
        <v>瓶</v>
      </c>
      <c r="G1063" s="8">
        <f>VLOOKUP($D1063,饮料价格!$B$3:$E$45,3,0)</f>
        <v>2.4</v>
      </c>
      <c r="H1063" s="8">
        <f>VLOOKUP($D1063,饮料价格!$B$3:$E$45,4,0)</f>
        <v>3</v>
      </c>
      <c r="I1063" s="8">
        <f>E1063*H1063</f>
        <v>384</v>
      </c>
      <c r="J1063" s="8">
        <f>(H1063-G1063)*E1063</f>
        <v>76.800000000000011</v>
      </c>
    </row>
    <row r="1064" spans="1:10" outlineLevel="2" x14ac:dyDescent="0.15">
      <c r="A1064" s="7">
        <v>42736</v>
      </c>
      <c r="B1064" s="8" t="s">
        <v>100</v>
      </c>
      <c r="C1064" s="8" t="s">
        <v>130</v>
      </c>
      <c r="D1064" s="8" t="s">
        <v>24</v>
      </c>
      <c r="E1064" s="8">
        <v>52</v>
      </c>
      <c r="F1064" s="8" t="str">
        <f>VLOOKUP($D1064,饮料价格!$B$3:$E$45,2,0)</f>
        <v>瓶</v>
      </c>
      <c r="G1064" s="8">
        <f>VLOOKUP($D1064,饮料价格!$B$3:$E$45,3,0)</f>
        <v>2.4</v>
      </c>
      <c r="H1064" s="8">
        <f>VLOOKUP($D1064,饮料价格!$B$3:$E$45,4,0)</f>
        <v>3</v>
      </c>
      <c r="I1064" s="8">
        <f>E1064*H1064</f>
        <v>156</v>
      </c>
      <c r="J1064" s="8">
        <f>(H1064-G1064)*E1064</f>
        <v>31.200000000000003</v>
      </c>
    </row>
    <row r="1065" spans="1:10" outlineLevel="2" x14ac:dyDescent="0.15">
      <c r="A1065" s="7">
        <v>42736</v>
      </c>
      <c r="B1065" s="8" t="s">
        <v>100</v>
      </c>
      <c r="C1065" s="8" t="s">
        <v>105</v>
      </c>
      <c r="D1065" s="8" t="s">
        <v>24</v>
      </c>
      <c r="E1065" s="8">
        <v>52</v>
      </c>
      <c r="F1065" s="8" t="str">
        <f>VLOOKUP($D1065,饮料价格!$B$3:$E$45,2,0)</f>
        <v>瓶</v>
      </c>
      <c r="G1065" s="8">
        <f>VLOOKUP($D1065,饮料价格!$B$3:$E$45,3,0)</f>
        <v>2.4</v>
      </c>
      <c r="H1065" s="8">
        <f>VLOOKUP($D1065,饮料价格!$B$3:$E$45,4,0)</f>
        <v>3</v>
      </c>
      <c r="I1065" s="8">
        <f>E1065*H1065</f>
        <v>156</v>
      </c>
      <c r="J1065" s="8">
        <f>(H1065-G1065)*E1065</f>
        <v>31.200000000000003</v>
      </c>
    </row>
    <row r="1066" spans="1:10" outlineLevel="2" x14ac:dyDescent="0.15">
      <c r="A1066" s="7">
        <v>42736</v>
      </c>
      <c r="B1066" s="8" t="s">
        <v>100</v>
      </c>
      <c r="C1066" s="8" t="s">
        <v>107</v>
      </c>
      <c r="D1066" s="8" t="s">
        <v>24</v>
      </c>
      <c r="E1066" s="8">
        <v>33</v>
      </c>
      <c r="F1066" s="8" t="str">
        <f>VLOOKUP($D1066,饮料价格!$B$3:$E$45,2,0)</f>
        <v>瓶</v>
      </c>
      <c r="G1066" s="8">
        <f>VLOOKUP($D1066,饮料价格!$B$3:$E$45,3,0)</f>
        <v>2.4</v>
      </c>
      <c r="H1066" s="8">
        <f>VLOOKUP($D1066,饮料价格!$B$3:$E$45,4,0)</f>
        <v>3</v>
      </c>
      <c r="I1066" s="8">
        <f>E1066*H1066</f>
        <v>99</v>
      </c>
      <c r="J1066" s="8">
        <f>(H1066-G1066)*E1066</f>
        <v>19.800000000000004</v>
      </c>
    </row>
    <row r="1067" spans="1:10" outlineLevel="2" x14ac:dyDescent="0.15">
      <c r="A1067" s="7">
        <v>42736</v>
      </c>
      <c r="B1067" s="8" t="s">
        <v>100</v>
      </c>
      <c r="C1067" s="8" t="s">
        <v>108</v>
      </c>
      <c r="D1067" s="8" t="s">
        <v>24</v>
      </c>
      <c r="E1067" s="8">
        <v>44</v>
      </c>
      <c r="F1067" s="8" t="str">
        <f>VLOOKUP($D1067,饮料价格!$B$3:$E$45,2,0)</f>
        <v>瓶</v>
      </c>
      <c r="G1067" s="8">
        <f>VLOOKUP($D1067,饮料价格!$B$3:$E$45,3,0)</f>
        <v>2.4</v>
      </c>
      <c r="H1067" s="8">
        <f>VLOOKUP($D1067,饮料价格!$B$3:$E$45,4,0)</f>
        <v>3</v>
      </c>
      <c r="I1067" s="8">
        <f>E1067*H1067</f>
        <v>132</v>
      </c>
      <c r="J1067" s="8">
        <f>(H1067-G1067)*E1067</f>
        <v>26.400000000000006</v>
      </c>
    </row>
    <row r="1068" spans="1:10" outlineLevel="2" x14ac:dyDescent="0.15">
      <c r="A1068" s="7">
        <v>42736</v>
      </c>
      <c r="B1068" s="8" t="s">
        <v>100</v>
      </c>
      <c r="C1068" s="8" t="s">
        <v>106</v>
      </c>
      <c r="D1068" s="8" t="s">
        <v>24</v>
      </c>
      <c r="E1068" s="8">
        <v>10</v>
      </c>
      <c r="F1068" s="8" t="str">
        <f>VLOOKUP($D1068,饮料价格!$B$3:$E$45,2,0)</f>
        <v>瓶</v>
      </c>
      <c r="G1068" s="8">
        <f>VLOOKUP($D1068,饮料价格!$B$3:$E$45,3,0)</f>
        <v>2.4</v>
      </c>
      <c r="H1068" s="8">
        <f>VLOOKUP($D1068,饮料价格!$B$3:$E$45,4,0)</f>
        <v>3</v>
      </c>
      <c r="I1068" s="8">
        <f>E1068*H1068</f>
        <v>30</v>
      </c>
      <c r="J1068" s="8">
        <f>(H1068-G1068)*E1068</f>
        <v>6.0000000000000009</v>
      </c>
    </row>
    <row r="1069" spans="1:10" outlineLevel="2" x14ac:dyDescent="0.15">
      <c r="A1069" s="7">
        <v>42736</v>
      </c>
      <c r="B1069" s="8" t="s">
        <v>101</v>
      </c>
      <c r="C1069" s="8" t="s">
        <v>109</v>
      </c>
      <c r="D1069" s="8" t="s">
        <v>24</v>
      </c>
      <c r="E1069" s="8">
        <v>16</v>
      </c>
      <c r="F1069" s="8" t="str">
        <f>VLOOKUP($D1069,饮料价格!$B$3:$E$45,2,0)</f>
        <v>瓶</v>
      </c>
      <c r="G1069" s="8">
        <f>VLOOKUP($D1069,饮料价格!$B$3:$E$45,3,0)</f>
        <v>2.4</v>
      </c>
      <c r="H1069" s="8">
        <f>VLOOKUP($D1069,饮料价格!$B$3:$E$45,4,0)</f>
        <v>3</v>
      </c>
      <c r="I1069" s="8">
        <f>E1069*H1069</f>
        <v>48</v>
      </c>
      <c r="J1069" s="8">
        <f>(H1069-G1069)*E1069</f>
        <v>9.6000000000000014</v>
      </c>
    </row>
    <row r="1070" spans="1:10" outlineLevel="2" x14ac:dyDescent="0.15">
      <c r="A1070" s="7">
        <v>42736</v>
      </c>
      <c r="B1070" s="8" t="s">
        <v>101</v>
      </c>
      <c r="C1070" s="8" t="s">
        <v>113</v>
      </c>
      <c r="D1070" s="8" t="s">
        <v>24</v>
      </c>
      <c r="E1070" s="8">
        <v>8</v>
      </c>
      <c r="F1070" s="8" t="str">
        <f>VLOOKUP($D1070,饮料价格!$B$3:$E$45,2,0)</f>
        <v>瓶</v>
      </c>
      <c r="G1070" s="8">
        <f>VLOOKUP($D1070,饮料价格!$B$3:$E$45,3,0)</f>
        <v>2.4</v>
      </c>
      <c r="H1070" s="8">
        <f>VLOOKUP($D1070,饮料价格!$B$3:$E$45,4,0)</f>
        <v>3</v>
      </c>
      <c r="I1070" s="8">
        <f>E1070*H1070</f>
        <v>24</v>
      </c>
      <c r="J1070" s="8">
        <f>(H1070-G1070)*E1070</f>
        <v>4.8000000000000007</v>
      </c>
    </row>
    <row r="1071" spans="1:10" outlineLevel="2" x14ac:dyDescent="0.15">
      <c r="A1071" s="7">
        <v>42736</v>
      </c>
      <c r="B1071" s="8" t="s">
        <v>101</v>
      </c>
      <c r="C1071" s="8" t="s">
        <v>111</v>
      </c>
      <c r="D1071" s="8" t="s">
        <v>24</v>
      </c>
      <c r="E1071" s="8">
        <v>77</v>
      </c>
      <c r="F1071" s="8" t="str">
        <f>VLOOKUP($D1071,饮料价格!$B$3:$E$45,2,0)</f>
        <v>瓶</v>
      </c>
      <c r="G1071" s="8">
        <f>VLOOKUP($D1071,饮料价格!$B$3:$E$45,3,0)</f>
        <v>2.4</v>
      </c>
      <c r="H1071" s="8">
        <f>VLOOKUP($D1071,饮料价格!$B$3:$E$45,4,0)</f>
        <v>3</v>
      </c>
      <c r="I1071" s="8">
        <f>E1071*H1071</f>
        <v>231</v>
      </c>
      <c r="J1071" s="8">
        <f>(H1071-G1071)*E1071</f>
        <v>46.20000000000001</v>
      </c>
    </row>
    <row r="1072" spans="1:10" outlineLevel="2" x14ac:dyDescent="0.15">
      <c r="A1072" s="7">
        <v>42736</v>
      </c>
      <c r="B1072" s="8" t="s">
        <v>101</v>
      </c>
      <c r="C1072" s="8" t="s">
        <v>114</v>
      </c>
      <c r="D1072" s="8" t="s">
        <v>24</v>
      </c>
      <c r="E1072" s="8">
        <v>23</v>
      </c>
      <c r="F1072" s="8" t="str">
        <f>VLOOKUP($D1072,饮料价格!$B$3:$E$45,2,0)</f>
        <v>瓶</v>
      </c>
      <c r="G1072" s="8">
        <f>VLOOKUP($D1072,饮料价格!$B$3:$E$45,3,0)</f>
        <v>2.4</v>
      </c>
      <c r="H1072" s="8">
        <f>VLOOKUP($D1072,饮料价格!$B$3:$E$45,4,0)</f>
        <v>3</v>
      </c>
      <c r="I1072" s="8">
        <f>E1072*H1072</f>
        <v>69</v>
      </c>
      <c r="J1072" s="8">
        <f>(H1072-G1072)*E1072</f>
        <v>13.800000000000002</v>
      </c>
    </row>
    <row r="1073" spans="1:10" outlineLevel="2" x14ac:dyDescent="0.15">
      <c r="A1073" s="7">
        <v>42736</v>
      </c>
      <c r="B1073" s="8" t="s">
        <v>101</v>
      </c>
      <c r="C1073" s="8" t="s">
        <v>112</v>
      </c>
      <c r="D1073" s="8" t="s">
        <v>24</v>
      </c>
      <c r="E1073" s="8">
        <v>58</v>
      </c>
      <c r="F1073" s="8" t="str">
        <f>VLOOKUP($D1073,饮料价格!$B$3:$E$45,2,0)</f>
        <v>瓶</v>
      </c>
      <c r="G1073" s="8">
        <f>VLOOKUP($D1073,饮料价格!$B$3:$E$45,3,0)</f>
        <v>2.4</v>
      </c>
      <c r="H1073" s="8">
        <f>VLOOKUP($D1073,饮料价格!$B$3:$E$45,4,0)</f>
        <v>3</v>
      </c>
      <c r="I1073" s="8">
        <f>E1073*H1073</f>
        <v>174</v>
      </c>
      <c r="J1073" s="8">
        <f>(H1073-G1073)*E1073</f>
        <v>34.800000000000004</v>
      </c>
    </row>
    <row r="1074" spans="1:10" outlineLevel="2" x14ac:dyDescent="0.15">
      <c r="A1074" s="7">
        <v>42736</v>
      </c>
      <c r="B1074" s="8" t="s">
        <v>101</v>
      </c>
      <c r="C1074" s="8" t="s">
        <v>110</v>
      </c>
      <c r="D1074" s="8" t="s">
        <v>24</v>
      </c>
      <c r="E1074" s="8">
        <v>12</v>
      </c>
      <c r="F1074" s="8" t="str">
        <f>VLOOKUP($D1074,饮料价格!$B$3:$E$45,2,0)</f>
        <v>瓶</v>
      </c>
      <c r="G1074" s="8">
        <f>VLOOKUP($D1074,饮料价格!$B$3:$E$45,3,0)</f>
        <v>2.4</v>
      </c>
      <c r="H1074" s="8">
        <f>VLOOKUP($D1074,饮料价格!$B$3:$E$45,4,0)</f>
        <v>3</v>
      </c>
      <c r="I1074" s="8">
        <f>E1074*H1074</f>
        <v>36</v>
      </c>
      <c r="J1074" s="8">
        <f>(H1074-G1074)*E1074</f>
        <v>7.2000000000000011</v>
      </c>
    </row>
    <row r="1075" spans="1:10" outlineLevel="2" x14ac:dyDescent="0.15">
      <c r="A1075" s="7">
        <v>42736</v>
      </c>
      <c r="B1075" s="8" t="s">
        <v>103</v>
      </c>
      <c r="C1075" s="8" t="s">
        <v>122</v>
      </c>
      <c r="D1075" s="8" t="s">
        <v>24</v>
      </c>
      <c r="E1075" s="8">
        <v>115</v>
      </c>
      <c r="F1075" s="8" t="str">
        <f>VLOOKUP($D1075,饮料价格!$B$3:$E$45,2,0)</f>
        <v>瓶</v>
      </c>
      <c r="G1075" s="8">
        <f>VLOOKUP($D1075,饮料价格!$B$3:$E$45,3,0)</f>
        <v>2.4</v>
      </c>
      <c r="H1075" s="8">
        <f>VLOOKUP($D1075,饮料价格!$B$3:$E$45,4,0)</f>
        <v>3</v>
      </c>
      <c r="I1075" s="8">
        <f>E1075*H1075</f>
        <v>345</v>
      </c>
      <c r="J1075" s="8">
        <f>(H1075-G1075)*E1075</f>
        <v>69.000000000000014</v>
      </c>
    </row>
    <row r="1076" spans="1:10" outlineLevel="2" x14ac:dyDescent="0.15">
      <c r="A1076" s="7">
        <v>42736</v>
      </c>
      <c r="B1076" s="8" t="s">
        <v>103</v>
      </c>
      <c r="C1076" s="8" t="s">
        <v>121</v>
      </c>
      <c r="D1076" s="8" t="s">
        <v>24</v>
      </c>
      <c r="E1076" s="8">
        <v>18</v>
      </c>
      <c r="F1076" s="8" t="str">
        <f>VLOOKUP($D1076,饮料价格!$B$3:$E$45,2,0)</f>
        <v>瓶</v>
      </c>
      <c r="G1076" s="8">
        <f>VLOOKUP($D1076,饮料价格!$B$3:$E$45,3,0)</f>
        <v>2.4</v>
      </c>
      <c r="H1076" s="8">
        <f>VLOOKUP($D1076,饮料价格!$B$3:$E$45,4,0)</f>
        <v>3</v>
      </c>
      <c r="I1076" s="8">
        <f>E1076*H1076</f>
        <v>54</v>
      </c>
      <c r="J1076" s="8">
        <f>(H1076-G1076)*E1076</f>
        <v>10.8</v>
      </c>
    </row>
    <row r="1077" spans="1:10" outlineLevel="2" x14ac:dyDescent="0.15">
      <c r="A1077" s="7">
        <v>42736</v>
      </c>
      <c r="B1077" s="8" t="s">
        <v>103</v>
      </c>
      <c r="C1077" s="8" t="s">
        <v>118</v>
      </c>
      <c r="D1077" s="8" t="s">
        <v>24</v>
      </c>
      <c r="E1077" s="8">
        <v>25</v>
      </c>
      <c r="F1077" s="8" t="str">
        <f>VLOOKUP($D1077,饮料价格!$B$3:$E$45,2,0)</f>
        <v>瓶</v>
      </c>
      <c r="G1077" s="8">
        <f>VLOOKUP($D1077,饮料价格!$B$3:$E$45,3,0)</f>
        <v>2.4</v>
      </c>
      <c r="H1077" s="8">
        <f>VLOOKUP($D1077,饮料价格!$B$3:$E$45,4,0)</f>
        <v>3</v>
      </c>
      <c r="I1077" s="8">
        <f>E1077*H1077</f>
        <v>75</v>
      </c>
      <c r="J1077" s="8">
        <f>(H1077-G1077)*E1077</f>
        <v>15.000000000000002</v>
      </c>
    </row>
    <row r="1078" spans="1:10" outlineLevel="2" x14ac:dyDescent="0.15">
      <c r="A1078" s="7">
        <v>42736</v>
      </c>
      <c r="B1078" s="8" t="s">
        <v>103</v>
      </c>
      <c r="C1078" s="8" t="s">
        <v>119</v>
      </c>
      <c r="D1078" s="8" t="s">
        <v>24</v>
      </c>
      <c r="E1078" s="8">
        <v>87</v>
      </c>
      <c r="F1078" s="8" t="str">
        <f>VLOOKUP($D1078,饮料价格!$B$3:$E$45,2,0)</f>
        <v>瓶</v>
      </c>
      <c r="G1078" s="8">
        <f>VLOOKUP($D1078,饮料价格!$B$3:$E$45,3,0)</f>
        <v>2.4</v>
      </c>
      <c r="H1078" s="8">
        <f>VLOOKUP($D1078,饮料价格!$B$3:$E$45,4,0)</f>
        <v>3</v>
      </c>
      <c r="I1078" s="8">
        <f>E1078*H1078</f>
        <v>261</v>
      </c>
      <c r="J1078" s="8">
        <f>(H1078-G1078)*E1078</f>
        <v>52.20000000000001</v>
      </c>
    </row>
    <row r="1079" spans="1:10" outlineLevel="2" x14ac:dyDescent="0.15">
      <c r="A1079" s="7">
        <v>42736</v>
      </c>
      <c r="B1079" s="8" t="s">
        <v>103</v>
      </c>
      <c r="C1079" s="8" t="s">
        <v>120</v>
      </c>
      <c r="D1079" s="8" t="s">
        <v>24</v>
      </c>
      <c r="E1079" s="8">
        <v>40</v>
      </c>
      <c r="F1079" s="8" t="str">
        <f>VLOOKUP($D1079,饮料价格!$B$3:$E$45,2,0)</f>
        <v>瓶</v>
      </c>
      <c r="G1079" s="8">
        <f>VLOOKUP($D1079,饮料价格!$B$3:$E$45,3,0)</f>
        <v>2.4</v>
      </c>
      <c r="H1079" s="8">
        <f>VLOOKUP($D1079,饮料价格!$B$3:$E$45,4,0)</f>
        <v>3</v>
      </c>
      <c r="I1079" s="8">
        <f>E1079*H1079</f>
        <v>120</v>
      </c>
      <c r="J1079" s="8">
        <f>(H1079-G1079)*E1079</f>
        <v>24.000000000000004</v>
      </c>
    </row>
    <row r="1080" spans="1:10" outlineLevel="2" x14ac:dyDescent="0.15">
      <c r="A1080" s="7">
        <v>42736</v>
      </c>
      <c r="B1080" s="8" t="s">
        <v>103</v>
      </c>
      <c r="C1080" s="8" t="s">
        <v>123</v>
      </c>
      <c r="D1080" s="8" t="s">
        <v>24</v>
      </c>
      <c r="E1080" s="8">
        <v>35</v>
      </c>
      <c r="F1080" s="8" t="str">
        <f>VLOOKUP($D1080,饮料价格!$B$3:$E$45,2,0)</f>
        <v>瓶</v>
      </c>
      <c r="G1080" s="8">
        <f>VLOOKUP($D1080,饮料价格!$B$3:$E$45,3,0)</f>
        <v>2.4</v>
      </c>
      <c r="H1080" s="8">
        <f>VLOOKUP($D1080,饮料价格!$B$3:$E$45,4,0)</f>
        <v>3</v>
      </c>
      <c r="I1080" s="8">
        <f>E1080*H1080</f>
        <v>105</v>
      </c>
      <c r="J1080" s="8">
        <f>(H1080-G1080)*E1080</f>
        <v>21.000000000000004</v>
      </c>
    </row>
    <row r="1081" spans="1:10" outlineLevel="2" x14ac:dyDescent="0.15">
      <c r="A1081" s="7">
        <v>42736</v>
      </c>
      <c r="B1081" s="8" t="s">
        <v>104</v>
      </c>
      <c r="C1081" s="8" t="s">
        <v>98</v>
      </c>
      <c r="D1081" s="8" t="s">
        <v>24</v>
      </c>
      <c r="E1081" s="8">
        <v>7</v>
      </c>
      <c r="F1081" s="8" t="str">
        <f>VLOOKUP($D1081,饮料价格!$B$3:$E$45,2,0)</f>
        <v>瓶</v>
      </c>
      <c r="G1081" s="8">
        <f>VLOOKUP($D1081,饮料价格!$B$3:$E$45,3,0)</f>
        <v>2.4</v>
      </c>
      <c r="H1081" s="8">
        <f>VLOOKUP($D1081,饮料价格!$B$3:$E$45,4,0)</f>
        <v>3</v>
      </c>
      <c r="I1081" s="8">
        <f>E1081*H1081</f>
        <v>21</v>
      </c>
      <c r="J1081" s="8">
        <f>(H1081-G1081)*E1081</f>
        <v>4.2000000000000011</v>
      </c>
    </row>
    <row r="1082" spans="1:10" outlineLevel="2" x14ac:dyDescent="0.15">
      <c r="A1082" s="7">
        <v>42736</v>
      </c>
      <c r="B1082" s="8" t="s">
        <v>104</v>
      </c>
      <c r="C1082" s="8" t="s">
        <v>127</v>
      </c>
      <c r="D1082" s="8" t="s">
        <v>24</v>
      </c>
      <c r="E1082" s="8">
        <v>57</v>
      </c>
      <c r="F1082" s="8" t="str">
        <f>VLOOKUP($D1082,饮料价格!$B$3:$E$45,2,0)</f>
        <v>瓶</v>
      </c>
      <c r="G1082" s="8">
        <f>VLOOKUP($D1082,饮料价格!$B$3:$E$45,3,0)</f>
        <v>2.4</v>
      </c>
      <c r="H1082" s="8">
        <f>VLOOKUP($D1082,饮料价格!$B$3:$E$45,4,0)</f>
        <v>3</v>
      </c>
      <c r="I1082" s="8">
        <f>E1082*H1082</f>
        <v>171</v>
      </c>
      <c r="J1082" s="8">
        <f>(H1082-G1082)*E1082</f>
        <v>34.200000000000003</v>
      </c>
    </row>
    <row r="1083" spans="1:10" outlineLevel="2" x14ac:dyDescent="0.15">
      <c r="A1083" s="7">
        <v>42736</v>
      </c>
      <c r="B1083" s="8" t="s">
        <v>104</v>
      </c>
      <c r="C1083" s="8" t="s">
        <v>125</v>
      </c>
      <c r="D1083" s="8" t="s">
        <v>24</v>
      </c>
      <c r="E1083" s="8">
        <v>68</v>
      </c>
      <c r="F1083" s="8" t="str">
        <f>VLOOKUP($D1083,饮料价格!$B$3:$E$45,2,0)</f>
        <v>瓶</v>
      </c>
      <c r="G1083" s="8">
        <f>VLOOKUP($D1083,饮料价格!$B$3:$E$45,3,0)</f>
        <v>2.4</v>
      </c>
      <c r="H1083" s="8">
        <f>VLOOKUP($D1083,饮料价格!$B$3:$E$45,4,0)</f>
        <v>3</v>
      </c>
      <c r="I1083" s="8">
        <f>E1083*H1083</f>
        <v>204</v>
      </c>
      <c r="J1083" s="8">
        <f>(H1083-G1083)*E1083</f>
        <v>40.800000000000004</v>
      </c>
    </row>
    <row r="1084" spans="1:10" outlineLevel="2" x14ac:dyDescent="0.15">
      <c r="A1084" s="7">
        <v>42736</v>
      </c>
      <c r="B1084" s="8" t="s">
        <v>104</v>
      </c>
      <c r="C1084" s="8" t="s">
        <v>124</v>
      </c>
      <c r="D1084" s="8" t="s">
        <v>24</v>
      </c>
      <c r="E1084" s="8">
        <v>87</v>
      </c>
      <c r="F1084" s="8" t="str">
        <f>VLOOKUP($D1084,饮料价格!$B$3:$E$45,2,0)</f>
        <v>瓶</v>
      </c>
      <c r="G1084" s="8">
        <f>VLOOKUP($D1084,饮料价格!$B$3:$E$45,3,0)</f>
        <v>2.4</v>
      </c>
      <c r="H1084" s="8">
        <f>VLOOKUP($D1084,饮料价格!$B$3:$E$45,4,0)</f>
        <v>3</v>
      </c>
      <c r="I1084" s="8">
        <f>E1084*H1084</f>
        <v>261</v>
      </c>
      <c r="J1084" s="8">
        <f>(H1084-G1084)*E1084</f>
        <v>52.20000000000001</v>
      </c>
    </row>
    <row r="1085" spans="1:10" outlineLevel="2" x14ac:dyDescent="0.15">
      <c r="A1085" s="7">
        <v>42736</v>
      </c>
      <c r="B1085" s="8" t="s">
        <v>104</v>
      </c>
      <c r="C1085" s="8" t="s">
        <v>126</v>
      </c>
      <c r="D1085" s="8" t="s">
        <v>24</v>
      </c>
      <c r="E1085" s="8">
        <v>93</v>
      </c>
      <c r="F1085" s="8" t="str">
        <f>VLOOKUP($D1085,饮料价格!$B$3:$E$45,2,0)</f>
        <v>瓶</v>
      </c>
      <c r="G1085" s="8">
        <f>VLOOKUP($D1085,饮料价格!$B$3:$E$45,3,0)</f>
        <v>2.4</v>
      </c>
      <c r="H1085" s="8">
        <f>VLOOKUP($D1085,饮料价格!$B$3:$E$45,4,0)</f>
        <v>3</v>
      </c>
      <c r="I1085" s="8">
        <f>E1085*H1085</f>
        <v>279</v>
      </c>
      <c r="J1085" s="8">
        <f>(H1085-G1085)*E1085</f>
        <v>55.800000000000011</v>
      </c>
    </row>
    <row r="1086" spans="1:10" outlineLevel="2" x14ac:dyDescent="0.15">
      <c r="A1086" s="7">
        <v>42736</v>
      </c>
      <c r="B1086" s="8" t="s">
        <v>104</v>
      </c>
      <c r="C1086" s="8" t="s">
        <v>99</v>
      </c>
      <c r="D1086" s="8" t="s">
        <v>24</v>
      </c>
      <c r="E1086" s="8">
        <v>61</v>
      </c>
      <c r="F1086" s="8" t="str">
        <f>VLOOKUP($D1086,饮料价格!$B$3:$E$45,2,0)</f>
        <v>瓶</v>
      </c>
      <c r="G1086" s="8">
        <f>VLOOKUP($D1086,饮料价格!$B$3:$E$45,3,0)</f>
        <v>2.4</v>
      </c>
      <c r="H1086" s="8">
        <f>VLOOKUP($D1086,饮料价格!$B$3:$E$45,4,0)</f>
        <v>3</v>
      </c>
      <c r="I1086" s="8">
        <f>E1086*H1086</f>
        <v>183</v>
      </c>
      <c r="J1086" s="8">
        <f>(H1086-G1086)*E1086</f>
        <v>36.600000000000009</v>
      </c>
    </row>
    <row r="1087" spans="1:10" outlineLevel="1" x14ac:dyDescent="0.15">
      <c r="A1087" s="7"/>
      <c r="B1087" s="8"/>
      <c r="C1087" s="8"/>
      <c r="D1087" s="23" t="s">
        <v>178</v>
      </c>
      <c r="E1087" s="8"/>
      <c r="F1087" s="8"/>
      <c r="G1087" s="8"/>
      <c r="H1087" s="8"/>
      <c r="I1087" s="8">
        <f>SUBTOTAL(9,I1057:I1086)</f>
        <v>4338</v>
      </c>
      <c r="J1087" s="8">
        <f>SUBTOTAL(9,J1057:J1086)</f>
        <v>867.60000000000025</v>
      </c>
    </row>
    <row r="1088" spans="1:10" outlineLevel="2" x14ac:dyDescent="0.15">
      <c r="A1088" s="7">
        <v>42736</v>
      </c>
      <c r="B1088" s="8" t="s">
        <v>102</v>
      </c>
      <c r="C1088" s="8" t="s">
        <v>135</v>
      </c>
      <c r="D1088" s="8" t="s">
        <v>25</v>
      </c>
      <c r="E1088" s="8">
        <v>79</v>
      </c>
      <c r="F1088" s="8" t="str">
        <f>VLOOKUP($D1088,饮料价格!$B$3:$E$45,2,0)</f>
        <v>听</v>
      </c>
      <c r="G1088" s="8">
        <f>VLOOKUP($D1088,饮料价格!$B$3:$E$45,3,0)</f>
        <v>3</v>
      </c>
      <c r="H1088" s="8">
        <f>VLOOKUP($D1088,饮料价格!$B$3:$E$45,4,0)</f>
        <v>4</v>
      </c>
      <c r="I1088" s="8">
        <f>E1088*H1088</f>
        <v>316</v>
      </c>
      <c r="J1088" s="8">
        <f>(H1088-G1088)*E1088</f>
        <v>79</v>
      </c>
    </row>
    <row r="1089" spans="1:10" outlineLevel="2" x14ac:dyDescent="0.15">
      <c r="A1089" s="7">
        <v>42736</v>
      </c>
      <c r="B1089" s="8" t="s">
        <v>102</v>
      </c>
      <c r="C1089" s="8" t="s">
        <v>96</v>
      </c>
      <c r="D1089" s="8" t="s">
        <v>25</v>
      </c>
      <c r="E1089" s="8">
        <v>16</v>
      </c>
      <c r="F1089" s="8" t="str">
        <f>VLOOKUP($D1089,饮料价格!$B$3:$E$45,2,0)</f>
        <v>听</v>
      </c>
      <c r="G1089" s="8">
        <f>VLOOKUP($D1089,饮料价格!$B$3:$E$45,3,0)</f>
        <v>3</v>
      </c>
      <c r="H1089" s="8">
        <f>VLOOKUP($D1089,饮料价格!$B$3:$E$45,4,0)</f>
        <v>4</v>
      </c>
      <c r="I1089" s="8">
        <f>E1089*H1089</f>
        <v>64</v>
      </c>
      <c r="J1089" s="8">
        <f>(H1089-G1089)*E1089</f>
        <v>16</v>
      </c>
    </row>
    <row r="1090" spans="1:10" outlineLevel="2" x14ac:dyDescent="0.15">
      <c r="A1090" s="7">
        <v>42736</v>
      </c>
      <c r="B1090" s="8" t="s">
        <v>102</v>
      </c>
      <c r="C1090" s="8" t="s">
        <v>117</v>
      </c>
      <c r="D1090" s="8" t="s">
        <v>25</v>
      </c>
      <c r="E1090" s="8">
        <v>15</v>
      </c>
      <c r="F1090" s="8" t="str">
        <f>VLOOKUP($D1090,饮料价格!$B$3:$E$45,2,0)</f>
        <v>听</v>
      </c>
      <c r="G1090" s="8">
        <f>VLOOKUP($D1090,饮料价格!$B$3:$E$45,3,0)</f>
        <v>3</v>
      </c>
      <c r="H1090" s="8">
        <f>VLOOKUP($D1090,饮料价格!$B$3:$E$45,4,0)</f>
        <v>4</v>
      </c>
      <c r="I1090" s="8">
        <f>E1090*H1090</f>
        <v>60</v>
      </c>
      <c r="J1090" s="8">
        <f>(H1090-G1090)*E1090</f>
        <v>15</v>
      </c>
    </row>
    <row r="1091" spans="1:10" outlineLevel="2" x14ac:dyDescent="0.15">
      <c r="A1091" s="7">
        <v>42736</v>
      </c>
      <c r="B1091" s="8" t="s">
        <v>102</v>
      </c>
      <c r="C1091" s="8" t="s">
        <v>115</v>
      </c>
      <c r="D1091" s="8" t="s">
        <v>25</v>
      </c>
      <c r="E1091" s="8">
        <v>11</v>
      </c>
      <c r="F1091" s="8" t="str">
        <f>VLOOKUP($D1091,饮料价格!$B$3:$E$45,2,0)</f>
        <v>听</v>
      </c>
      <c r="G1091" s="8">
        <f>VLOOKUP($D1091,饮料价格!$B$3:$E$45,3,0)</f>
        <v>3</v>
      </c>
      <c r="H1091" s="8">
        <f>VLOOKUP($D1091,饮料价格!$B$3:$E$45,4,0)</f>
        <v>4</v>
      </c>
      <c r="I1091" s="8">
        <f>E1091*H1091</f>
        <v>44</v>
      </c>
      <c r="J1091" s="8">
        <f>(H1091-G1091)*E1091</f>
        <v>11</v>
      </c>
    </row>
    <row r="1092" spans="1:10" outlineLevel="2" x14ac:dyDescent="0.15">
      <c r="A1092" s="7">
        <v>42736</v>
      </c>
      <c r="B1092" s="8" t="s">
        <v>102</v>
      </c>
      <c r="C1092" s="8" t="s">
        <v>116</v>
      </c>
      <c r="D1092" s="8" t="s">
        <v>25</v>
      </c>
      <c r="E1092" s="8">
        <v>13</v>
      </c>
      <c r="F1092" s="8" t="str">
        <f>VLOOKUP($D1092,饮料价格!$B$3:$E$45,2,0)</f>
        <v>听</v>
      </c>
      <c r="G1092" s="8">
        <f>VLOOKUP($D1092,饮料价格!$B$3:$E$45,3,0)</f>
        <v>3</v>
      </c>
      <c r="H1092" s="8">
        <f>VLOOKUP($D1092,饮料价格!$B$3:$E$45,4,0)</f>
        <v>4</v>
      </c>
      <c r="I1092" s="8">
        <f>E1092*H1092</f>
        <v>52</v>
      </c>
      <c r="J1092" s="8">
        <f>(H1092-G1092)*E1092</f>
        <v>13</v>
      </c>
    </row>
    <row r="1093" spans="1:10" outlineLevel="2" x14ac:dyDescent="0.15">
      <c r="A1093" s="7">
        <v>42736</v>
      </c>
      <c r="B1093" s="8" t="s">
        <v>102</v>
      </c>
      <c r="C1093" s="8" t="s">
        <v>97</v>
      </c>
      <c r="D1093" s="8" t="s">
        <v>25</v>
      </c>
      <c r="E1093" s="8">
        <v>28</v>
      </c>
      <c r="F1093" s="8" t="str">
        <f>VLOOKUP($D1093,饮料价格!$B$3:$E$45,2,0)</f>
        <v>听</v>
      </c>
      <c r="G1093" s="8">
        <f>VLOOKUP($D1093,饮料价格!$B$3:$E$45,3,0)</f>
        <v>3</v>
      </c>
      <c r="H1093" s="8">
        <f>VLOOKUP($D1093,饮料价格!$B$3:$E$45,4,0)</f>
        <v>4</v>
      </c>
      <c r="I1093" s="8">
        <f>E1093*H1093</f>
        <v>112</v>
      </c>
      <c r="J1093" s="8">
        <f>(H1093-G1093)*E1093</f>
        <v>28</v>
      </c>
    </row>
    <row r="1094" spans="1:10" outlineLevel="2" x14ac:dyDescent="0.15">
      <c r="A1094" s="7">
        <v>42736</v>
      </c>
      <c r="B1094" s="8" t="s">
        <v>100</v>
      </c>
      <c r="C1094" s="8" t="s">
        <v>128</v>
      </c>
      <c r="D1094" s="8" t="s">
        <v>25</v>
      </c>
      <c r="E1094" s="8">
        <v>38</v>
      </c>
      <c r="F1094" s="8" t="str">
        <f>VLOOKUP($D1094,饮料价格!$B$3:$E$45,2,0)</f>
        <v>听</v>
      </c>
      <c r="G1094" s="8">
        <f>VLOOKUP($D1094,饮料价格!$B$3:$E$45,3,0)</f>
        <v>3</v>
      </c>
      <c r="H1094" s="8">
        <f>VLOOKUP($D1094,饮料价格!$B$3:$E$45,4,0)</f>
        <v>4</v>
      </c>
      <c r="I1094" s="8">
        <f>E1094*H1094</f>
        <v>152</v>
      </c>
      <c r="J1094" s="8">
        <f>(H1094-G1094)*E1094</f>
        <v>38</v>
      </c>
    </row>
    <row r="1095" spans="1:10" outlineLevel="2" x14ac:dyDescent="0.15">
      <c r="A1095" s="7">
        <v>42736</v>
      </c>
      <c r="B1095" s="8" t="s">
        <v>100</v>
      </c>
      <c r="C1095" s="8" t="s">
        <v>130</v>
      </c>
      <c r="D1095" s="8" t="s">
        <v>25</v>
      </c>
      <c r="E1095" s="8">
        <v>40</v>
      </c>
      <c r="F1095" s="8" t="str">
        <f>VLOOKUP($D1095,饮料价格!$B$3:$E$45,2,0)</f>
        <v>听</v>
      </c>
      <c r="G1095" s="8">
        <f>VLOOKUP($D1095,饮料价格!$B$3:$E$45,3,0)</f>
        <v>3</v>
      </c>
      <c r="H1095" s="8">
        <f>VLOOKUP($D1095,饮料价格!$B$3:$E$45,4,0)</f>
        <v>4</v>
      </c>
      <c r="I1095" s="8">
        <f>E1095*H1095</f>
        <v>160</v>
      </c>
      <c r="J1095" s="8">
        <f>(H1095-G1095)*E1095</f>
        <v>40</v>
      </c>
    </row>
    <row r="1096" spans="1:10" outlineLevel="2" x14ac:dyDescent="0.15">
      <c r="A1096" s="7">
        <v>42736</v>
      </c>
      <c r="B1096" s="8" t="s">
        <v>100</v>
      </c>
      <c r="C1096" s="8" t="s">
        <v>105</v>
      </c>
      <c r="D1096" s="8" t="s">
        <v>25</v>
      </c>
      <c r="E1096" s="8">
        <v>25</v>
      </c>
      <c r="F1096" s="8" t="str">
        <f>VLOOKUP($D1096,饮料价格!$B$3:$E$45,2,0)</f>
        <v>听</v>
      </c>
      <c r="G1096" s="8">
        <f>VLOOKUP($D1096,饮料价格!$B$3:$E$45,3,0)</f>
        <v>3</v>
      </c>
      <c r="H1096" s="8">
        <f>VLOOKUP($D1096,饮料价格!$B$3:$E$45,4,0)</f>
        <v>4</v>
      </c>
      <c r="I1096" s="8">
        <f>E1096*H1096</f>
        <v>100</v>
      </c>
      <c r="J1096" s="8">
        <f>(H1096-G1096)*E1096</f>
        <v>25</v>
      </c>
    </row>
    <row r="1097" spans="1:10" outlineLevel="2" x14ac:dyDescent="0.15">
      <c r="A1097" s="7">
        <v>42736</v>
      </c>
      <c r="B1097" s="8" t="s">
        <v>100</v>
      </c>
      <c r="C1097" s="8" t="s">
        <v>107</v>
      </c>
      <c r="D1097" s="8" t="s">
        <v>25</v>
      </c>
      <c r="E1097" s="8">
        <v>48</v>
      </c>
      <c r="F1097" s="8" t="str">
        <f>VLOOKUP($D1097,饮料价格!$B$3:$E$45,2,0)</f>
        <v>听</v>
      </c>
      <c r="G1097" s="8">
        <f>VLOOKUP($D1097,饮料价格!$B$3:$E$45,3,0)</f>
        <v>3</v>
      </c>
      <c r="H1097" s="8">
        <f>VLOOKUP($D1097,饮料价格!$B$3:$E$45,4,0)</f>
        <v>4</v>
      </c>
      <c r="I1097" s="8">
        <f>E1097*H1097</f>
        <v>192</v>
      </c>
      <c r="J1097" s="8">
        <f>(H1097-G1097)*E1097</f>
        <v>48</v>
      </c>
    </row>
    <row r="1098" spans="1:10" outlineLevel="2" x14ac:dyDescent="0.15">
      <c r="A1098" s="7">
        <v>42736</v>
      </c>
      <c r="B1098" s="8" t="s">
        <v>100</v>
      </c>
      <c r="C1098" s="8" t="s">
        <v>108</v>
      </c>
      <c r="D1098" s="8" t="s">
        <v>25</v>
      </c>
      <c r="E1098" s="8">
        <v>124</v>
      </c>
      <c r="F1098" s="8" t="str">
        <f>VLOOKUP($D1098,饮料价格!$B$3:$E$45,2,0)</f>
        <v>听</v>
      </c>
      <c r="G1098" s="8">
        <f>VLOOKUP($D1098,饮料价格!$B$3:$E$45,3,0)</f>
        <v>3</v>
      </c>
      <c r="H1098" s="8">
        <f>VLOOKUP($D1098,饮料价格!$B$3:$E$45,4,0)</f>
        <v>4</v>
      </c>
      <c r="I1098" s="8">
        <f>E1098*H1098</f>
        <v>496</v>
      </c>
      <c r="J1098" s="8">
        <f>(H1098-G1098)*E1098</f>
        <v>124</v>
      </c>
    </row>
    <row r="1099" spans="1:10" outlineLevel="2" x14ac:dyDescent="0.15">
      <c r="A1099" s="7">
        <v>42736</v>
      </c>
      <c r="B1099" s="8" t="s">
        <v>100</v>
      </c>
      <c r="C1099" s="8" t="s">
        <v>106</v>
      </c>
      <c r="D1099" s="8" t="s">
        <v>25</v>
      </c>
      <c r="E1099" s="8">
        <v>27</v>
      </c>
      <c r="F1099" s="8" t="str">
        <f>VLOOKUP($D1099,饮料价格!$B$3:$E$45,2,0)</f>
        <v>听</v>
      </c>
      <c r="G1099" s="8">
        <f>VLOOKUP($D1099,饮料价格!$B$3:$E$45,3,0)</f>
        <v>3</v>
      </c>
      <c r="H1099" s="8">
        <f>VLOOKUP($D1099,饮料价格!$B$3:$E$45,4,0)</f>
        <v>4</v>
      </c>
      <c r="I1099" s="8">
        <f>E1099*H1099</f>
        <v>108</v>
      </c>
      <c r="J1099" s="8">
        <f>(H1099-G1099)*E1099</f>
        <v>27</v>
      </c>
    </row>
    <row r="1100" spans="1:10" outlineLevel="2" x14ac:dyDescent="0.15">
      <c r="A1100" s="7">
        <v>42736</v>
      </c>
      <c r="B1100" s="8" t="s">
        <v>101</v>
      </c>
      <c r="C1100" s="8" t="s">
        <v>109</v>
      </c>
      <c r="D1100" s="8" t="s">
        <v>25</v>
      </c>
      <c r="E1100" s="8">
        <v>26</v>
      </c>
      <c r="F1100" s="8" t="str">
        <f>VLOOKUP($D1100,饮料价格!$B$3:$E$45,2,0)</f>
        <v>听</v>
      </c>
      <c r="G1100" s="8">
        <f>VLOOKUP($D1100,饮料价格!$B$3:$E$45,3,0)</f>
        <v>3</v>
      </c>
      <c r="H1100" s="8">
        <f>VLOOKUP($D1100,饮料价格!$B$3:$E$45,4,0)</f>
        <v>4</v>
      </c>
      <c r="I1100" s="8">
        <f>E1100*H1100</f>
        <v>104</v>
      </c>
      <c r="J1100" s="8">
        <f>(H1100-G1100)*E1100</f>
        <v>26</v>
      </c>
    </row>
    <row r="1101" spans="1:10" outlineLevel="2" x14ac:dyDescent="0.15">
      <c r="A1101" s="7">
        <v>42736</v>
      </c>
      <c r="B1101" s="8" t="s">
        <v>101</v>
      </c>
      <c r="C1101" s="8" t="s">
        <v>113</v>
      </c>
      <c r="D1101" s="8" t="s">
        <v>25</v>
      </c>
      <c r="E1101" s="8">
        <v>76</v>
      </c>
      <c r="F1101" s="8" t="str">
        <f>VLOOKUP($D1101,饮料价格!$B$3:$E$45,2,0)</f>
        <v>听</v>
      </c>
      <c r="G1101" s="8">
        <f>VLOOKUP($D1101,饮料价格!$B$3:$E$45,3,0)</f>
        <v>3</v>
      </c>
      <c r="H1101" s="8">
        <f>VLOOKUP($D1101,饮料价格!$B$3:$E$45,4,0)</f>
        <v>4</v>
      </c>
      <c r="I1101" s="8">
        <f>E1101*H1101</f>
        <v>304</v>
      </c>
      <c r="J1101" s="8">
        <f>(H1101-G1101)*E1101</f>
        <v>76</v>
      </c>
    </row>
    <row r="1102" spans="1:10" outlineLevel="2" x14ac:dyDescent="0.15">
      <c r="A1102" s="7">
        <v>42736</v>
      </c>
      <c r="B1102" s="8" t="s">
        <v>101</v>
      </c>
      <c r="C1102" s="8" t="s">
        <v>111</v>
      </c>
      <c r="D1102" s="8" t="s">
        <v>25</v>
      </c>
      <c r="E1102" s="8">
        <v>18</v>
      </c>
      <c r="F1102" s="8" t="str">
        <f>VLOOKUP($D1102,饮料价格!$B$3:$E$45,2,0)</f>
        <v>听</v>
      </c>
      <c r="G1102" s="8">
        <f>VLOOKUP($D1102,饮料价格!$B$3:$E$45,3,0)</f>
        <v>3</v>
      </c>
      <c r="H1102" s="8">
        <f>VLOOKUP($D1102,饮料价格!$B$3:$E$45,4,0)</f>
        <v>4</v>
      </c>
      <c r="I1102" s="8">
        <f>E1102*H1102</f>
        <v>72</v>
      </c>
      <c r="J1102" s="8">
        <f>(H1102-G1102)*E1102</f>
        <v>18</v>
      </c>
    </row>
    <row r="1103" spans="1:10" outlineLevel="2" x14ac:dyDescent="0.15">
      <c r="A1103" s="7">
        <v>42736</v>
      </c>
      <c r="B1103" s="8" t="s">
        <v>101</v>
      </c>
      <c r="C1103" s="8" t="s">
        <v>114</v>
      </c>
      <c r="D1103" s="8" t="s">
        <v>25</v>
      </c>
      <c r="E1103" s="8">
        <v>15</v>
      </c>
      <c r="F1103" s="8" t="str">
        <f>VLOOKUP($D1103,饮料价格!$B$3:$E$45,2,0)</f>
        <v>听</v>
      </c>
      <c r="G1103" s="8">
        <f>VLOOKUP($D1103,饮料价格!$B$3:$E$45,3,0)</f>
        <v>3</v>
      </c>
      <c r="H1103" s="8">
        <f>VLOOKUP($D1103,饮料价格!$B$3:$E$45,4,0)</f>
        <v>4</v>
      </c>
      <c r="I1103" s="8">
        <f>E1103*H1103</f>
        <v>60</v>
      </c>
      <c r="J1103" s="8">
        <f>(H1103-G1103)*E1103</f>
        <v>15</v>
      </c>
    </row>
    <row r="1104" spans="1:10" outlineLevel="2" x14ac:dyDescent="0.15">
      <c r="A1104" s="7">
        <v>42736</v>
      </c>
      <c r="B1104" s="8" t="s">
        <v>101</v>
      </c>
      <c r="C1104" s="8" t="s">
        <v>112</v>
      </c>
      <c r="D1104" s="8" t="s">
        <v>25</v>
      </c>
      <c r="E1104" s="8">
        <v>60</v>
      </c>
      <c r="F1104" s="8" t="str">
        <f>VLOOKUP($D1104,饮料价格!$B$3:$E$45,2,0)</f>
        <v>听</v>
      </c>
      <c r="G1104" s="8">
        <f>VLOOKUP($D1104,饮料价格!$B$3:$E$45,3,0)</f>
        <v>3</v>
      </c>
      <c r="H1104" s="8">
        <f>VLOOKUP($D1104,饮料价格!$B$3:$E$45,4,0)</f>
        <v>4</v>
      </c>
      <c r="I1104" s="8">
        <f>E1104*H1104</f>
        <v>240</v>
      </c>
      <c r="J1104" s="8">
        <f>(H1104-G1104)*E1104</f>
        <v>60</v>
      </c>
    </row>
    <row r="1105" spans="1:10" outlineLevel="2" x14ac:dyDescent="0.15">
      <c r="A1105" s="7">
        <v>42736</v>
      </c>
      <c r="B1105" s="8" t="s">
        <v>101</v>
      </c>
      <c r="C1105" s="8" t="s">
        <v>110</v>
      </c>
      <c r="D1105" s="8" t="s">
        <v>25</v>
      </c>
      <c r="E1105" s="8">
        <v>81</v>
      </c>
      <c r="F1105" s="8" t="str">
        <f>VLOOKUP($D1105,饮料价格!$B$3:$E$45,2,0)</f>
        <v>听</v>
      </c>
      <c r="G1105" s="8">
        <f>VLOOKUP($D1105,饮料价格!$B$3:$E$45,3,0)</f>
        <v>3</v>
      </c>
      <c r="H1105" s="8">
        <f>VLOOKUP($D1105,饮料价格!$B$3:$E$45,4,0)</f>
        <v>4</v>
      </c>
      <c r="I1105" s="8">
        <f>E1105*H1105</f>
        <v>324</v>
      </c>
      <c r="J1105" s="8">
        <f>(H1105-G1105)*E1105</f>
        <v>81</v>
      </c>
    </row>
    <row r="1106" spans="1:10" outlineLevel="2" x14ac:dyDescent="0.15">
      <c r="A1106" s="7">
        <v>42736</v>
      </c>
      <c r="B1106" s="8" t="s">
        <v>103</v>
      </c>
      <c r="C1106" s="8" t="s">
        <v>122</v>
      </c>
      <c r="D1106" s="8" t="s">
        <v>25</v>
      </c>
      <c r="E1106" s="8">
        <v>134</v>
      </c>
      <c r="F1106" s="8" t="str">
        <f>VLOOKUP($D1106,饮料价格!$B$3:$E$45,2,0)</f>
        <v>听</v>
      </c>
      <c r="G1106" s="8">
        <f>VLOOKUP($D1106,饮料价格!$B$3:$E$45,3,0)</f>
        <v>3</v>
      </c>
      <c r="H1106" s="8">
        <f>VLOOKUP($D1106,饮料价格!$B$3:$E$45,4,0)</f>
        <v>4</v>
      </c>
      <c r="I1106" s="8">
        <f>E1106*H1106</f>
        <v>536</v>
      </c>
      <c r="J1106" s="8">
        <f>(H1106-G1106)*E1106</f>
        <v>134</v>
      </c>
    </row>
    <row r="1107" spans="1:10" outlineLevel="2" x14ac:dyDescent="0.15">
      <c r="A1107" s="7">
        <v>42736</v>
      </c>
      <c r="B1107" s="8" t="s">
        <v>103</v>
      </c>
      <c r="C1107" s="8" t="s">
        <v>121</v>
      </c>
      <c r="D1107" s="8" t="s">
        <v>25</v>
      </c>
      <c r="E1107" s="8">
        <v>101</v>
      </c>
      <c r="F1107" s="8" t="str">
        <f>VLOOKUP($D1107,饮料价格!$B$3:$E$45,2,0)</f>
        <v>听</v>
      </c>
      <c r="G1107" s="8">
        <f>VLOOKUP($D1107,饮料价格!$B$3:$E$45,3,0)</f>
        <v>3</v>
      </c>
      <c r="H1107" s="8">
        <f>VLOOKUP($D1107,饮料价格!$B$3:$E$45,4,0)</f>
        <v>4</v>
      </c>
      <c r="I1107" s="8">
        <f>E1107*H1107</f>
        <v>404</v>
      </c>
      <c r="J1107" s="8">
        <f>(H1107-G1107)*E1107</f>
        <v>101</v>
      </c>
    </row>
    <row r="1108" spans="1:10" outlineLevel="2" x14ac:dyDescent="0.15">
      <c r="A1108" s="7">
        <v>42736</v>
      </c>
      <c r="B1108" s="8" t="s">
        <v>103</v>
      </c>
      <c r="C1108" s="8" t="s">
        <v>118</v>
      </c>
      <c r="D1108" s="8" t="s">
        <v>25</v>
      </c>
      <c r="E1108" s="8">
        <v>25</v>
      </c>
      <c r="F1108" s="8" t="str">
        <f>VLOOKUP($D1108,饮料价格!$B$3:$E$45,2,0)</f>
        <v>听</v>
      </c>
      <c r="G1108" s="8">
        <f>VLOOKUP($D1108,饮料价格!$B$3:$E$45,3,0)</f>
        <v>3</v>
      </c>
      <c r="H1108" s="8">
        <f>VLOOKUP($D1108,饮料价格!$B$3:$E$45,4,0)</f>
        <v>4</v>
      </c>
      <c r="I1108" s="8">
        <f>E1108*H1108</f>
        <v>100</v>
      </c>
      <c r="J1108" s="8">
        <f>(H1108-G1108)*E1108</f>
        <v>25</v>
      </c>
    </row>
    <row r="1109" spans="1:10" outlineLevel="2" x14ac:dyDescent="0.15">
      <c r="A1109" s="7">
        <v>42736</v>
      </c>
      <c r="B1109" s="8" t="s">
        <v>103</v>
      </c>
      <c r="C1109" s="8" t="s">
        <v>119</v>
      </c>
      <c r="D1109" s="8" t="s">
        <v>25</v>
      </c>
      <c r="E1109" s="8">
        <v>90</v>
      </c>
      <c r="F1109" s="8" t="str">
        <f>VLOOKUP($D1109,饮料价格!$B$3:$E$45,2,0)</f>
        <v>听</v>
      </c>
      <c r="G1109" s="8">
        <f>VLOOKUP($D1109,饮料价格!$B$3:$E$45,3,0)</f>
        <v>3</v>
      </c>
      <c r="H1109" s="8">
        <f>VLOOKUP($D1109,饮料价格!$B$3:$E$45,4,0)</f>
        <v>4</v>
      </c>
      <c r="I1109" s="8">
        <f>E1109*H1109</f>
        <v>360</v>
      </c>
      <c r="J1109" s="8">
        <f>(H1109-G1109)*E1109</f>
        <v>90</v>
      </c>
    </row>
    <row r="1110" spans="1:10" outlineLevel="2" x14ac:dyDescent="0.15">
      <c r="A1110" s="7">
        <v>42736</v>
      </c>
      <c r="B1110" s="8" t="s">
        <v>103</v>
      </c>
      <c r="C1110" s="8" t="s">
        <v>120</v>
      </c>
      <c r="D1110" s="8" t="s">
        <v>25</v>
      </c>
      <c r="E1110" s="8">
        <v>18</v>
      </c>
      <c r="F1110" s="8" t="str">
        <f>VLOOKUP($D1110,饮料价格!$B$3:$E$45,2,0)</f>
        <v>听</v>
      </c>
      <c r="G1110" s="8">
        <f>VLOOKUP($D1110,饮料价格!$B$3:$E$45,3,0)</f>
        <v>3</v>
      </c>
      <c r="H1110" s="8">
        <f>VLOOKUP($D1110,饮料价格!$B$3:$E$45,4,0)</f>
        <v>4</v>
      </c>
      <c r="I1110" s="8">
        <f>E1110*H1110</f>
        <v>72</v>
      </c>
      <c r="J1110" s="8">
        <f>(H1110-G1110)*E1110</f>
        <v>18</v>
      </c>
    </row>
    <row r="1111" spans="1:10" outlineLevel="2" x14ac:dyDescent="0.15">
      <c r="A1111" s="7">
        <v>42736</v>
      </c>
      <c r="B1111" s="8" t="s">
        <v>103</v>
      </c>
      <c r="C1111" s="8" t="s">
        <v>123</v>
      </c>
      <c r="D1111" s="8" t="s">
        <v>25</v>
      </c>
      <c r="E1111" s="8">
        <v>16</v>
      </c>
      <c r="F1111" s="8" t="str">
        <f>VLOOKUP($D1111,饮料价格!$B$3:$E$45,2,0)</f>
        <v>听</v>
      </c>
      <c r="G1111" s="8">
        <f>VLOOKUP($D1111,饮料价格!$B$3:$E$45,3,0)</f>
        <v>3</v>
      </c>
      <c r="H1111" s="8">
        <f>VLOOKUP($D1111,饮料价格!$B$3:$E$45,4,0)</f>
        <v>4</v>
      </c>
      <c r="I1111" s="8">
        <f>E1111*H1111</f>
        <v>64</v>
      </c>
      <c r="J1111" s="8">
        <f>(H1111-G1111)*E1111</f>
        <v>16</v>
      </c>
    </row>
    <row r="1112" spans="1:10" outlineLevel="2" x14ac:dyDescent="0.15">
      <c r="A1112" s="7">
        <v>42736</v>
      </c>
      <c r="B1112" s="8" t="s">
        <v>104</v>
      </c>
      <c r="C1112" s="8" t="s">
        <v>98</v>
      </c>
      <c r="D1112" s="8" t="s">
        <v>25</v>
      </c>
      <c r="E1112" s="8">
        <v>20</v>
      </c>
      <c r="F1112" s="8" t="str">
        <f>VLOOKUP($D1112,饮料价格!$B$3:$E$45,2,0)</f>
        <v>听</v>
      </c>
      <c r="G1112" s="8">
        <f>VLOOKUP($D1112,饮料价格!$B$3:$E$45,3,0)</f>
        <v>3</v>
      </c>
      <c r="H1112" s="8">
        <f>VLOOKUP($D1112,饮料价格!$B$3:$E$45,4,0)</f>
        <v>4</v>
      </c>
      <c r="I1112" s="8">
        <f>E1112*H1112</f>
        <v>80</v>
      </c>
      <c r="J1112" s="8">
        <f>(H1112-G1112)*E1112</f>
        <v>20</v>
      </c>
    </row>
    <row r="1113" spans="1:10" outlineLevel="2" x14ac:dyDescent="0.15">
      <c r="A1113" s="7">
        <v>42736</v>
      </c>
      <c r="B1113" s="8" t="s">
        <v>104</v>
      </c>
      <c r="C1113" s="8" t="s">
        <v>127</v>
      </c>
      <c r="D1113" s="8" t="s">
        <v>25</v>
      </c>
      <c r="E1113" s="8">
        <v>17</v>
      </c>
      <c r="F1113" s="8" t="str">
        <f>VLOOKUP($D1113,饮料价格!$B$3:$E$45,2,0)</f>
        <v>听</v>
      </c>
      <c r="G1113" s="8">
        <f>VLOOKUP($D1113,饮料价格!$B$3:$E$45,3,0)</f>
        <v>3</v>
      </c>
      <c r="H1113" s="8">
        <f>VLOOKUP($D1113,饮料价格!$B$3:$E$45,4,0)</f>
        <v>4</v>
      </c>
      <c r="I1113" s="8">
        <f>E1113*H1113</f>
        <v>68</v>
      </c>
      <c r="J1113" s="8">
        <f>(H1113-G1113)*E1113</f>
        <v>17</v>
      </c>
    </row>
    <row r="1114" spans="1:10" outlineLevel="2" x14ac:dyDescent="0.15">
      <c r="A1114" s="7">
        <v>42736</v>
      </c>
      <c r="B1114" s="8" t="s">
        <v>104</v>
      </c>
      <c r="C1114" s="8" t="s">
        <v>125</v>
      </c>
      <c r="D1114" s="8" t="s">
        <v>25</v>
      </c>
      <c r="E1114" s="8">
        <v>29</v>
      </c>
      <c r="F1114" s="8" t="str">
        <f>VLOOKUP($D1114,饮料价格!$B$3:$E$45,2,0)</f>
        <v>听</v>
      </c>
      <c r="G1114" s="8">
        <f>VLOOKUP($D1114,饮料价格!$B$3:$E$45,3,0)</f>
        <v>3</v>
      </c>
      <c r="H1114" s="8">
        <f>VLOOKUP($D1114,饮料价格!$B$3:$E$45,4,0)</f>
        <v>4</v>
      </c>
      <c r="I1114" s="8">
        <f>E1114*H1114</f>
        <v>116</v>
      </c>
      <c r="J1114" s="8">
        <f>(H1114-G1114)*E1114</f>
        <v>29</v>
      </c>
    </row>
    <row r="1115" spans="1:10" outlineLevel="2" x14ac:dyDescent="0.15">
      <c r="A1115" s="7">
        <v>42736</v>
      </c>
      <c r="B1115" s="8" t="s">
        <v>104</v>
      </c>
      <c r="C1115" s="8" t="s">
        <v>124</v>
      </c>
      <c r="D1115" s="8" t="s">
        <v>25</v>
      </c>
      <c r="E1115" s="8">
        <v>80</v>
      </c>
      <c r="F1115" s="8" t="str">
        <f>VLOOKUP($D1115,饮料价格!$B$3:$E$45,2,0)</f>
        <v>听</v>
      </c>
      <c r="G1115" s="8">
        <f>VLOOKUP($D1115,饮料价格!$B$3:$E$45,3,0)</f>
        <v>3</v>
      </c>
      <c r="H1115" s="8">
        <f>VLOOKUP($D1115,饮料价格!$B$3:$E$45,4,0)</f>
        <v>4</v>
      </c>
      <c r="I1115" s="8">
        <f>E1115*H1115</f>
        <v>320</v>
      </c>
      <c r="J1115" s="8">
        <f>(H1115-G1115)*E1115</f>
        <v>80</v>
      </c>
    </row>
    <row r="1116" spans="1:10" outlineLevel="2" x14ac:dyDescent="0.15">
      <c r="A1116" s="7">
        <v>42736</v>
      </c>
      <c r="B1116" s="8" t="s">
        <v>104</v>
      </c>
      <c r="C1116" s="8" t="s">
        <v>126</v>
      </c>
      <c r="D1116" s="8" t="s">
        <v>25</v>
      </c>
      <c r="E1116" s="8">
        <v>41</v>
      </c>
      <c r="F1116" s="8" t="str">
        <f>VLOOKUP($D1116,饮料价格!$B$3:$E$45,2,0)</f>
        <v>听</v>
      </c>
      <c r="G1116" s="8">
        <f>VLOOKUP($D1116,饮料价格!$B$3:$E$45,3,0)</f>
        <v>3</v>
      </c>
      <c r="H1116" s="8">
        <f>VLOOKUP($D1116,饮料价格!$B$3:$E$45,4,0)</f>
        <v>4</v>
      </c>
      <c r="I1116" s="8">
        <f>E1116*H1116</f>
        <v>164</v>
      </c>
      <c r="J1116" s="8">
        <f>(H1116-G1116)*E1116</f>
        <v>41</v>
      </c>
    </row>
    <row r="1117" spans="1:10" outlineLevel="2" x14ac:dyDescent="0.15">
      <c r="A1117" s="7">
        <v>42736</v>
      </c>
      <c r="B1117" s="8" t="s">
        <v>104</v>
      </c>
      <c r="C1117" s="8" t="s">
        <v>99</v>
      </c>
      <c r="D1117" s="8" t="s">
        <v>25</v>
      </c>
      <c r="E1117" s="8">
        <v>69</v>
      </c>
      <c r="F1117" s="8" t="str">
        <f>VLOOKUP($D1117,饮料价格!$B$3:$E$45,2,0)</f>
        <v>听</v>
      </c>
      <c r="G1117" s="8">
        <f>VLOOKUP($D1117,饮料价格!$B$3:$E$45,3,0)</f>
        <v>3</v>
      </c>
      <c r="H1117" s="8">
        <f>VLOOKUP($D1117,饮料价格!$B$3:$E$45,4,0)</f>
        <v>4</v>
      </c>
      <c r="I1117" s="8">
        <f>E1117*H1117</f>
        <v>276</v>
      </c>
      <c r="J1117" s="8">
        <f>(H1117-G1117)*E1117</f>
        <v>69</v>
      </c>
    </row>
    <row r="1118" spans="1:10" outlineLevel="1" x14ac:dyDescent="0.15">
      <c r="A1118" s="7"/>
      <c r="B1118" s="8"/>
      <c r="C1118" s="8"/>
      <c r="D1118" s="23" t="s">
        <v>179</v>
      </c>
      <c r="E1118" s="8"/>
      <c r="F1118" s="8"/>
      <c r="G1118" s="8"/>
      <c r="H1118" s="8"/>
      <c r="I1118" s="8">
        <f>SUBTOTAL(9,I1088:I1117)</f>
        <v>5520</v>
      </c>
      <c r="J1118" s="8">
        <f>SUBTOTAL(9,J1088:J1117)</f>
        <v>1380</v>
      </c>
    </row>
    <row r="1119" spans="1:10" outlineLevel="2" x14ac:dyDescent="0.15">
      <c r="A1119" s="7">
        <v>42736</v>
      </c>
      <c r="B1119" s="8" t="s">
        <v>102</v>
      </c>
      <c r="C1119" s="8" t="s">
        <v>135</v>
      </c>
      <c r="D1119" s="8" t="s">
        <v>26</v>
      </c>
      <c r="E1119" s="8">
        <v>15</v>
      </c>
      <c r="F1119" s="8" t="str">
        <f>VLOOKUP($D1119,饮料价格!$B$3:$E$45,2,0)</f>
        <v>瓶</v>
      </c>
      <c r="G1119" s="8">
        <f>VLOOKUP($D1119,饮料价格!$B$3:$E$45,3,0)</f>
        <v>1.7</v>
      </c>
      <c r="H1119" s="8">
        <f>VLOOKUP($D1119,饮料价格!$B$3:$E$45,4,0)</f>
        <v>2.2000000000000002</v>
      </c>
      <c r="I1119" s="8">
        <f>E1119*H1119</f>
        <v>33</v>
      </c>
      <c r="J1119" s="8">
        <f>(H1119-G1119)*E1119</f>
        <v>7.5000000000000036</v>
      </c>
    </row>
    <row r="1120" spans="1:10" outlineLevel="2" x14ac:dyDescent="0.15">
      <c r="A1120" s="7">
        <v>42736</v>
      </c>
      <c r="B1120" s="8" t="s">
        <v>102</v>
      </c>
      <c r="C1120" s="8" t="s">
        <v>96</v>
      </c>
      <c r="D1120" s="8" t="s">
        <v>26</v>
      </c>
      <c r="E1120" s="8">
        <v>25</v>
      </c>
      <c r="F1120" s="8" t="str">
        <f>VLOOKUP($D1120,饮料价格!$B$3:$E$45,2,0)</f>
        <v>瓶</v>
      </c>
      <c r="G1120" s="8">
        <f>VLOOKUP($D1120,饮料价格!$B$3:$E$45,3,0)</f>
        <v>1.7</v>
      </c>
      <c r="H1120" s="8">
        <f>VLOOKUP($D1120,饮料价格!$B$3:$E$45,4,0)</f>
        <v>2.2000000000000002</v>
      </c>
      <c r="I1120" s="8">
        <f>E1120*H1120</f>
        <v>55.000000000000007</v>
      </c>
      <c r="J1120" s="8">
        <f>(H1120-G1120)*E1120</f>
        <v>12.500000000000005</v>
      </c>
    </row>
    <row r="1121" spans="1:10" outlineLevel="2" x14ac:dyDescent="0.15">
      <c r="A1121" s="7">
        <v>42736</v>
      </c>
      <c r="B1121" s="8" t="s">
        <v>102</v>
      </c>
      <c r="C1121" s="8" t="s">
        <v>117</v>
      </c>
      <c r="D1121" s="8" t="s">
        <v>26</v>
      </c>
      <c r="E1121" s="8">
        <v>86</v>
      </c>
      <c r="F1121" s="8" t="str">
        <f>VLOOKUP($D1121,饮料价格!$B$3:$E$45,2,0)</f>
        <v>瓶</v>
      </c>
      <c r="G1121" s="8">
        <f>VLOOKUP($D1121,饮料价格!$B$3:$E$45,3,0)</f>
        <v>1.7</v>
      </c>
      <c r="H1121" s="8">
        <f>VLOOKUP($D1121,饮料价格!$B$3:$E$45,4,0)</f>
        <v>2.2000000000000002</v>
      </c>
      <c r="I1121" s="8">
        <f>E1121*H1121</f>
        <v>189.20000000000002</v>
      </c>
      <c r="J1121" s="8">
        <f>(H1121-G1121)*E1121</f>
        <v>43.000000000000021</v>
      </c>
    </row>
    <row r="1122" spans="1:10" outlineLevel="2" x14ac:dyDescent="0.15">
      <c r="A1122" s="7">
        <v>42736</v>
      </c>
      <c r="B1122" s="8" t="s">
        <v>102</v>
      </c>
      <c r="C1122" s="8" t="s">
        <v>115</v>
      </c>
      <c r="D1122" s="8" t="s">
        <v>26</v>
      </c>
      <c r="E1122" s="8">
        <v>61</v>
      </c>
      <c r="F1122" s="8" t="str">
        <f>VLOOKUP($D1122,饮料价格!$B$3:$E$45,2,0)</f>
        <v>瓶</v>
      </c>
      <c r="G1122" s="8">
        <f>VLOOKUP($D1122,饮料价格!$B$3:$E$45,3,0)</f>
        <v>1.7</v>
      </c>
      <c r="H1122" s="8">
        <f>VLOOKUP($D1122,饮料价格!$B$3:$E$45,4,0)</f>
        <v>2.2000000000000002</v>
      </c>
      <c r="I1122" s="8">
        <f>E1122*H1122</f>
        <v>134.20000000000002</v>
      </c>
      <c r="J1122" s="8">
        <f>(H1122-G1122)*E1122</f>
        <v>30.500000000000014</v>
      </c>
    </row>
    <row r="1123" spans="1:10" outlineLevel="2" x14ac:dyDescent="0.15">
      <c r="A1123" s="7">
        <v>42736</v>
      </c>
      <c r="B1123" s="8" t="s">
        <v>102</v>
      </c>
      <c r="C1123" s="8" t="s">
        <v>116</v>
      </c>
      <c r="D1123" s="8" t="s">
        <v>26</v>
      </c>
      <c r="E1123" s="8">
        <v>51</v>
      </c>
      <c r="F1123" s="8" t="str">
        <f>VLOOKUP($D1123,饮料价格!$B$3:$E$45,2,0)</f>
        <v>瓶</v>
      </c>
      <c r="G1123" s="8">
        <f>VLOOKUP($D1123,饮料价格!$B$3:$E$45,3,0)</f>
        <v>1.7</v>
      </c>
      <c r="H1123" s="8">
        <f>VLOOKUP($D1123,饮料价格!$B$3:$E$45,4,0)</f>
        <v>2.2000000000000002</v>
      </c>
      <c r="I1123" s="8">
        <f>E1123*H1123</f>
        <v>112.2</v>
      </c>
      <c r="J1123" s="8">
        <f>(H1123-G1123)*E1123</f>
        <v>25.500000000000011</v>
      </c>
    </row>
    <row r="1124" spans="1:10" outlineLevel="2" x14ac:dyDescent="0.15">
      <c r="A1124" s="7">
        <v>42736</v>
      </c>
      <c r="B1124" s="8" t="s">
        <v>102</v>
      </c>
      <c r="C1124" s="8" t="s">
        <v>97</v>
      </c>
      <c r="D1124" s="8" t="s">
        <v>26</v>
      </c>
      <c r="E1124" s="8">
        <v>63</v>
      </c>
      <c r="F1124" s="8" t="str">
        <f>VLOOKUP($D1124,饮料价格!$B$3:$E$45,2,0)</f>
        <v>瓶</v>
      </c>
      <c r="G1124" s="8">
        <f>VLOOKUP($D1124,饮料价格!$B$3:$E$45,3,0)</f>
        <v>1.7</v>
      </c>
      <c r="H1124" s="8">
        <f>VLOOKUP($D1124,饮料价格!$B$3:$E$45,4,0)</f>
        <v>2.2000000000000002</v>
      </c>
      <c r="I1124" s="8">
        <f>E1124*H1124</f>
        <v>138.60000000000002</v>
      </c>
      <c r="J1124" s="8">
        <f>(H1124-G1124)*E1124</f>
        <v>31.500000000000014</v>
      </c>
    </row>
    <row r="1125" spans="1:10" outlineLevel="2" x14ac:dyDescent="0.15">
      <c r="A1125" s="7">
        <v>42736</v>
      </c>
      <c r="B1125" s="8" t="s">
        <v>100</v>
      </c>
      <c r="C1125" s="8" t="s">
        <v>128</v>
      </c>
      <c r="D1125" s="8" t="s">
        <v>26</v>
      </c>
      <c r="E1125" s="8">
        <v>57</v>
      </c>
      <c r="F1125" s="8" t="str">
        <f>VLOOKUP($D1125,饮料价格!$B$3:$E$45,2,0)</f>
        <v>瓶</v>
      </c>
      <c r="G1125" s="8">
        <f>VLOOKUP($D1125,饮料价格!$B$3:$E$45,3,0)</f>
        <v>1.7</v>
      </c>
      <c r="H1125" s="8">
        <f>VLOOKUP($D1125,饮料价格!$B$3:$E$45,4,0)</f>
        <v>2.2000000000000002</v>
      </c>
      <c r="I1125" s="8">
        <f>E1125*H1125</f>
        <v>125.4</v>
      </c>
      <c r="J1125" s="8">
        <f>(H1125-G1125)*E1125</f>
        <v>28.500000000000014</v>
      </c>
    </row>
    <row r="1126" spans="1:10" outlineLevel="2" x14ac:dyDescent="0.15">
      <c r="A1126" s="7">
        <v>42736</v>
      </c>
      <c r="B1126" s="8" t="s">
        <v>100</v>
      </c>
      <c r="C1126" s="8" t="s">
        <v>130</v>
      </c>
      <c r="D1126" s="8" t="s">
        <v>26</v>
      </c>
      <c r="E1126" s="8">
        <v>75</v>
      </c>
      <c r="F1126" s="8" t="str">
        <f>VLOOKUP($D1126,饮料价格!$B$3:$E$45,2,0)</f>
        <v>瓶</v>
      </c>
      <c r="G1126" s="8">
        <f>VLOOKUP($D1126,饮料价格!$B$3:$E$45,3,0)</f>
        <v>1.7</v>
      </c>
      <c r="H1126" s="8">
        <f>VLOOKUP($D1126,饮料价格!$B$3:$E$45,4,0)</f>
        <v>2.2000000000000002</v>
      </c>
      <c r="I1126" s="8">
        <f>E1126*H1126</f>
        <v>165</v>
      </c>
      <c r="J1126" s="8">
        <f>(H1126-G1126)*E1126</f>
        <v>37.500000000000014</v>
      </c>
    </row>
    <row r="1127" spans="1:10" outlineLevel="2" x14ac:dyDescent="0.15">
      <c r="A1127" s="7">
        <v>42736</v>
      </c>
      <c r="B1127" s="8" t="s">
        <v>100</v>
      </c>
      <c r="C1127" s="8" t="s">
        <v>105</v>
      </c>
      <c r="D1127" s="8" t="s">
        <v>26</v>
      </c>
      <c r="E1127" s="8">
        <v>17</v>
      </c>
      <c r="F1127" s="8" t="str">
        <f>VLOOKUP($D1127,饮料价格!$B$3:$E$45,2,0)</f>
        <v>瓶</v>
      </c>
      <c r="G1127" s="8">
        <f>VLOOKUP($D1127,饮料价格!$B$3:$E$45,3,0)</f>
        <v>1.7</v>
      </c>
      <c r="H1127" s="8">
        <f>VLOOKUP($D1127,饮料价格!$B$3:$E$45,4,0)</f>
        <v>2.2000000000000002</v>
      </c>
      <c r="I1127" s="8">
        <f>E1127*H1127</f>
        <v>37.400000000000006</v>
      </c>
      <c r="J1127" s="8">
        <f>(H1127-G1127)*E1127</f>
        <v>8.5000000000000036</v>
      </c>
    </row>
    <row r="1128" spans="1:10" outlineLevel="2" x14ac:dyDescent="0.15">
      <c r="A1128" s="7">
        <v>42736</v>
      </c>
      <c r="B1128" s="8" t="s">
        <v>100</v>
      </c>
      <c r="C1128" s="8" t="s">
        <v>107</v>
      </c>
      <c r="D1128" s="8" t="s">
        <v>26</v>
      </c>
      <c r="E1128" s="8">
        <v>110</v>
      </c>
      <c r="F1128" s="8" t="str">
        <f>VLOOKUP($D1128,饮料价格!$B$3:$E$45,2,0)</f>
        <v>瓶</v>
      </c>
      <c r="G1128" s="8">
        <f>VLOOKUP($D1128,饮料价格!$B$3:$E$45,3,0)</f>
        <v>1.7</v>
      </c>
      <c r="H1128" s="8">
        <f>VLOOKUP($D1128,饮料价格!$B$3:$E$45,4,0)</f>
        <v>2.2000000000000002</v>
      </c>
      <c r="I1128" s="8">
        <f>E1128*H1128</f>
        <v>242.00000000000003</v>
      </c>
      <c r="J1128" s="8">
        <f>(H1128-G1128)*E1128</f>
        <v>55.000000000000021</v>
      </c>
    </row>
    <row r="1129" spans="1:10" outlineLevel="2" x14ac:dyDescent="0.15">
      <c r="A1129" s="7">
        <v>42736</v>
      </c>
      <c r="B1129" s="8" t="s">
        <v>100</v>
      </c>
      <c r="C1129" s="8" t="s">
        <v>108</v>
      </c>
      <c r="D1129" s="8" t="s">
        <v>26</v>
      </c>
      <c r="E1129" s="8">
        <v>33</v>
      </c>
      <c r="F1129" s="8" t="str">
        <f>VLOOKUP($D1129,饮料价格!$B$3:$E$45,2,0)</f>
        <v>瓶</v>
      </c>
      <c r="G1129" s="8">
        <f>VLOOKUP($D1129,饮料价格!$B$3:$E$45,3,0)</f>
        <v>1.7</v>
      </c>
      <c r="H1129" s="8">
        <f>VLOOKUP($D1129,饮料价格!$B$3:$E$45,4,0)</f>
        <v>2.2000000000000002</v>
      </c>
      <c r="I1129" s="8">
        <f>E1129*H1129</f>
        <v>72.600000000000009</v>
      </c>
      <c r="J1129" s="8">
        <f>(H1129-G1129)*E1129</f>
        <v>16.500000000000007</v>
      </c>
    </row>
    <row r="1130" spans="1:10" outlineLevel="2" x14ac:dyDescent="0.15">
      <c r="A1130" s="7">
        <v>42736</v>
      </c>
      <c r="B1130" s="8" t="s">
        <v>100</v>
      </c>
      <c r="C1130" s="8" t="s">
        <v>106</v>
      </c>
      <c r="D1130" s="8" t="s">
        <v>26</v>
      </c>
      <c r="E1130" s="8">
        <v>14</v>
      </c>
      <c r="F1130" s="8" t="str">
        <f>VLOOKUP($D1130,饮料价格!$B$3:$E$45,2,0)</f>
        <v>瓶</v>
      </c>
      <c r="G1130" s="8">
        <f>VLOOKUP($D1130,饮料价格!$B$3:$E$45,3,0)</f>
        <v>1.7</v>
      </c>
      <c r="H1130" s="8">
        <f>VLOOKUP($D1130,饮料价格!$B$3:$E$45,4,0)</f>
        <v>2.2000000000000002</v>
      </c>
      <c r="I1130" s="8">
        <f>E1130*H1130</f>
        <v>30.800000000000004</v>
      </c>
      <c r="J1130" s="8">
        <f>(H1130-G1130)*E1130</f>
        <v>7.0000000000000036</v>
      </c>
    </row>
    <row r="1131" spans="1:10" outlineLevel="2" x14ac:dyDescent="0.15">
      <c r="A1131" s="7">
        <v>42736</v>
      </c>
      <c r="B1131" s="8" t="s">
        <v>101</v>
      </c>
      <c r="C1131" s="8" t="s">
        <v>109</v>
      </c>
      <c r="D1131" s="8" t="s">
        <v>26</v>
      </c>
      <c r="E1131" s="8">
        <v>55</v>
      </c>
      <c r="F1131" s="8" t="str">
        <f>VLOOKUP($D1131,饮料价格!$B$3:$E$45,2,0)</f>
        <v>瓶</v>
      </c>
      <c r="G1131" s="8">
        <f>VLOOKUP($D1131,饮料价格!$B$3:$E$45,3,0)</f>
        <v>1.7</v>
      </c>
      <c r="H1131" s="8">
        <f>VLOOKUP($D1131,饮料价格!$B$3:$E$45,4,0)</f>
        <v>2.2000000000000002</v>
      </c>
      <c r="I1131" s="8">
        <f>E1131*H1131</f>
        <v>121.00000000000001</v>
      </c>
      <c r="J1131" s="8">
        <f>(H1131-G1131)*E1131</f>
        <v>27.500000000000011</v>
      </c>
    </row>
    <row r="1132" spans="1:10" outlineLevel="2" x14ac:dyDescent="0.15">
      <c r="A1132" s="7">
        <v>42736</v>
      </c>
      <c r="B1132" s="8" t="s">
        <v>101</v>
      </c>
      <c r="C1132" s="8" t="s">
        <v>113</v>
      </c>
      <c r="D1132" s="8" t="s">
        <v>26</v>
      </c>
      <c r="E1132" s="8">
        <v>10</v>
      </c>
      <c r="F1132" s="8" t="str">
        <f>VLOOKUP($D1132,饮料价格!$B$3:$E$45,2,0)</f>
        <v>瓶</v>
      </c>
      <c r="G1132" s="8">
        <f>VLOOKUP($D1132,饮料价格!$B$3:$E$45,3,0)</f>
        <v>1.7</v>
      </c>
      <c r="H1132" s="8">
        <f>VLOOKUP($D1132,饮料价格!$B$3:$E$45,4,0)</f>
        <v>2.2000000000000002</v>
      </c>
      <c r="I1132" s="8">
        <f>E1132*H1132</f>
        <v>22</v>
      </c>
      <c r="J1132" s="8">
        <f>(H1132-G1132)*E1132</f>
        <v>5.0000000000000018</v>
      </c>
    </row>
    <row r="1133" spans="1:10" outlineLevel="2" x14ac:dyDescent="0.15">
      <c r="A1133" s="7">
        <v>42736</v>
      </c>
      <c r="B1133" s="8" t="s">
        <v>101</v>
      </c>
      <c r="C1133" s="8" t="s">
        <v>111</v>
      </c>
      <c r="D1133" s="8" t="s">
        <v>26</v>
      </c>
      <c r="E1133" s="8">
        <v>60</v>
      </c>
      <c r="F1133" s="8" t="str">
        <f>VLOOKUP($D1133,饮料价格!$B$3:$E$45,2,0)</f>
        <v>瓶</v>
      </c>
      <c r="G1133" s="8">
        <f>VLOOKUP($D1133,饮料价格!$B$3:$E$45,3,0)</f>
        <v>1.7</v>
      </c>
      <c r="H1133" s="8">
        <f>VLOOKUP($D1133,饮料价格!$B$3:$E$45,4,0)</f>
        <v>2.2000000000000002</v>
      </c>
      <c r="I1133" s="8">
        <f>E1133*H1133</f>
        <v>132</v>
      </c>
      <c r="J1133" s="8">
        <f>(H1133-G1133)*E1133</f>
        <v>30.000000000000014</v>
      </c>
    </row>
    <row r="1134" spans="1:10" outlineLevel="2" x14ac:dyDescent="0.15">
      <c r="A1134" s="7">
        <v>42736</v>
      </c>
      <c r="B1134" s="8" t="s">
        <v>101</v>
      </c>
      <c r="C1134" s="8" t="s">
        <v>114</v>
      </c>
      <c r="D1134" s="8" t="s">
        <v>26</v>
      </c>
      <c r="E1134" s="8">
        <v>69</v>
      </c>
      <c r="F1134" s="8" t="str">
        <f>VLOOKUP($D1134,饮料价格!$B$3:$E$45,2,0)</f>
        <v>瓶</v>
      </c>
      <c r="G1134" s="8">
        <f>VLOOKUP($D1134,饮料价格!$B$3:$E$45,3,0)</f>
        <v>1.7</v>
      </c>
      <c r="H1134" s="8">
        <f>VLOOKUP($D1134,饮料价格!$B$3:$E$45,4,0)</f>
        <v>2.2000000000000002</v>
      </c>
      <c r="I1134" s="8">
        <f>E1134*H1134</f>
        <v>151.80000000000001</v>
      </c>
      <c r="J1134" s="8">
        <f>(H1134-G1134)*E1134</f>
        <v>34.500000000000014</v>
      </c>
    </row>
    <row r="1135" spans="1:10" outlineLevel="2" x14ac:dyDescent="0.15">
      <c r="A1135" s="7">
        <v>42736</v>
      </c>
      <c r="B1135" s="8" t="s">
        <v>101</v>
      </c>
      <c r="C1135" s="8" t="s">
        <v>112</v>
      </c>
      <c r="D1135" s="8" t="s">
        <v>26</v>
      </c>
      <c r="E1135" s="8">
        <v>31</v>
      </c>
      <c r="F1135" s="8" t="str">
        <f>VLOOKUP($D1135,饮料价格!$B$3:$E$45,2,0)</f>
        <v>瓶</v>
      </c>
      <c r="G1135" s="8">
        <f>VLOOKUP($D1135,饮料价格!$B$3:$E$45,3,0)</f>
        <v>1.7</v>
      </c>
      <c r="H1135" s="8">
        <f>VLOOKUP($D1135,饮料价格!$B$3:$E$45,4,0)</f>
        <v>2.2000000000000002</v>
      </c>
      <c r="I1135" s="8">
        <f>E1135*H1135</f>
        <v>68.2</v>
      </c>
      <c r="J1135" s="8">
        <f>(H1135-G1135)*E1135</f>
        <v>15.500000000000007</v>
      </c>
    </row>
    <row r="1136" spans="1:10" outlineLevel="2" x14ac:dyDescent="0.15">
      <c r="A1136" s="7">
        <v>42736</v>
      </c>
      <c r="B1136" s="8" t="s">
        <v>101</v>
      </c>
      <c r="C1136" s="8" t="s">
        <v>110</v>
      </c>
      <c r="D1136" s="8" t="s">
        <v>26</v>
      </c>
      <c r="E1136" s="8">
        <v>110</v>
      </c>
      <c r="F1136" s="8" t="str">
        <f>VLOOKUP($D1136,饮料价格!$B$3:$E$45,2,0)</f>
        <v>瓶</v>
      </c>
      <c r="G1136" s="8">
        <f>VLOOKUP($D1136,饮料价格!$B$3:$E$45,3,0)</f>
        <v>1.7</v>
      </c>
      <c r="H1136" s="8">
        <f>VLOOKUP($D1136,饮料价格!$B$3:$E$45,4,0)</f>
        <v>2.2000000000000002</v>
      </c>
      <c r="I1136" s="8">
        <f>E1136*H1136</f>
        <v>242.00000000000003</v>
      </c>
      <c r="J1136" s="8">
        <f>(H1136-G1136)*E1136</f>
        <v>55.000000000000021</v>
      </c>
    </row>
    <row r="1137" spans="1:10" outlineLevel="2" x14ac:dyDescent="0.15">
      <c r="A1137" s="7">
        <v>42736</v>
      </c>
      <c r="B1137" s="8" t="s">
        <v>103</v>
      </c>
      <c r="C1137" s="8" t="s">
        <v>122</v>
      </c>
      <c r="D1137" s="8" t="s">
        <v>26</v>
      </c>
      <c r="E1137" s="8">
        <v>49</v>
      </c>
      <c r="F1137" s="8" t="str">
        <f>VLOOKUP($D1137,饮料价格!$B$3:$E$45,2,0)</f>
        <v>瓶</v>
      </c>
      <c r="G1137" s="8">
        <f>VLOOKUP($D1137,饮料价格!$B$3:$E$45,3,0)</f>
        <v>1.7</v>
      </c>
      <c r="H1137" s="8">
        <f>VLOOKUP($D1137,饮料价格!$B$3:$E$45,4,0)</f>
        <v>2.2000000000000002</v>
      </c>
      <c r="I1137" s="8">
        <f>E1137*H1137</f>
        <v>107.80000000000001</v>
      </c>
      <c r="J1137" s="8">
        <f>(H1137-G1137)*E1137</f>
        <v>24.500000000000011</v>
      </c>
    </row>
    <row r="1138" spans="1:10" outlineLevel="2" x14ac:dyDescent="0.15">
      <c r="A1138" s="7">
        <v>42736</v>
      </c>
      <c r="B1138" s="8" t="s">
        <v>103</v>
      </c>
      <c r="C1138" s="8" t="s">
        <v>121</v>
      </c>
      <c r="D1138" s="8" t="s">
        <v>26</v>
      </c>
      <c r="E1138" s="8">
        <v>75</v>
      </c>
      <c r="F1138" s="8" t="str">
        <f>VLOOKUP($D1138,饮料价格!$B$3:$E$45,2,0)</f>
        <v>瓶</v>
      </c>
      <c r="G1138" s="8">
        <f>VLOOKUP($D1138,饮料价格!$B$3:$E$45,3,0)</f>
        <v>1.7</v>
      </c>
      <c r="H1138" s="8">
        <f>VLOOKUP($D1138,饮料价格!$B$3:$E$45,4,0)</f>
        <v>2.2000000000000002</v>
      </c>
      <c r="I1138" s="8">
        <f>E1138*H1138</f>
        <v>165</v>
      </c>
      <c r="J1138" s="8">
        <f>(H1138-G1138)*E1138</f>
        <v>37.500000000000014</v>
      </c>
    </row>
    <row r="1139" spans="1:10" outlineLevel="2" x14ac:dyDescent="0.15">
      <c r="A1139" s="7">
        <v>42736</v>
      </c>
      <c r="B1139" s="8" t="s">
        <v>103</v>
      </c>
      <c r="C1139" s="8" t="s">
        <v>118</v>
      </c>
      <c r="D1139" s="8" t="s">
        <v>26</v>
      </c>
      <c r="E1139" s="8">
        <v>93</v>
      </c>
      <c r="F1139" s="8" t="str">
        <f>VLOOKUP($D1139,饮料价格!$B$3:$E$45,2,0)</f>
        <v>瓶</v>
      </c>
      <c r="G1139" s="8">
        <f>VLOOKUP($D1139,饮料价格!$B$3:$E$45,3,0)</f>
        <v>1.7</v>
      </c>
      <c r="H1139" s="8">
        <f>VLOOKUP($D1139,饮料价格!$B$3:$E$45,4,0)</f>
        <v>2.2000000000000002</v>
      </c>
      <c r="I1139" s="8">
        <f>E1139*H1139</f>
        <v>204.60000000000002</v>
      </c>
      <c r="J1139" s="8">
        <f>(H1139-G1139)*E1139</f>
        <v>46.500000000000021</v>
      </c>
    </row>
    <row r="1140" spans="1:10" outlineLevel="2" x14ac:dyDescent="0.15">
      <c r="A1140" s="7">
        <v>42736</v>
      </c>
      <c r="B1140" s="8" t="s">
        <v>103</v>
      </c>
      <c r="C1140" s="8" t="s">
        <v>119</v>
      </c>
      <c r="D1140" s="8" t="s">
        <v>26</v>
      </c>
      <c r="E1140" s="8">
        <v>95</v>
      </c>
      <c r="F1140" s="8" t="str">
        <f>VLOOKUP($D1140,饮料价格!$B$3:$E$45,2,0)</f>
        <v>瓶</v>
      </c>
      <c r="G1140" s="8">
        <f>VLOOKUP($D1140,饮料价格!$B$3:$E$45,3,0)</f>
        <v>1.7</v>
      </c>
      <c r="H1140" s="8">
        <f>VLOOKUP($D1140,饮料价格!$B$3:$E$45,4,0)</f>
        <v>2.2000000000000002</v>
      </c>
      <c r="I1140" s="8">
        <f>E1140*H1140</f>
        <v>209.00000000000003</v>
      </c>
      <c r="J1140" s="8">
        <f>(H1140-G1140)*E1140</f>
        <v>47.500000000000021</v>
      </c>
    </row>
    <row r="1141" spans="1:10" outlineLevel="2" x14ac:dyDescent="0.15">
      <c r="A1141" s="7">
        <v>42736</v>
      </c>
      <c r="B1141" s="8" t="s">
        <v>103</v>
      </c>
      <c r="C1141" s="8" t="s">
        <v>120</v>
      </c>
      <c r="D1141" s="8" t="s">
        <v>26</v>
      </c>
      <c r="E1141" s="8">
        <v>23</v>
      </c>
      <c r="F1141" s="8" t="str">
        <f>VLOOKUP($D1141,饮料价格!$B$3:$E$45,2,0)</f>
        <v>瓶</v>
      </c>
      <c r="G1141" s="8">
        <f>VLOOKUP($D1141,饮料价格!$B$3:$E$45,3,0)</f>
        <v>1.7</v>
      </c>
      <c r="H1141" s="8">
        <f>VLOOKUP($D1141,饮料价格!$B$3:$E$45,4,0)</f>
        <v>2.2000000000000002</v>
      </c>
      <c r="I1141" s="8">
        <f>E1141*H1141</f>
        <v>50.6</v>
      </c>
      <c r="J1141" s="8">
        <f>(H1141-G1141)*E1141</f>
        <v>11.500000000000005</v>
      </c>
    </row>
    <row r="1142" spans="1:10" outlineLevel="2" x14ac:dyDescent="0.15">
      <c r="A1142" s="7">
        <v>42736</v>
      </c>
      <c r="B1142" s="8" t="s">
        <v>103</v>
      </c>
      <c r="C1142" s="8" t="s">
        <v>123</v>
      </c>
      <c r="D1142" s="8" t="s">
        <v>26</v>
      </c>
      <c r="E1142" s="8">
        <v>17</v>
      </c>
      <c r="F1142" s="8" t="str">
        <f>VLOOKUP($D1142,饮料价格!$B$3:$E$45,2,0)</f>
        <v>瓶</v>
      </c>
      <c r="G1142" s="8">
        <f>VLOOKUP($D1142,饮料价格!$B$3:$E$45,3,0)</f>
        <v>1.7</v>
      </c>
      <c r="H1142" s="8">
        <f>VLOOKUP($D1142,饮料价格!$B$3:$E$45,4,0)</f>
        <v>2.2000000000000002</v>
      </c>
      <c r="I1142" s="8">
        <f>E1142*H1142</f>
        <v>37.400000000000006</v>
      </c>
      <c r="J1142" s="8">
        <f>(H1142-G1142)*E1142</f>
        <v>8.5000000000000036</v>
      </c>
    </row>
    <row r="1143" spans="1:10" outlineLevel="2" x14ac:dyDescent="0.15">
      <c r="A1143" s="7">
        <v>42736</v>
      </c>
      <c r="B1143" s="8" t="s">
        <v>104</v>
      </c>
      <c r="C1143" s="8" t="s">
        <v>98</v>
      </c>
      <c r="D1143" s="8" t="s">
        <v>26</v>
      </c>
      <c r="E1143" s="8">
        <v>31</v>
      </c>
      <c r="F1143" s="8" t="str">
        <f>VLOOKUP($D1143,饮料价格!$B$3:$E$45,2,0)</f>
        <v>瓶</v>
      </c>
      <c r="G1143" s="8">
        <f>VLOOKUP($D1143,饮料价格!$B$3:$E$45,3,0)</f>
        <v>1.7</v>
      </c>
      <c r="H1143" s="8">
        <f>VLOOKUP($D1143,饮料价格!$B$3:$E$45,4,0)</f>
        <v>2.2000000000000002</v>
      </c>
      <c r="I1143" s="8">
        <f>E1143*H1143</f>
        <v>68.2</v>
      </c>
      <c r="J1143" s="8">
        <f>(H1143-G1143)*E1143</f>
        <v>15.500000000000007</v>
      </c>
    </row>
    <row r="1144" spans="1:10" outlineLevel="2" x14ac:dyDescent="0.15">
      <c r="A1144" s="7">
        <v>42736</v>
      </c>
      <c r="B1144" s="8" t="s">
        <v>104</v>
      </c>
      <c r="C1144" s="8" t="s">
        <v>127</v>
      </c>
      <c r="D1144" s="8" t="s">
        <v>26</v>
      </c>
      <c r="E1144" s="8">
        <v>13</v>
      </c>
      <c r="F1144" s="8" t="str">
        <f>VLOOKUP($D1144,饮料价格!$B$3:$E$45,2,0)</f>
        <v>瓶</v>
      </c>
      <c r="G1144" s="8">
        <f>VLOOKUP($D1144,饮料价格!$B$3:$E$45,3,0)</f>
        <v>1.7</v>
      </c>
      <c r="H1144" s="8">
        <f>VLOOKUP($D1144,饮料价格!$B$3:$E$45,4,0)</f>
        <v>2.2000000000000002</v>
      </c>
      <c r="I1144" s="8">
        <f>E1144*H1144</f>
        <v>28.6</v>
      </c>
      <c r="J1144" s="8">
        <f>(H1144-G1144)*E1144</f>
        <v>6.5000000000000027</v>
      </c>
    </row>
    <row r="1145" spans="1:10" outlineLevel="2" x14ac:dyDescent="0.15">
      <c r="A1145" s="7">
        <v>42736</v>
      </c>
      <c r="B1145" s="8" t="s">
        <v>104</v>
      </c>
      <c r="C1145" s="8" t="s">
        <v>125</v>
      </c>
      <c r="D1145" s="8" t="s">
        <v>26</v>
      </c>
      <c r="E1145" s="8">
        <v>16</v>
      </c>
      <c r="F1145" s="8" t="str">
        <f>VLOOKUP($D1145,饮料价格!$B$3:$E$45,2,0)</f>
        <v>瓶</v>
      </c>
      <c r="G1145" s="8">
        <f>VLOOKUP($D1145,饮料价格!$B$3:$E$45,3,0)</f>
        <v>1.7</v>
      </c>
      <c r="H1145" s="8">
        <f>VLOOKUP($D1145,饮料价格!$B$3:$E$45,4,0)</f>
        <v>2.2000000000000002</v>
      </c>
      <c r="I1145" s="8">
        <f>E1145*H1145</f>
        <v>35.200000000000003</v>
      </c>
      <c r="J1145" s="8">
        <f>(H1145-G1145)*E1145</f>
        <v>8.0000000000000036</v>
      </c>
    </row>
    <row r="1146" spans="1:10" outlineLevel="2" x14ac:dyDescent="0.15">
      <c r="A1146" s="7">
        <v>42736</v>
      </c>
      <c r="B1146" s="8" t="s">
        <v>104</v>
      </c>
      <c r="C1146" s="8" t="s">
        <v>124</v>
      </c>
      <c r="D1146" s="8" t="s">
        <v>26</v>
      </c>
      <c r="E1146" s="8">
        <v>6</v>
      </c>
      <c r="F1146" s="8" t="str">
        <f>VLOOKUP($D1146,饮料价格!$B$3:$E$45,2,0)</f>
        <v>瓶</v>
      </c>
      <c r="G1146" s="8">
        <f>VLOOKUP($D1146,饮料价格!$B$3:$E$45,3,0)</f>
        <v>1.7</v>
      </c>
      <c r="H1146" s="8">
        <f>VLOOKUP($D1146,饮料价格!$B$3:$E$45,4,0)</f>
        <v>2.2000000000000002</v>
      </c>
      <c r="I1146" s="8">
        <f>E1146*H1146</f>
        <v>13.200000000000001</v>
      </c>
      <c r="J1146" s="8">
        <f>(H1146-G1146)*E1146</f>
        <v>3.0000000000000013</v>
      </c>
    </row>
    <row r="1147" spans="1:10" outlineLevel="2" x14ac:dyDescent="0.15">
      <c r="A1147" s="7">
        <v>42736</v>
      </c>
      <c r="B1147" s="8" t="s">
        <v>104</v>
      </c>
      <c r="C1147" s="8" t="s">
        <v>126</v>
      </c>
      <c r="D1147" s="8" t="s">
        <v>26</v>
      </c>
      <c r="E1147" s="8">
        <v>32</v>
      </c>
      <c r="F1147" s="8" t="str">
        <f>VLOOKUP($D1147,饮料价格!$B$3:$E$45,2,0)</f>
        <v>瓶</v>
      </c>
      <c r="G1147" s="8">
        <f>VLOOKUP($D1147,饮料价格!$B$3:$E$45,3,0)</f>
        <v>1.7</v>
      </c>
      <c r="H1147" s="8">
        <f>VLOOKUP($D1147,饮料价格!$B$3:$E$45,4,0)</f>
        <v>2.2000000000000002</v>
      </c>
      <c r="I1147" s="8">
        <f>E1147*H1147</f>
        <v>70.400000000000006</v>
      </c>
      <c r="J1147" s="8">
        <f>(H1147-G1147)*E1147</f>
        <v>16.000000000000007</v>
      </c>
    </row>
    <row r="1148" spans="1:10" outlineLevel="2" x14ac:dyDescent="0.15">
      <c r="A1148" s="7">
        <v>42736</v>
      </c>
      <c r="B1148" s="8" t="s">
        <v>104</v>
      </c>
      <c r="C1148" s="8" t="s">
        <v>99</v>
      </c>
      <c r="D1148" s="8" t="s">
        <v>26</v>
      </c>
      <c r="E1148" s="8">
        <v>36</v>
      </c>
      <c r="F1148" s="8" t="str">
        <f>VLOOKUP($D1148,饮料价格!$B$3:$E$45,2,0)</f>
        <v>瓶</v>
      </c>
      <c r="G1148" s="8">
        <f>VLOOKUP($D1148,饮料价格!$B$3:$E$45,3,0)</f>
        <v>1.7</v>
      </c>
      <c r="H1148" s="8">
        <f>VLOOKUP($D1148,饮料价格!$B$3:$E$45,4,0)</f>
        <v>2.2000000000000002</v>
      </c>
      <c r="I1148" s="8">
        <f>E1148*H1148</f>
        <v>79.2</v>
      </c>
      <c r="J1148" s="8">
        <f>(H1148-G1148)*E1148</f>
        <v>18.000000000000007</v>
      </c>
    </row>
    <row r="1149" spans="1:10" outlineLevel="1" x14ac:dyDescent="0.15">
      <c r="A1149" s="7"/>
      <c r="B1149" s="8"/>
      <c r="C1149" s="8"/>
      <c r="D1149" s="23" t="s">
        <v>180</v>
      </c>
      <c r="E1149" s="8"/>
      <c r="F1149" s="8"/>
      <c r="G1149" s="8"/>
      <c r="H1149" s="8"/>
      <c r="I1149" s="8">
        <f>SUBTOTAL(9,I1119:I1148)</f>
        <v>3141.5999999999995</v>
      </c>
      <c r="J1149" s="8">
        <f>SUBTOTAL(9,J1119:J1148)</f>
        <v>714.00000000000011</v>
      </c>
    </row>
    <row r="1150" spans="1:10" outlineLevel="2" x14ac:dyDescent="0.15">
      <c r="A1150" s="7">
        <v>42736</v>
      </c>
      <c r="B1150" s="8" t="s">
        <v>102</v>
      </c>
      <c r="C1150" s="8" t="s">
        <v>135</v>
      </c>
      <c r="D1150" s="8" t="s">
        <v>27</v>
      </c>
      <c r="E1150" s="8">
        <v>48</v>
      </c>
      <c r="F1150" s="8" t="str">
        <f>VLOOKUP($D1150,饮料价格!$B$3:$E$45,2,0)</f>
        <v>听</v>
      </c>
      <c r="G1150" s="8">
        <f>VLOOKUP($D1150,饮料价格!$B$3:$E$45,3,0)</f>
        <v>2.5</v>
      </c>
      <c r="H1150" s="8">
        <f>VLOOKUP($D1150,饮料价格!$B$3:$E$45,4,0)</f>
        <v>4</v>
      </c>
      <c r="I1150" s="8">
        <f>E1150*H1150</f>
        <v>192</v>
      </c>
      <c r="J1150" s="8">
        <f>(H1150-G1150)*E1150</f>
        <v>72</v>
      </c>
    </row>
    <row r="1151" spans="1:10" outlineLevel="2" x14ac:dyDescent="0.15">
      <c r="A1151" s="7">
        <v>42736</v>
      </c>
      <c r="B1151" s="8" t="s">
        <v>102</v>
      </c>
      <c r="C1151" s="8" t="s">
        <v>96</v>
      </c>
      <c r="D1151" s="8" t="s">
        <v>27</v>
      </c>
      <c r="E1151" s="8">
        <v>20</v>
      </c>
      <c r="F1151" s="8" t="str">
        <f>VLOOKUP($D1151,饮料价格!$B$3:$E$45,2,0)</f>
        <v>听</v>
      </c>
      <c r="G1151" s="8">
        <f>VLOOKUP($D1151,饮料价格!$B$3:$E$45,3,0)</f>
        <v>2.5</v>
      </c>
      <c r="H1151" s="8">
        <f>VLOOKUP($D1151,饮料价格!$B$3:$E$45,4,0)</f>
        <v>4</v>
      </c>
      <c r="I1151" s="8">
        <f>E1151*H1151</f>
        <v>80</v>
      </c>
      <c r="J1151" s="8">
        <f>(H1151-G1151)*E1151</f>
        <v>30</v>
      </c>
    </row>
    <row r="1152" spans="1:10" outlineLevel="2" x14ac:dyDescent="0.15">
      <c r="A1152" s="7">
        <v>42736</v>
      </c>
      <c r="B1152" s="8" t="s">
        <v>102</v>
      </c>
      <c r="C1152" s="8" t="s">
        <v>117</v>
      </c>
      <c r="D1152" s="8" t="s">
        <v>27</v>
      </c>
      <c r="E1152" s="8">
        <v>29</v>
      </c>
      <c r="F1152" s="8" t="str">
        <f>VLOOKUP($D1152,饮料价格!$B$3:$E$45,2,0)</f>
        <v>听</v>
      </c>
      <c r="G1152" s="8">
        <f>VLOOKUP($D1152,饮料价格!$B$3:$E$45,3,0)</f>
        <v>2.5</v>
      </c>
      <c r="H1152" s="8">
        <f>VLOOKUP($D1152,饮料价格!$B$3:$E$45,4,0)</f>
        <v>4</v>
      </c>
      <c r="I1152" s="8">
        <f>E1152*H1152</f>
        <v>116</v>
      </c>
      <c r="J1152" s="8">
        <f>(H1152-G1152)*E1152</f>
        <v>43.5</v>
      </c>
    </row>
    <row r="1153" spans="1:10" outlineLevel="2" x14ac:dyDescent="0.15">
      <c r="A1153" s="7">
        <v>42736</v>
      </c>
      <c r="B1153" s="8" t="s">
        <v>102</v>
      </c>
      <c r="C1153" s="8" t="s">
        <v>115</v>
      </c>
      <c r="D1153" s="8" t="s">
        <v>27</v>
      </c>
      <c r="E1153" s="8">
        <v>22</v>
      </c>
      <c r="F1153" s="8" t="str">
        <f>VLOOKUP($D1153,饮料价格!$B$3:$E$45,2,0)</f>
        <v>听</v>
      </c>
      <c r="G1153" s="8">
        <f>VLOOKUP($D1153,饮料价格!$B$3:$E$45,3,0)</f>
        <v>2.5</v>
      </c>
      <c r="H1153" s="8">
        <f>VLOOKUP($D1153,饮料价格!$B$3:$E$45,4,0)</f>
        <v>4</v>
      </c>
      <c r="I1153" s="8">
        <f>E1153*H1153</f>
        <v>88</v>
      </c>
      <c r="J1153" s="8">
        <f>(H1153-G1153)*E1153</f>
        <v>33</v>
      </c>
    </row>
    <row r="1154" spans="1:10" outlineLevel="2" x14ac:dyDescent="0.15">
      <c r="A1154" s="7">
        <v>42736</v>
      </c>
      <c r="B1154" s="8" t="s">
        <v>102</v>
      </c>
      <c r="C1154" s="8" t="s">
        <v>116</v>
      </c>
      <c r="D1154" s="8" t="s">
        <v>27</v>
      </c>
      <c r="E1154" s="8">
        <v>14</v>
      </c>
      <c r="F1154" s="8" t="str">
        <f>VLOOKUP($D1154,饮料价格!$B$3:$E$45,2,0)</f>
        <v>听</v>
      </c>
      <c r="G1154" s="8">
        <f>VLOOKUP($D1154,饮料价格!$B$3:$E$45,3,0)</f>
        <v>2.5</v>
      </c>
      <c r="H1154" s="8">
        <f>VLOOKUP($D1154,饮料价格!$B$3:$E$45,4,0)</f>
        <v>4</v>
      </c>
      <c r="I1154" s="8">
        <f>E1154*H1154</f>
        <v>56</v>
      </c>
      <c r="J1154" s="8">
        <f>(H1154-G1154)*E1154</f>
        <v>21</v>
      </c>
    </row>
    <row r="1155" spans="1:10" outlineLevel="2" x14ac:dyDescent="0.15">
      <c r="A1155" s="7">
        <v>42736</v>
      </c>
      <c r="B1155" s="8" t="s">
        <v>102</v>
      </c>
      <c r="C1155" s="8" t="s">
        <v>97</v>
      </c>
      <c r="D1155" s="8" t="s">
        <v>27</v>
      </c>
      <c r="E1155" s="8">
        <v>134</v>
      </c>
      <c r="F1155" s="8" t="str">
        <f>VLOOKUP($D1155,饮料价格!$B$3:$E$45,2,0)</f>
        <v>听</v>
      </c>
      <c r="G1155" s="8">
        <f>VLOOKUP($D1155,饮料价格!$B$3:$E$45,3,0)</f>
        <v>2.5</v>
      </c>
      <c r="H1155" s="8">
        <f>VLOOKUP($D1155,饮料价格!$B$3:$E$45,4,0)</f>
        <v>4</v>
      </c>
      <c r="I1155" s="8">
        <f>E1155*H1155</f>
        <v>536</v>
      </c>
      <c r="J1155" s="8">
        <f>(H1155-G1155)*E1155</f>
        <v>201</v>
      </c>
    </row>
    <row r="1156" spans="1:10" outlineLevel="2" x14ac:dyDescent="0.15">
      <c r="A1156" s="7">
        <v>42736</v>
      </c>
      <c r="B1156" s="8" t="s">
        <v>100</v>
      </c>
      <c r="C1156" s="8" t="s">
        <v>128</v>
      </c>
      <c r="D1156" s="8" t="s">
        <v>27</v>
      </c>
      <c r="E1156" s="8">
        <v>23</v>
      </c>
      <c r="F1156" s="8" t="str">
        <f>VLOOKUP($D1156,饮料价格!$B$3:$E$45,2,0)</f>
        <v>听</v>
      </c>
      <c r="G1156" s="8">
        <f>VLOOKUP($D1156,饮料价格!$B$3:$E$45,3,0)</f>
        <v>2.5</v>
      </c>
      <c r="H1156" s="8">
        <f>VLOOKUP($D1156,饮料价格!$B$3:$E$45,4,0)</f>
        <v>4</v>
      </c>
      <c r="I1156" s="8">
        <f>E1156*H1156</f>
        <v>92</v>
      </c>
      <c r="J1156" s="8">
        <f>(H1156-G1156)*E1156</f>
        <v>34.5</v>
      </c>
    </row>
    <row r="1157" spans="1:10" outlineLevel="2" x14ac:dyDescent="0.15">
      <c r="A1157" s="7">
        <v>42736</v>
      </c>
      <c r="B1157" s="8" t="s">
        <v>100</v>
      </c>
      <c r="C1157" s="8" t="s">
        <v>130</v>
      </c>
      <c r="D1157" s="8" t="s">
        <v>27</v>
      </c>
      <c r="E1157" s="8">
        <v>22</v>
      </c>
      <c r="F1157" s="8" t="str">
        <f>VLOOKUP($D1157,饮料价格!$B$3:$E$45,2,0)</f>
        <v>听</v>
      </c>
      <c r="G1157" s="8">
        <f>VLOOKUP($D1157,饮料价格!$B$3:$E$45,3,0)</f>
        <v>2.5</v>
      </c>
      <c r="H1157" s="8">
        <f>VLOOKUP($D1157,饮料价格!$B$3:$E$45,4,0)</f>
        <v>4</v>
      </c>
      <c r="I1157" s="8">
        <f>E1157*H1157</f>
        <v>88</v>
      </c>
      <c r="J1157" s="8">
        <f>(H1157-G1157)*E1157</f>
        <v>33</v>
      </c>
    </row>
    <row r="1158" spans="1:10" outlineLevel="2" x14ac:dyDescent="0.15">
      <c r="A1158" s="7">
        <v>42736</v>
      </c>
      <c r="B1158" s="8" t="s">
        <v>100</v>
      </c>
      <c r="C1158" s="8" t="s">
        <v>105</v>
      </c>
      <c r="D1158" s="8" t="s">
        <v>27</v>
      </c>
      <c r="E1158" s="8">
        <v>50</v>
      </c>
      <c r="F1158" s="8" t="str">
        <f>VLOOKUP($D1158,饮料价格!$B$3:$E$45,2,0)</f>
        <v>听</v>
      </c>
      <c r="G1158" s="8">
        <f>VLOOKUP($D1158,饮料价格!$B$3:$E$45,3,0)</f>
        <v>2.5</v>
      </c>
      <c r="H1158" s="8">
        <f>VLOOKUP($D1158,饮料价格!$B$3:$E$45,4,0)</f>
        <v>4</v>
      </c>
      <c r="I1158" s="8">
        <f>E1158*H1158</f>
        <v>200</v>
      </c>
      <c r="J1158" s="8">
        <f>(H1158-G1158)*E1158</f>
        <v>75</v>
      </c>
    </row>
    <row r="1159" spans="1:10" outlineLevel="2" x14ac:dyDescent="0.15">
      <c r="A1159" s="7">
        <v>42736</v>
      </c>
      <c r="B1159" s="8" t="s">
        <v>100</v>
      </c>
      <c r="C1159" s="8" t="s">
        <v>107</v>
      </c>
      <c r="D1159" s="8" t="s">
        <v>27</v>
      </c>
      <c r="E1159" s="8">
        <v>14</v>
      </c>
      <c r="F1159" s="8" t="str">
        <f>VLOOKUP($D1159,饮料价格!$B$3:$E$45,2,0)</f>
        <v>听</v>
      </c>
      <c r="G1159" s="8">
        <f>VLOOKUP($D1159,饮料价格!$B$3:$E$45,3,0)</f>
        <v>2.5</v>
      </c>
      <c r="H1159" s="8">
        <f>VLOOKUP($D1159,饮料价格!$B$3:$E$45,4,0)</f>
        <v>4</v>
      </c>
      <c r="I1159" s="8">
        <f>E1159*H1159</f>
        <v>56</v>
      </c>
      <c r="J1159" s="8">
        <f>(H1159-G1159)*E1159</f>
        <v>21</v>
      </c>
    </row>
    <row r="1160" spans="1:10" outlineLevel="2" x14ac:dyDescent="0.15">
      <c r="A1160" s="7">
        <v>42736</v>
      </c>
      <c r="B1160" s="8" t="s">
        <v>100</v>
      </c>
      <c r="C1160" s="8" t="s">
        <v>108</v>
      </c>
      <c r="D1160" s="8" t="s">
        <v>27</v>
      </c>
      <c r="E1160" s="8">
        <v>11</v>
      </c>
      <c r="F1160" s="8" t="str">
        <f>VLOOKUP($D1160,饮料价格!$B$3:$E$45,2,0)</f>
        <v>听</v>
      </c>
      <c r="G1160" s="8">
        <f>VLOOKUP($D1160,饮料价格!$B$3:$E$45,3,0)</f>
        <v>2.5</v>
      </c>
      <c r="H1160" s="8">
        <f>VLOOKUP($D1160,饮料价格!$B$3:$E$45,4,0)</f>
        <v>4</v>
      </c>
      <c r="I1160" s="8">
        <f>E1160*H1160</f>
        <v>44</v>
      </c>
      <c r="J1160" s="8">
        <f>(H1160-G1160)*E1160</f>
        <v>16.5</v>
      </c>
    </row>
    <row r="1161" spans="1:10" outlineLevel="2" x14ac:dyDescent="0.15">
      <c r="A1161" s="7">
        <v>42736</v>
      </c>
      <c r="B1161" s="8" t="s">
        <v>100</v>
      </c>
      <c r="C1161" s="8" t="s">
        <v>106</v>
      </c>
      <c r="D1161" s="8" t="s">
        <v>27</v>
      </c>
      <c r="E1161" s="8">
        <v>26</v>
      </c>
      <c r="F1161" s="8" t="str">
        <f>VLOOKUP($D1161,饮料价格!$B$3:$E$45,2,0)</f>
        <v>听</v>
      </c>
      <c r="G1161" s="8">
        <f>VLOOKUP($D1161,饮料价格!$B$3:$E$45,3,0)</f>
        <v>2.5</v>
      </c>
      <c r="H1161" s="8">
        <f>VLOOKUP($D1161,饮料价格!$B$3:$E$45,4,0)</f>
        <v>4</v>
      </c>
      <c r="I1161" s="8">
        <f>E1161*H1161</f>
        <v>104</v>
      </c>
      <c r="J1161" s="8">
        <f>(H1161-G1161)*E1161</f>
        <v>39</v>
      </c>
    </row>
    <row r="1162" spans="1:10" outlineLevel="2" x14ac:dyDescent="0.15">
      <c r="A1162" s="7">
        <v>42736</v>
      </c>
      <c r="B1162" s="8" t="s">
        <v>101</v>
      </c>
      <c r="C1162" s="8" t="s">
        <v>109</v>
      </c>
      <c r="D1162" s="8" t="s">
        <v>27</v>
      </c>
      <c r="E1162" s="8">
        <v>109</v>
      </c>
      <c r="F1162" s="8" t="str">
        <f>VLOOKUP($D1162,饮料价格!$B$3:$E$45,2,0)</f>
        <v>听</v>
      </c>
      <c r="G1162" s="8">
        <f>VLOOKUP($D1162,饮料价格!$B$3:$E$45,3,0)</f>
        <v>2.5</v>
      </c>
      <c r="H1162" s="8">
        <f>VLOOKUP($D1162,饮料价格!$B$3:$E$45,4,0)</f>
        <v>4</v>
      </c>
      <c r="I1162" s="8">
        <f>E1162*H1162</f>
        <v>436</v>
      </c>
      <c r="J1162" s="8">
        <f>(H1162-G1162)*E1162</f>
        <v>163.5</v>
      </c>
    </row>
    <row r="1163" spans="1:10" outlineLevel="2" x14ac:dyDescent="0.15">
      <c r="A1163" s="7">
        <v>42736</v>
      </c>
      <c r="B1163" s="8" t="s">
        <v>101</v>
      </c>
      <c r="C1163" s="8" t="s">
        <v>113</v>
      </c>
      <c r="D1163" s="8" t="s">
        <v>27</v>
      </c>
      <c r="E1163" s="8">
        <v>19</v>
      </c>
      <c r="F1163" s="8" t="str">
        <f>VLOOKUP($D1163,饮料价格!$B$3:$E$45,2,0)</f>
        <v>听</v>
      </c>
      <c r="G1163" s="8">
        <f>VLOOKUP($D1163,饮料价格!$B$3:$E$45,3,0)</f>
        <v>2.5</v>
      </c>
      <c r="H1163" s="8">
        <f>VLOOKUP($D1163,饮料价格!$B$3:$E$45,4,0)</f>
        <v>4</v>
      </c>
      <c r="I1163" s="8">
        <f>E1163*H1163</f>
        <v>76</v>
      </c>
      <c r="J1163" s="8">
        <f>(H1163-G1163)*E1163</f>
        <v>28.5</v>
      </c>
    </row>
    <row r="1164" spans="1:10" outlineLevel="2" x14ac:dyDescent="0.15">
      <c r="A1164" s="7">
        <v>42736</v>
      </c>
      <c r="B1164" s="8" t="s">
        <v>101</v>
      </c>
      <c r="C1164" s="8" t="s">
        <v>111</v>
      </c>
      <c r="D1164" s="8" t="s">
        <v>27</v>
      </c>
      <c r="E1164" s="8">
        <v>8</v>
      </c>
      <c r="F1164" s="8" t="str">
        <f>VLOOKUP($D1164,饮料价格!$B$3:$E$45,2,0)</f>
        <v>听</v>
      </c>
      <c r="G1164" s="8">
        <f>VLOOKUP($D1164,饮料价格!$B$3:$E$45,3,0)</f>
        <v>2.5</v>
      </c>
      <c r="H1164" s="8">
        <f>VLOOKUP($D1164,饮料价格!$B$3:$E$45,4,0)</f>
        <v>4</v>
      </c>
      <c r="I1164" s="8">
        <f>E1164*H1164</f>
        <v>32</v>
      </c>
      <c r="J1164" s="8">
        <f>(H1164-G1164)*E1164</f>
        <v>12</v>
      </c>
    </row>
    <row r="1165" spans="1:10" outlineLevel="2" x14ac:dyDescent="0.15">
      <c r="A1165" s="7">
        <v>42736</v>
      </c>
      <c r="B1165" s="8" t="s">
        <v>101</v>
      </c>
      <c r="C1165" s="8" t="s">
        <v>114</v>
      </c>
      <c r="D1165" s="8" t="s">
        <v>27</v>
      </c>
      <c r="E1165" s="8">
        <v>6</v>
      </c>
      <c r="F1165" s="8" t="str">
        <f>VLOOKUP($D1165,饮料价格!$B$3:$E$45,2,0)</f>
        <v>听</v>
      </c>
      <c r="G1165" s="8">
        <f>VLOOKUP($D1165,饮料价格!$B$3:$E$45,3,0)</f>
        <v>2.5</v>
      </c>
      <c r="H1165" s="8">
        <f>VLOOKUP($D1165,饮料价格!$B$3:$E$45,4,0)</f>
        <v>4</v>
      </c>
      <c r="I1165" s="8">
        <f>E1165*H1165</f>
        <v>24</v>
      </c>
      <c r="J1165" s="8">
        <f>(H1165-G1165)*E1165</f>
        <v>9</v>
      </c>
    </row>
    <row r="1166" spans="1:10" outlineLevel="2" x14ac:dyDescent="0.15">
      <c r="A1166" s="7">
        <v>42736</v>
      </c>
      <c r="B1166" s="8" t="s">
        <v>101</v>
      </c>
      <c r="C1166" s="8" t="s">
        <v>112</v>
      </c>
      <c r="D1166" s="8" t="s">
        <v>27</v>
      </c>
      <c r="E1166" s="8">
        <v>83</v>
      </c>
      <c r="F1166" s="8" t="str">
        <f>VLOOKUP($D1166,饮料价格!$B$3:$E$45,2,0)</f>
        <v>听</v>
      </c>
      <c r="G1166" s="8">
        <f>VLOOKUP($D1166,饮料价格!$B$3:$E$45,3,0)</f>
        <v>2.5</v>
      </c>
      <c r="H1166" s="8">
        <f>VLOOKUP($D1166,饮料价格!$B$3:$E$45,4,0)</f>
        <v>4</v>
      </c>
      <c r="I1166" s="8">
        <f>E1166*H1166</f>
        <v>332</v>
      </c>
      <c r="J1166" s="8">
        <f>(H1166-G1166)*E1166</f>
        <v>124.5</v>
      </c>
    </row>
    <row r="1167" spans="1:10" outlineLevel="2" x14ac:dyDescent="0.15">
      <c r="A1167" s="7">
        <v>42736</v>
      </c>
      <c r="B1167" s="8" t="s">
        <v>101</v>
      </c>
      <c r="C1167" s="8" t="s">
        <v>110</v>
      </c>
      <c r="D1167" s="8" t="s">
        <v>27</v>
      </c>
      <c r="E1167" s="8">
        <v>13</v>
      </c>
      <c r="F1167" s="8" t="str">
        <f>VLOOKUP($D1167,饮料价格!$B$3:$E$45,2,0)</f>
        <v>听</v>
      </c>
      <c r="G1167" s="8">
        <f>VLOOKUP($D1167,饮料价格!$B$3:$E$45,3,0)</f>
        <v>2.5</v>
      </c>
      <c r="H1167" s="8">
        <f>VLOOKUP($D1167,饮料价格!$B$3:$E$45,4,0)</f>
        <v>4</v>
      </c>
      <c r="I1167" s="8">
        <f>E1167*H1167</f>
        <v>52</v>
      </c>
      <c r="J1167" s="8">
        <f>(H1167-G1167)*E1167</f>
        <v>19.5</v>
      </c>
    </row>
    <row r="1168" spans="1:10" outlineLevel="2" x14ac:dyDescent="0.15">
      <c r="A1168" s="7">
        <v>42736</v>
      </c>
      <c r="B1168" s="8" t="s">
        <v>103</v>
      </c>
      <c r="C1168" s="8" t="s">
        <v>122</v>
      </c>
      <c r="D1168" s="8" t="s">
        <v>27</v>
      </c>
      <c r="E1168" s="8">
        <v>11</v>
      </c>
      <c r="F1168" s="8" t="str">
        <f>VLOOKUP($D1168,饮料价格!$B$3:$E$45,2,0)</f>
        <v>听</v>
      </c>
      <c r="G1168" s="8">
        <f>VLOOKUP($D1168,饮料价格!$B$3:$E$45,3,0)</f>
        <v>2.5</v>
      </c>
      <c r="H1168" s="8">
        <f>VLOOKUP($D1168,饮料价格!$B$3:$E$45,4,0)</f>
        <v>4</v>
      </c>
      <c r="I1168" s="8">
        <f>E1168*H1168</f>
        <v>44</v>
      </c>
      <c r="J1168" s="8">
        <f>(H1168-G1168)*E1168</f>
        <v>16.5</v>
      </c>
    </row>
    <row r="1169" spans="1:10" outlineLevel="2" x14ac:dyDescent="0.15">
      <c r="A1169" s="7">
        <v>42736</v>
      </c>
      <c r="B1169" s="8" t="s">
        <v>103</v>
      </c>
      <c r="C1169" s="8" t="s">
        <v>121</v>
      </c>
      <c r="D1169" s="8" t="s">
        <v>27</v>
      </c>
      <c r="E1169" s="8">
        <v>86</v>
      </c>
      <c r="F1169" s="8" t="str">
        <f>VLOOKUP($D1169,饮料价格!$B$3:$E$45,2,0)</f>
        <v>听</v>
      </c>
      <c r="G1169" s="8">
        <f>VLOOKUP($D1169,饮料价格!$B$3:$E$45,3,0)</f>
        <v>2.5</v>
      </c>
      <c r="H1169" s="8">
        <f>VLOOKUP($D1169,饮料价格!$B$3:$E$45,4,0)</f>
        <v>4</v>
      </c>
      <c r="I1169" s="8">
        <f>E1169*H1169</f>
        <v>344</v>
      </c>
      <c r="J1169" s="8">
        <f>(H1169-G1169)*E1169</f>
        <v>129</v>
      </c>
    </row>
    <row r="1170" spans="1:10" outlineLevel="2" x14ac:dyDescent="0.15">
      <c r="A1170" s="7">
        <v>42736</v>
      </c>
      <c r="B1170" s="8" t="s">
        <v>103</v>
      </c>
      <c r="C1170" s="8" t="s">
        <v>118</v>
      </c>
      <c r="D1170" s="8" t="s">
        <v>27</v>
      </c>
      <c r="E1170" s="8">
        <v>86</v>
      </c>
      <c r="F1170" s="8" t="str">
        <f>VLOOKUP($D1170,饮料价格!$B$3:$E$45,2,0)</f>
        <v>听</v>
      </c>
      <c r="G1170" s="8">
        <f>VLOOKUP($D1170,饮料价格!$B$3:$E$45,3,0)</f>
        <v>2.5</v>
      </c>
      <c r="H1170" s="8">
        <f>VLOOKUP($D1170,饮料价格!$B$3:$E$45,4,0)</f>
        <v>4</v>
      </c>
      <c r="I1170" s="8">
        <f>E1170*H1170</f>
        <v>344</v>
      </c>
      <c r="J1170" s="8">
        <f>(H1170-G1170)*E1170</f>
        <v>129</v>
      </c>
    </row>
    <row r="1171" spans="1:10" outlineLevel="2" x14ac:dyDescent="0.15">
      <c r="A1171" s="7">
        <v>42736</v>
      </c>
      <c r="B1171" s="8" t="s">
        <v>103</v>
      </c>
      <c r="C1171" s="8" t="s">
        <v>119</v>
      </c>
      <c r="D1171" s="8" t="s">
        <v>27</v>
      </c>
      <c r="E1171" s="8">
        <v>57</v>
      </c>
      <c r="F1171" s="8" t="str">
        <f>VLOOKUP($D1171,饮料价格!$B$3:$E$45,2,0)</f>
        <v>听</v>
      </c>
      <c r="G1171" s="8">
        <f>VLOOKUP($D1171,饮料价格!$B$3:$E$45,3,0)</f>
        <v>2.5</v>
      </c>
      <c r="H1171" s="8">
        <f>VLOOKUP($D1171,饮料价格!$B$3:$E$45,4,0)</f>
        <v>4</v>
      </c>
      <c r="I1171" s="8">
        <f>E1171*H1171</f>
        <v>228</v>
      </c>
      <c r="J1171" s="8">
        <f>(H1171-G1171)*E1171</f>
        <v>85.5</v>
      </c>
    </row>
    <row r="1172" spans="1:10" outlineLevel="2" x14ac:dyDescent="0.15">
      <c r="A1172" s="7">
        <v>42736</v>
      </c>
      <c r="B1172" s="8" t="s">
        <v>103</v>
      </c>
      <c r="C1172" s="8" t="s">
        <v>120</v>
      </c>
      <c r="D1172" s="8" t="s">
        <v>27</v>
      </c>
      <c r="E1172" s="8">
        <v>81</v>
      </c>
      <c r="F1172" s="8" t="str">
        <f>VLOOKUP($D1172,饮料价格!$B$3:$E$45,2,0)</f>
        <v>听</v>
      </c>
      <c r="G1172" s="8">
        <f>VLOOKUP($D1172,饮料价格!$B$3:$E$45,3,0)</f>
        <v>2.5</v>
      </c>
      <c r="H1172" s="8">
        <f>VLOOKUP($D1172,饮料价格!$B$3:$E$45,4,0)</f>
        <v>4</v>
      </c>
      <c r="I1172" s="8">
        <f>E1172*H1172</f>
        <v>324</v>
      </c>
      <c r="J1172" s="8">
        <f>(H1172-G1172)*E1172</f>
        <v>121.5</v>
      </c>
    </row>
    <row r="1173" spans="1:10" outlineLevel="2" x14ac:dyDescent="0.15">
      <c r="A1173" s="7">
        <v>42736</v>
      </c>
      <c r="B1173" s="8" t="s">
        <v>103</v>
      </c>
      <c r="C1173" s="8" t="s">
        <v>123</v>
      </c>
      <c r="D1173" s="8" t="s">
        <v>27</v>
      </c>
      <c r="E1173" s="8">
        <v>36</v>
      </c>
      <c r="F1173" s="8" t="str">
        <f>VLOOKUP($D1173,饮料价格!$B$3:$E$45,2,0)</f>
        <v>听</v>
      </c>
      <c r="G1173" s="8">
        <f>VLOOKUP($D1173,饮料价格!$B$3:$E$45,3,0)</f>
        <v>2.5</v>
      </c>
      <c r="H1173" s="8">
        <f>VLOOKUP($D1173,饮料价格!$B$3:$E$45,4,0)</f>
        <v>4</v>
      </c>
      <c r="I1173" s="8">
        <f>E1173*H1173</f>
        <v>144</v>
      </c>
      <c r="J1173" s="8">
        <f>(H1173-G1173)*E1173</f>
        <v>54</v>
      </c>
    </row>
    <row r="1174" spans="1:10" outlineLevel="2" x14ac:dyDescent="0.15">
      <c r="A1174" s="7">
        <v>42736</v>
      </c>
      <c r="B1174" s="8" t="s">
        <v>104</v>
      </c>
      <c r="C1174" s="8" t="s">
        <v>98</v>
      </c>
      <c r="D1174" s="8" t="s">
        <v>27</v>
      </c>
      <c r="E1174" s="8">
        <v>15</v>
      </c>
      <c r="F1174" s="8" t="str">
        <f>VLOOKUP($D1174,饮料价格!$B$3:$E$45,2,0)</f>
        <v>听</v>
      </c>
      <c r="G1174" s="8">
        <f>VLOOKUP($D1174,饮料价格!$B$3:$E$45,3,0)</f>
        <v>2.5</v>
      </c>
      <c r="H1174" s="8">
        <f>VLOOKUP($D1174,饮料价格!$B$3:$E$45,4,0)</f>
        <v>4</v>
      </c>
      <c r="I1174" s="8">
        <f>E1174*H1174</f>
        <v>60</v>
      </c>
      <c r="J1174" s="8">
        <f>(H1174-G1174)*E1174</f>
        <v>22.5</v>
      </c>
    </row>
    <row r="1175" spans="1:10" outlineLevel="2" x14ac:dyDescent="0.15">
      <c r="A1175" s="7">
        <v>42736</v>
      </c>
      <c r="B1175" s="8" t="s">
        <v>104</v>
      </c>
      <c r="C1175" s="8" t="s">
        <v>127</v>
      </c>
      <c r="D1175" s="8" t="s">
        <v>27</v>
      </c>
      <c r="E1175" s="8">
        <v>20</v>
      </c>
      <c r="F1175" s="8" t="str">
        <f>VLOOKUP($D1175,饮料价格!$B$3:$E$45,2,0)</f>
        <v>听</v>
      </c>
      <c r="G1175" s="8">
        <f>VLOOKUP($D1175,饮料价格!$B$3:$E$45,3,0)</f>
        <v>2.5</v>
      </c>
      <c r="H1175" s="8">
        <f>VLOOKUP($D1175,饮料价格!$B$3:$E$45,4,0)</f>
        <v>4</v>
      </c>
      <c r="I1175" s="8">
        <f>E1175*H1175</f>
        <v>80</v>
      </c>
      <c r="J1175" s="8">
        <f>(H1175-G1175)*E1175</f>
        <v>30</v>
      </c>
    </row>
    <row r="1176" spans="1:10" outlineLevel="2" x14ac:dyDescent="0.15">
      <c r="A1176" s="7">
        <v>42736</v>
      </c>
      <c r="B1176" s="8" t="s">
        <v>104</v>
      </c>
      <c r="C1176" s="8" t="s">
        <v>125</v>
      </c>
      <c r="D1176" s="8" t="s">
        <v>27</v>
      </c>
      <c r="E1176" s="8">
        <v>16</v>
      </c>
      <c r="F1176" s="8" t="str">
        <f>VLOOKUP($D1176,饮料价格!$B$3:$E$45,2,0)</f>
        <v>听</v>
      </c>
      <c r="G1176" s="8">
        <f>VLOOKUP($D1176,饮料价格!$B$3:$E$45,3,0)</f>
        <v>2.5</v>
      </c>
      <c r="H1176" s="8">
        <f>VLOOKUP($D1176,饮料价格!$B$3:$E$45,4,0)</f>
        <v>4</v>
      </c>
      <c r="I1176" s="8">
        <f>E1176*H1176</f>
        <v>64</v>
      </c>
      <c r="J1176" s="8">
        <f>(H1176-G1176)*E1176</f>
        <v>24</v>
      </c>
    </row>
    <row r="1177" spans="1:10" outlineLevel="2" x14ac:dyDescent="0.15">
      <c r="A1177" s="7">
        <v>42736</v>
      </c>
      <c r="B1177" s="8" t="s">
        <v>104</v>
      </c>
      <c r="C1177" s="8" t="s">
        <v>124</v>
      </c>
      <c r="D1177" s="8" t="s">
        <v>27</v>
      </c>
      <c r="E1177" s="8">
        <v>65</v>
      </c>
      <c r="F1177" s="8" t="str">
        <f>VLOOKUP($D1177,饮料价格!$B$3:$E$45,2,0)</f>
        <v>听</v>
      </c>
      <c r="G1177" s="8">
        <f>VLOOKUP($D1177,饮料价格!$B$3:$E$45,3,0)</f>
        <v>2.5</v>
      </c>
      <c r="H1177" s="8">
        <f>VLOOKUP($D1177,饮料价格!$B$3:$E$45,4,0)</f>
        <v>4</v>
      </c>
      <c r="I1177" s="8">
        <f>E1177*H1177</f>
        <v>260</v>
      </c>
      <c r="J1177" s="8">
        <f>(H1177-G1177)*E1177</f>
        <v>97.5</v>
      </c>
    </row>
    <row r="1178" spans="1:10" outlineLevel="2" x14ac:dyDescent="0.15">
      <c r="A1178" s="7">
        <v>42736</v>
      </c>
      <c r="B1178" s="8" t="s">
        <v>104</v>
      </c>
      <c r="C1178" s="8" t="s">
        <v>126</v>
      </c>
      <c r="D1178" s="8" t="s">
        <v>27</v>
      </c>
      <c r="E1178" s="8">
        <v>76</v>
      </c>
      <c r="F1178" s="8" t="str">
        <f>VLOOKUP($D1178,饮料价格!$B$3:$E$45,2,0)</f>
        <v>听</v>
      </c>
      <c r="G1178" s="8">
        <f>VLOOKUP($D1178,饮料价格!$B$3:$E$45,3,0)</f>
        <v>2.5</v>
      </c>
      <c r="H1178" s="8">
        <f>VLOOKUP($D1178,饮料价格!$B$3:$E$45,4,0)</f>
        <v>4</v>
      </c>
      <c r="I1178" s="8">
        <f>E1178*H1178</f>
        <v>304</v>
      </c>
      <c r="J1178" s="8">
        <f>(H1178-G1178)*E1178</f>
        <v>114</v>
      </c>
    </row>
    <row r="1179" spans="1:10" outlineLevel="2" x14ac:dyDescent="0.15">
      <c r="A1179" s="7">
        <v>42736</v>
      </c>
      <c r="B1179" s="8" t="s">
        <v>104</v>
      </c>
      <c r="C1179" s="8" t="s">
        <v>99</v>
      </c>
      <c r="D1179" s="8" t="s">
        <v>27</v>
      </c>
      <c r="E1179" s="8">
        <v>18</v>
      </c>
      <c r="F1179" s="8" t="str">
        <f>VLOOKUP($D1179,饮料价格!$B$3:$E$45,2,0)</f>
        <v>听</v>
      </c>
      <c r="G1179" s="8">
        <f>VLOOKUP($D1179,饮料价格!$B$3:$E$45,3,0)</f>
        <v>2.5</v>
      </c>
      <c r="H1179" s="8">
        <f>VLOOKUP($D1179,饮料价格!$B$3:$E$45,4,0)</f>
        <v>4</v>
      </c>
      <c r="I1179" s="8">
        <f>E1179*H1179</f>
        <v>72</v>
      </c>
      <c r="J1179" s="8">
        <f>(H1179-G1179)*E1179</f>
        <v>27</v>
      </c>
    </row>
    <row r="1180" spans="1:10" outlineLevel="1" x14ac:dyDescent="0.15">
      <c r="A1180" s="7"/>
      <c r="B1180" s="8"/>
      <c r="C1180" s="8"/>
      <c r="D1180" s="23" t="s">
        <v>181</v>
      </c>
      <c r="E1180" s="8"/>
      <c r="F1180" s="8"/>
      <c r="G1180" s="8"/>
      <c r="H1180" s="8"/>
      <c r="I1180" s="8">
        <f>SUBTOTAL(9,I1150:I1179)</f>
        <v>4872</v>
      </c>
      <c r="J1180" s="8">
        <f>SUBTOTAL(9,J1150:J1179)</f>
        <v>1827</v>
      </c>
    </row>
    <row r="1181" spans="1:10" outlineLevel="2" x14ac:dyDescent="0.15">
      <c r="A1181" s="7">
        <v>42736</v>
      </c>
      <c r="B1181" s="8" t="s">
        <v>102</v>
      </c>
      <c r="C1181" s="8" t="s">
        <v>135</v>
      </c>
      <c r="D1181" s="8" t="s">
        <v>28</v>
      </c>
      <c r="E1181" s="8">
        <v>13</v>
      </c>
      <c r="F1181" s="8" t="str">
        <f>VLOOKUP($D1181,饮料价格!$B$3:$E$45,2,0)</f>
        <v>合</v>
      </c>
      <c r="G1181" s="8">
        <f>VLOOKUP($D1181,饮料价格!$B$3:$E$45,3,0)</f>
        <v>1.5</v>
      </c>
      <c r="H1181" s="8">
        <f>VLOOKUP($D1181,饮料价格!$B$3:$E$45,4,0)</f>
        <v>2.2000000000000002</v>
      </c>
      <c r="I1181" s="8">
        <f>E1181*H1181</f>
        <v>28.6</v>
      </c>
      <c r="J1181" s="8">
        <f>(H1181-G1181)*E1181</f>
        <v>9.1000000000000014</v>
      </c>
    </row>
    <row r="1182" spans="1:10" outlineLevel="2" x14ac:dyDescent="0.15">
      <c r="A1182" s="7">
        <v>42736</v>
      </c>
      <c r="B1182" s="8" t="s">
        <v>102</v>
      </c>
      <c r="C1182" s="8" t="s">
        <v>96</v>
      </c>
      <c r="D1182" s="8" t="s">
        <v>28</v>
      </c>
      <c r="E1182" s="8">
        <v>56</v>
      </c>
      <c r="F1182" s="8" t="str">
        <f>VLOOKUP($D1182,饮料价格!$B$3:$E$45,2,0)</f>
        <v>合</v>
      </c>
      <c r="G1182" s="8">
        <f>VLOOKUP($D1182,饮料价格!$B$3:$E$45,3,0)</f>
        <v>1.5</v>
      </c>
      <c r="H1182" s="8">
        <f>VLOOKUP($D1182,饮料价格!$B$3:$E$45,4,0)</f>
        <v>2.2000000000000002</v>
      </c>
      <c r="I1182" s="8">
        <f>E1182*H1182</f>
        <v>123.20000000000002</v>
      </c>
      <c r="J1182" s="8">
        <f>(H1182-G1182)*E1182</f>
        <v>39.20000000000001</v>
      </c>
    </row>
    <row r="1183" spans="1:10" outlineLevel="2" x14ac:dyDescent="0.15">
      <c r="A1183" s="7">
        <v>42736</v>
      </c>
      <c r="B1183" s="8" t="s">
        <v>102</v>
      </c>
      <c r="C1183" s="8" t="s">
        <v>117</v>
      </c>
      <c r="D1183" s="8" t="s">
        <v>28</v>
      </c>
      <c r="E1183" s="8">
        <v>39</v>
      </c>
      <c r="F1183" s="8" t="str">
        <f>VLOOKUP($D1183,饮料价格!$B$3:$E$45,2,0)</f>
        <v>合</v>
      </c>
      <c r="G1183" s="8">
        <f>VLOOKUP($D1183,饮料价格!$B$3:$E$45,3,0)</f>
        <v>1.5</v>
      </c>
      <c r="H1183" s="8">
        <f>VLOOKUP($D1183,饮料价格!$B$3:$E$45,4,0)</f>
        <v>2.2000000000000002</v>
      </c>
      <c r="I1183" s="8">
        <f>E1183*H1183</f>
        <v>85.800000000000011</v>
      </c>
      <c r="J1183" s="8">
        <f>(H1183-G1183)*E1183</f>
        <v>27.300000000000008</v>
      </c>
    </row>
    <row r="1184" spans="1:10" outlineLevel="2" x14ac:dyDescent="0.15">
      <c r="A1184" s="7">
        <v>42736</v>
      </c>
      <c r="B1184" s="8" t="s">
        <v>102</v>
      </c>
      <c r="C1184" s="8" t="s">
        <v>115</v>
      </c>
      <c r="D1184" s="8" t="s">
        <v>28</v>
      </c>
      <c r="E1184" s="8">
        <v>42</v>
      </c>
      <c r="F1184" s="8" t="str">
        <f>VLOOKUP($D1184,饮料价格!$B$3:$E$45,2,0)</f>
        <v>合</v>
      </c>
      <c r="G1184" s="8">
        <f>VLOOKUP($D1184,饮料价格!$B$3:$E$45,3,0)</f>
        <v>1.5</v>
      </c>
      <c r="H1184" s="8">
        <f>VLOOKUP($D1184,饮料价格!$B$3:$E$45,4,0)</f>
        <v>2.2000000000000002</v>
      </c>
      <c r="I1184" s="8">
        <f>E1184*H1184</f>
        <v>92.4</v>
      </c>
      <c r="J1184" s="8">
        <f>(H1184-G1184)*E1184</f>
        <v>29.400000000000006</v>
      </c>
    </row>
    <row r="1185" spans="1:10" outlineLevel="2" x14ac:dyDescent="0.15">
      <c r="A1185" s="7">
        <v>42736</v>
      </c>
      <c r="B1185" s="8" t="s">
        <v>102</v>
      </c>
      <c r="C1185" s="8" t="s">
        <v>116</v>
      </c>
      <c r="D1185" s="8" t="s">
        <v>28</v>
      </c>
      <c r="E1185" s="8">
        <v>14</v>
      </c>
      <c r="F1185" s="8" t="str">
        <f>VLOOKUP($D1185,饮料价格!$B$3:$E$45,2,0)</f>
        <v>合</v>
      </c>
      <c r="G1185" s="8">
        <f>VLOOKUP($D1185,饮料价格!$B$3:$E$45,3,0)</f>
        <v>1.5</v>
      </c>
      <c r="H1185" s="8">
        <f>VLOOKUP($D1185,饮料价格!$B$3:$E$45,4,0)</f>
        <v>2.2000000000000002</v>
      </c>
      <c r="I1185" s="8">
        <f>E1185*H1185</f>
        <v>30.800000000000004</v>
      </c>
      <c r="J1185" s="8">
        <f>(H1185-G1185)*E1185</f>
        <v>9.8000000000000025</v>
      </c>
    </row>
    <row r="1186" spans="1:10" outlineLevel="2" x14ac:dyDescent="0.15">
      <c r="A1186" s="7">
        <v>42736</v>
      </c>
      <c r="B1186" s="8" t="s">
        <v>102</v>
      </c>
      <c r="C1186" s="8" t="s">
        <v>97</v>
      </c>
      <c r="D1186" s="8" t="s">
        <v>28</v>
      </c>
      <c r="E1186" s="8">
        <v>18</v>
      </c>
      <c r="F1186" s="8" t="str">
        <f>VLOOKUP($D1186,饮料价格!$B$3:$E$45,2,0)</f>
        <v>合</v>
      </c>
      <c r="G1186" s="8">
        <f>VLOOKUP($D1186,饮料价格!$B$3:$E$45,3,0)</f>
        <v>1.5</v>
      </c>
      <c r="H1186" s="8">
        <f>VLOOKUP($D1186,饮料价格!$B$3:$E$45,4,0)</f>
        <v>2.2000000000000002</v>
      </c>
      <c r="I1186" s="8">
        <f>E1186*H1186</f>
        <v>39.6</v>
      </c>
      <c r="J1186" s="8">
        <f>(H1186-G1186)*E1186</f>
        <v>12.600000000000003</v>
      </c>
    </row>
    <row r="1187" spans="1:10" outlineLevel="2" x14ac:dyDescent="0.15">
      <c r="A1187" s="7">
        <v>42736</v>
      </c>
      <c r="B1187" s="8" t="s">
        <v>100</v>
      </c>
      <c r="C1187" s="8" t="s">
        <v>128</v>
      </c>
      <c r="D1187" s="8" t="s">
        <v>28</v>
      </c>
      <c r="E1187" s="8">
        <v>38</v>
      </c>
      <c r="F1187" s="8" t="str">
        <f>VLOOKUP($D1187,饮料价格!$B$3:$E$45,2,0)</f>
        <v>合</v>
      </c>
      <c r="G1187" s="8">
        <f>VLOOKUP($D1187,饮料价格!$B$3:$E$45,3,0)</f>
        <v>1.5</v>
      </c>
      <c r="H1187" s="8">
        <f>VLOOKUP($D1187,饮料价格!$B$3:$E$45,4,0)</f>
        <v>2.2000000000000002</v>
      </c>
      <c r="I1187" s="8">
        <f>E1187*H1187</f>
        <v>83.600000000000009</v>
      </c>
      <c r="J1187" s="8">
        <f>(H1187-G1187)*E1187</f>
        <v>26.600000000000009</v>
      </c>
    </row>
    <row r="1188" spans="1:10" outlineLevel="2" x14ac:dyDescent="0.15">
      <c r="A1188" s="7">
        <v>42736</v>
      </c>
      <c r="B1188" s="8" t="s">
        <v>100</v>
      </c>
      <c r="C1188" s="8" t="s">
        <v>130</v>
      </c>
      <c r="D1188" s="8" t="s">
        <v>28</v>
      </c>
      <c r="E1188" s="8">
        <v>24</v>
      </c>
      <c r="F1188" s="8" t="str">
        <f>VLOOKUP($D1188,饮料价格!$B$3:$E$45,2,0)</f>
        <v>合</v>
      </c>
      <c r="G1188" s="8">
        <f>VLOOKUP($D1188,饮料价格!$B$3:$E$45,3,0)</f>
        <v>1.5</v>
      </c>
      <c r="H1188" s="8">
        <f>VLOOKUP($D1188,饮料价格!$B$3:$E$45,4,0)</f>
        <v>2.2000000000000002</v>
      </c>
      <c r="I1188" s="8">
        <f>E1188*H1188</f>
        <v>52.800000000000004</v>
      </c>
      <c r="J1188" s="8">
        <f>(H1188-G1188)*E1188</f>
        <v>16.800000000000004</v>
      </c>
    </row>
    <row r="1189" spans="1:10" outlineLevel="2" x14ac:dyDescent="0.15">
      <c r="A1189" s="7">
        <v>42736</v>
      </c>
      <c r="B1189" s="8" t="s">
        <v>100</v>
      </c>
      <c r="C1189" s="8" t="s">
        <v>105</v>
      </c>
      <c r="D1189" s="8" t="s">
        <v>28</v>
      </c>
      <c r="E1189" s="8">
        <v>64</v>
      </c>
      <c r="F1189" s="8" t="str">
        <f>VLOOKUP($D1189,饮料价格!$B$3:$E$45,2,0)</f>
        <v>合</v>
      </c>
      <c r="G1189" s="8">
        <f>VLOOKUP($D1189,饮料价格!$B$3:$E$45,3,0)</f>
        <v>1.5</v>
      </c>
      <c r="H1189" s="8">
        <f>VLOOKUP($D1189,饮料价格!$B$3:$E$45,4,0)</f>
        <v>2.2000000000000002</v>
      </c>
      <c r="I1189" s="8">
        <f>E1189*H1189</f>
        <v>140.80000000000001</v>
      </c>
      <c r="J1189" s="8">
        <f>(H1189-G1189)*E1189</f>
        <v>44.800000000000011</v>
      </c>
    </row>
    <row r="1190" spans="1:10" outlineLevel="2" x14ac:dyDescent="0.15">
      <c r="A1190" s="7">
        <v>42736</v>
      </c>
      <c r="B1190" s="8" t="s">
        <v>100</v>
      </c>
      <c r="C1190" s="8" t="s">
        <v>107</v>
      </c>
      <c r="D1190" s="8" t="s">
        <v>28</v>
      </c>
      <c r="E1190" s="8">
        <v>8</v>
      </c>
      <c r="F1190" s="8" t="str">
        <f>VLOOKUP($D1190,饮料价格!$B$3:$E$45,2,0)</f>
        <v>合</v>
      </c>
      <c r="G1190" s="8">
        <f>VLOOKUP($D1190,饮料价格!$B$3:$E$45,3,0)</f>
        <v>1.5</v>
      </c>
      <c r="H1190" s="8">
        <f>VLOOKUP($D1190,饮料价格!$B$3:$E$45,4,0)</f>
        <v>2.2000000000000002</v>
      </c>
      <c r="I1190" s="8">
        <f>E1190*H1190</f>
        <v>17.600000000000001</v>
      </c>
      <c r="J1190" s="8">
        <f>(H1190-G1190)*E1190</f>
        <v>5.6000000000000014</v>
      </c>
    </row>
    <row r="1191" spans="1:10" outlineLevel="2" x14ac:dyDescent="0.15">
      <c r="A1191" s="7">
        <v>42736</v>
      </c>
      <c r="B1191" s="8" t="s">
        <v>100</v>
      </c>
      <c r="C1191" s="8" t="s">
        <v>108</v>
      </c>
      <c r="D1191" s="8" t="s">
        <v>28</v>
      </c>
      <c r="E1191" s="8">
        <v>137</v>
      </c>
      <c r="F1191" s="8" t="str">
        <f>VLOOKUP($D1191,饮料价格!$B$3:$E$45,2,0)</f>
        <v>合</v>
      </c>
      <c r="G1191" s="8">
        <f>VLOOKUP($D1191,饮料价格!$B$3:$E$45,3,0)</f>
        <v>1.5</v>
      </c>
      <c r="H1191" s="8">
        <f>VLOOKUP($D1191,饮料价格!$B$3:$E$45,4,0)</f>
        <v>2.2000000000000002</v>
      </c>
      <c r="I1191" s="8">
        <f>E1191*H1191</f>
        <v>301.40000000000003</v>
      </c>
      <c r="J1191" s="8">
        <f>(H1191-G1191)*E1191</f>
        <v>95.90000000000002</v>
      </c>
    </row>
    <row r="1192" spans="1:10" outlineLevel="2" x14ac:dyDescent="0.15">
      <c r="A1192" s="7">
        <v>42736</v>
      </c>
      <c r="B1192" s="8" t="s">
        <v>100</v>
      </c>
      <c r="C1192" s="8" t="s">
        <v>106</v>
      </c>
      <c r="D1192" s="8" t="s">
        <v>28</v>
      </c>
      <c r="E1192" s="8">
        <v>65</v>
      </c>
      <c r="F1192" s="8" t="str">
        <f>VLOOKUP($D1192,饮料价格!$B$3:$E$45,2,0)</f>
        <v>合</v>
      </c>
      <c r="G1192" s="8">
        <f>VLOOKUP($D1192,饮料价格!$B$3:$E$45,3,0)</f>
        <v>1.5</v>
      </c>
      <c r="H1192" s="8">
        <f>VLOOKUP($D1192,饮料价格!$B$3:$E$45,4,0)</f>
        <v>2.2000000000000002</v>
      </c>
      <c r="I1192" s="8">
        <f>E1192*H1192</f>
        <v>143</v>
      </c>
      <c r="J1192" s="8">
        <f>(H1192-G1192)*E1192</f>
        <v>45.500000000000014</v>
      </c>
    </row>
    <row r="1193" spans="1:10" outlineLevel="2" x14ac:dyDescent="0.15">
      <c r="A1193" s="7">
        <v>42736</v>
      </c>
      <c r="B1193" s="8" t="s">
        <v>101</v>
      </c>
      <c r="C1193" s="8" t="s">
        <v>109</v>
      </c>
      <c r="D1193" s="8" t="s">
        <v>28</v>
      </c>
      <c r="E1193" s="8">
        <v>42</v>
      </c>
      <c r="F1193" s="8" t="str">
        <f>VLOOKUP($D1193,饮料价格!$B$3:$E$45,2,0)</f>
        <v>合</v>
      </c>
      <c r="G1193" s="8">
        <f>VLOOKUP($D1193,饮料价格!$B$3:$E$45,3,0)</f>
        <v>1.5</v>
      </c>
      <c r="H1193" s="8">
        <f>VLOOKUP($D1193,饮料价格!$B$3:$E$45,4,0)</f>
        <v>2.2000000000000002</v>
      </c>
      <c r="I1193" s="8">
        <f>E1193*H1193</f>
        <v>92.4</v>
      </c>
      <c r="J1193" s="8">
        <f>(H1193-G1193)*E1193</f>
        <v>29.400000000000006</v>
      </c>
    </row>
    <row r="1194" spans="1:10" outlineLevel="2" x14ac:dyDescent="0.15">
      <c r="A1194" s="7">
        <v>42736</v>
      </c>
      <c r="B1194" s="8" t="s">
        <v>101</v>
      </c>
      <c r="C1194" s="8" t="s">
        <v>113</v>
      </c>
      <c r="D1194" s="8" t="s">
        <v>28</v>
      </c>
      <c r="E1194" s="8">
        <v>35</v>
      </c>
      <c r="F1194" s="8" t="str">
        <f>VLOOKUP($D1194,饮料价格!$B$3:$E$45,2,0)</f>
        <v>合</v>
      </c>
      <c r="G1194" s="8">
        <f>VLOOKUP($D1194,饮料价格!$B$3:$E$45,3,0)</f>
        <v>1.5</v>
      </c>
      <c r="H1194" s="8">
        <f>VLOOKUP($D1194,饮料价格!$B$3:$E$45,4,0)</f>
        <v>2.2000000000000002</v>
      </c>
      <c r="I1194" s="8">
        <f>E1194*H1194</f>
        <v>77</v>
      </c>
      <c r="J1194" s="8">
        <f>(H1194-G1194)*E1194</f>
        <v>24.500000000000007</v>
      </c>
    </row>
    <row r="1195" spans="1:10" outlineLevel="2" x14ac:dyDescent="0.15">
      <c r="A1195" s="7">
        <v>42736</v>
      </c>
      <c r="B1195" s="8" t="s">
        <v>101</v>
      </c>
      <c r="C1195" s="8" t="s">
        <v>111</v>
      </c>
      <c r="D1195" s="8" t="s">
        <v>28</v>
      </c>
      <c r="E1195" s="8">
        <v>78</v>
      </c>
      <c r="F1195" s="8" t="str">
        <f>VLOOKUP($D1195,饮料价格!$B$3:$E$45,2,0)</f>
        <v>合</v>
      </c>
      <c r="G1195" s="8">
        <f>VLOOKUP($D1195,饮料价格!$B$3:$E$45,3,0)</f>
        <v>1.5</v>
      </c>
      <c r="H1195" s="8">
        <f>VLOOKUP($D1195,饮料价格!$B$3:$E$45,4,0)</f>
        <v>2.2000000000000002</v>
      </c>
      <c r="I1195" s="8">
        <f>E1195*H1195</f>
        <v>171.60000000000002</v>
      </c>
      <c r="J1195" s="8">
        <f>(H1195-G1195)*E1195</f>
        <v>54.600000000000016</v>
      </c>
    </row>
    <row r="1196" spans="1:10" outlineLevel="2" x14ac:dyDescent="0.15">
      <c r="A1196" s="7">
        <v>42736</v>
      </c>
      <c r="B1196" s="8" t="s">
        <v>101</v>
      </c>
      <c r="C1196" s="8" t="s">
        <v>114</v>
      </c>
      <c r="D1196" s="8" t="s">
        <v>28</v>
      </c>
      <c r="E1196" s="8">
        <v>12</v>
      </c>
      <c r="F1196" s="8" t="str">
        <f>VLOOKUP($D1196,饮料价格!$B$3:$E$45,2,0)</f>
        <v>合</v>
      </c>
      <c r="G1196" s="8">
        <f>VLOOKUP($D1196,饮料价格!$B$3:$E$45,3,0)</f>
        <v>1.5</v>
      </c>
      <c r="H1196" s="8">
        <f>VLOOKUP($D1196,饮料价格!$B$3:$E$45,4,0)</f>
        <v>2.2000000000000002</v>
      </c>
      <c r="I1196" s="8">
        <f>E1196*H1196</f>
        <v>26.400000000000002</v>
      </c>
      <c r="J1196" s="8">
        <f>(H1196-G1196)*E1196</f>
        <v>8.4000000000000021</v>
      </c>
    </row>
    <row r="1197" spans="1:10" outlineLevel="2" x14ac:dyDescent="0.15">
      <c r="A1197" s="7">
        <v>42736</v>
      </c>
      <c r="B1197" s="8" t="s">
        <v>101</v>
      </c>
      <c r="C1197" s="8" t="s">
        <v>112</v>
      </c>
      <c r="D1197" s="8" t="s">
        <v>28</v>
      </c>
      <c r="E1197" s="8">
        <v>59</v>
      </c>
      <c r="F1197" s="8" t="str">
        <f>VLOOKUP($D1197,饮料价格!$B$3:$E$45,2,0)</f>
        <v>合</v>
      </c>
      <c r="G1197" s="8">
        <f>VLOOKUP($D1197,饮料价格!$B$3:$E$45,3,0)</f>
        <v>1.5</v>
      </c>
      <c r="H1197" s="8">
        <f>VLOOKUP($D1197,饮料价格!$B$3:$E$45,4,0)</f>
        <v>2.2000000000000002</v>
      </c>
      <c r="I1197" s="8">
        <f>E1197*H1197</f>
        <v>129.80000000000001</v>
      </c>
      <c r="J1197" s="8">
        <f>(H1197-G1197)*E1197</f>
        <v>41.300000000000011</v>
      </c>
    </row>
    <row r="1198" spans="1:10" outlineLevel="2" x14ac:dyDescent="0.15">
      <c r="A1198" s="7">
        <v>42736</v>
      </c>
      <c r="B1198" s="8" t="s">
        <v>101</v>
      </c>
      <c r="C1198" s="8" t="s">
        <v>110</v>
      </c>
      <c r="D1198" s="8" t="s">
        <v>28</v>
      </c>
      <c r="E1198" s="8">
        <v>55</v>
      </c>
      <c r="F1198" s="8" t="str">
        <f>VLOOKUP($D1198,饮料价格!$B$3:$E$45,2,0)</f>
        <v>合</v>
      </c>
      <c r="G1198" s="8">
        <f>VLOOKUP($D1198,饮料价格!$B$3:$E$45,3,0)</f>
        <v>1.5</v>
      </c>
      <c r="H1198" s="8">
        <f>VLOOKUP($D1198,饮料价格!$B$3:$E$45,4,0)</f>
        <v>2.2000000000000002</v>
      </c>
      <c r="I1198" s="8">
        <f>E1198*H1198</f>
        <v>121.00000000000001</v>
      </c>
      <c r="J1198" s="8">
        <f>(H1198-G1198)*E1198</f>
        <v>38.500000000000007</v>
      </c>
    </row>
    <row r="1199" spans="1:10" outlineLevel="2" x14ac:dyDescent="0.15">
      <c r="A1199" s="7">
        <v>42736</v>
      </c>
      <c r="B1199" s="8" t="s">
        <v>103</v>
      </c>
      <c r="C1199" s="8" t="s">
        <v>122</v>
      </c>
      <c r="D1199" s="8" t="s">
        <v>28</v>
      </c>
      <c r="E1199" s="8">
        <v>21</v>
      </c>
      <c r="F1199" s="8" t="str">
        <f>VLOOKUP($D1199,饮料价格!$B$3:$E$45,2,0)</f>
        <v>合</v>
      </c>
      <c r="G1199" s="8">
        <f>VLOOKUP($D1199,饮料价格!$B$3:$E$45,3,0)</f>
        <v>1.5</v>
      </c>
      <c r="H1199" s="8">
        <f>VLOOKUP($D1199,饮料价格!$B$3:$E$45,4,0)</f>
        <v>2.2000000000000002</v>
      </c>
      <c r="I1199" s="8">
        <f>E1199*H1199</f>
        <v>46.2</v>
      </c>
      <c r="J1199" s="8">
        <f>(H1199-G1199)*E1199</f>
        <v>14.700000000000003</v>
      </c>
    </row>
    <row r="1200" spans="1:10" outlineLevel="2" x14ac:dyDescent="0.15">
      <c r="A1200" s="7">
        <v>42736</v>
      </c>
      <c r="B1200" s="8" t="s">
        <v>103</v>
      </c>
      <c r="C1200" s="8" t="s">
        <v>121</v>
      </c>
      <c r="D1200" s="8" t="s">
        <v>28</v>
      </c>
      <c r="E1200" s="8">
        <v>76</v>
      </c>
      <c r="F1200" s="8" t="str">
        <f>VLOOKUP($D1200,饮料价格!$B$3:$E$45,2,0)</f>
        <v>合</v>
      </c>
      <c r="G1200" s="8">
        <f>VLOOKUP($D1200,饮料价格!$B$3:$E$45,3,0)</f>
        <v>1.5</v>
      </c>
      <c r="H1200" s="8">
        <f>VLOOKUP($D1200,饮料价格!$B$3:$E$45,4,0)</f>
        <v>2.2000000000000002</v>
      </c>
      <c r="I1200" s="8">
        <f>E1200*H1200</f>
        <v>167.20000000000002</v>
      </c>
      <c r="J1200" s="8">
        <f>(H1200-G1200)*E1200</f>
        <v>53.200000000000017</v>
      </c>
    </row>
    <row r="1201" spans="1:10" outlineLevel="2" x14ac:dyDescent="0.15">
      <c r="A1201" s="7">
        <v>42736</v>
      </c>
      <c r="B1201" s="8" t="s">
        <v>103</v>
      </c>
      <c r="C1201" s="8" t="s">
        <v>118</v>
      </c>
      <c r="D1201" s="8" t="s">
        <v>28</v>
      </c>
      <c r="E1201" s="8">
        <v>73</v>
      </c>
      <c r="F1201" s="8" t="str">
        <f>VLOOKUP($D1201,饮料价格!$B$3:$E$45,2,0)</f>
        <v>合</v>
      </c>
      <c r="G1201" s="8">
        <f>VLOOKUP($D1201,饮料价格!$B$3:$E$45,3,0)</f>
        <v>1.5</v>
      </c>
      <c r="H1201" s="8">
        <f>VLOOKUP($D1201,饮料价格!$B$3:$E$45,4,0)</f>
        <v>2.2000000000000002</v>
      </c>
      <c r="I1201" s="8">
        <f>E1201*H1201</f>
        <v>160.60000000000002</v>
      </c>
      <c r="J1201" s="8">
        <f>(H1201-G1201)*E1201</f>
        <v>51.100000000000016</v>
      </c>
    </row>
    <row r="1202" spans="1:10" outlineLevel="2" x14ac:dyDescent="0.15">
      <c r="A1202" s="7">
        <v>42736</v>
      </c>
      <c r="B1202" s="8" t="s">
        <v>103</v>
      </c>
      <c r="C1202" s="8" t="s">
        <v>119</v>
      </c>
      <c r="D1202" s="8" t="s">
        <v>28</v>
      </c>
      <c r="E1202" s="8">
        <v>14</v>
      </c>
      <c r="F1202" s="8" t="str">
        <f>VLOOKUP($D1202,饮料价格!$B$3:$E$45,2,0)</f>
        <v>合</v>
      </c>
      <c r="G1202" s="8">
        <f>VLOOKUP($D1202,饮料价格!$B$3:$E$45,3,0)</f>
        <v>1.5</v>
      </c>
      <c r="H1202" s="8">
        <f>VLOOKUP($D1202,饮料价格!$B$3:$E$45,4,0)</f>
        <v>2.2000000000000002</v>
      </c>
      <c r="I1202" s="8">
        <f>E1202*H1202</f>
        <v>30.800000000000004</v>
      </c>
      <c r="J1202" s="8">
        <f>(H1202-G1202)*E1202</f>
        <v>9.8000000000000025</v>
      </c>
    </row>
    <row r="1203" spans="1:10" outlineLevel="2" x14ac:dyDescent="0.15">
      <c r="A1203" s="7">
        <v>42736</v>
      </c>
      <c r="B1203" s="8" t="s">
        <v>103</v>
      </c>
      <c r="C1203" s="8" t="s">
        <v>120</v>
      </c>
      <c r="D1203" s="8" t="s">
        <v>28</v>
      </c>
      <c r="E1203" s="8">
        <v>52</v>
      </c>
      <c r="F1203" s="8" t="str">
        <f>VLOOKUP($D1203,饮料价格!$B$3:$E$45,2,0)</f>
        <v>合</v>
      </c>
      <c r="G1203" s="8">
        <f>VLOOKUP($D1203,饮料价格!$B$3:$E$45,3,0)</f>
        <v>1.5</v>
      </c>
      <c r="H1203" s="8">
        <f>VLOOKUP($D1203,饮料价格!$B$3:$E$45,4,0)</f>
        <v>2.2000000000000002</v>
      </c>
      <c r="I1203" s="8">
        <f>E1203*H1203</f>
        <v>114.4</v>
      </c>
      <c r="J1203" s="8">
        <f>(H1203-G1203)*E1203</f>
        <v>36.400000000000006</v>
      </c>
    </row>
    <row r="1204" spans="1:10" outlineLevel="2" x14ac:dyDescent="0.15">
      <c r="A1204" s="7">
        <v>42736</v>
      </c>
      <c r="B1204" s="8" t="s">
        <v>103</v>
      </c>
      <c r="C1204" s="8" t="s">
        <v>123</v>
      </c>
      <c r="D1204" s="8" t="s">
        <v>28</v>
      </c>
      <c r="E1204" s="8">
        <v>43</v>
      </c>
      <c r="F1204" s="8" t="str">
        <f>VLOOKUP($D1204,饮料价格!$B$3:$E$45,2,0)</f>
        <v>合</v>
      </c>
      <c r="G1204" s="8">
        <f>VLOOKUP($D1204,饮料价格!$B$3:$E$45,3,0)</f>
        <v>1.5</v>
      </c>
      <c r="H1204" s="8">
        <f>VLOOKUP($D1204,饮料价格!$B$3:$E$45,4,0)</f>
        <v>2.2000000000000002</v>
      </c>
      <c r="I1204" s="8">
        <f>E1204*H1204</f>
        <v>94.600000000000009</v>
      </c>
      <c r="J1204" s="8">
        <f>(H1204-G1204)*E1204</f>
        <v>30.100000000000009</v>
      </c>
    </row>
    <row r="1205" spans="1:10" outlineLevel="2" x14ac:dyDescent="0.15">
      <c r="A1205" s="7">
        <v>42736</v>
      </c>
      <c r="B1205" s="8" t="s">
        <v>104</v>
      </c>
      <c r="C1205" s="8" t="s">
        <v>98</v>
      </c>
      <c r="D1205" s="8" t="s">
        <v>28</v>
      </c>
      <c r="E1205" s="8">
        <v>77</v>
      </c>
      <c r="F1205" s="8" t="str">
        <f>VLOOKUP($D1205,饮料价格!$B$3:$E$45,2,0)</f>
        <v>合</v>
      </c>
      <c r="G1205" s="8">
        <f>VLOOKUP($D1205,饮料价格!$B$3:$E$45,3,0)</f>
        <v>1.5</v>
      </c>
      <c r="H1205" s="8">
        <f>VLOOKUP($D1205,饮料价格!$B$3:$E$45,4,0)</f>
        <v>2.2000000000000002</v>
      </c>
      <c r="I1205" s="8">
        <f>E1205*H1205</f>
        <v>169.4</v>
      </c>
      <c r="J1205" s="8">
        <f>(H1205-G1205)*E1205</f>
        <v>53.900000000000013</v>
      </c>
    </row>
    <row r="1206" spans="1:10" outlineLevel="2" x14ac:dyDescent="0.15">
      <c r="A1206" s="7">
        <v>42736</v>
      </c>
      <c r="B1206" s="8" t="s">
        <v>104</v>
      </c>
      <c r="C1206" s="8" t="s">
        <v>127</v>
      </c>
      <c r="D1206" s="8" t="s">
        <v>28</v>
      </c>
      <c r="E1206" s="8">
        <v>75</v>
      </c>
      <c r="F1206" s="8" t="str">
        <f>VLOOKUP($D1206,饮料价格!$B$3:$E$45,2,0)</f>
        <v>合</v>
      </c>
      <c r="G1206" s="8">
        <f>VLOOKUP($D1206,饮料价格!$B$3:$E$45,3,0)</f>
        <v>1.5</v>
      </c>
      <c r="H1206" s="8">
        <f>VLOOKUP($D1206,饮料价格!$B$3:$E$45,4,0)</f>
        <v>2.2000000000000002</v>
      </c>
      <c r="I1206" s="8">
        <f>E1206*H1206</f>
        <v>165</v>
      </c>
      <c r="J1206" s="8">
        <f>(H1206-G1206)*E1206</f>
        <v>52.500000000000014</v>
      </c>
    </row>
    <row r="1207" spans="1:10" outlineLevel="2" x14ac:dyDescent="0.15">
      <c r="A1207" s="7">
        <v>42736</v>
      </c>
      <c r="B1207" s="8" t="s">
        <v>104</v>
      </c>
      <c r="C1207" s="8" t="s">
        <v>125</v>
      </c>
      <c r="D1207" s="8" t="s">
        <v>28</v>
      </c>
      <c r="E1207" s="8">
        <v>123</v>
      </c>
      <c r="F1207" s="8" t="str">
        <f>VLOOKUP($D1207,饮料价格!$B$3:$E$45,2,0)</f>
        <v>合</v>
      </c>
      <c r="G1207" s="8">
        <f>VLOOKUP($D1207,饮料价格!$B$3:$E$45,3,0)</f>
        <v>1.5</v>
      </c>
      <c r="H1207" s="8">
        <f>VLOOKUP($D1207,饮料价格!$B$3:$E$45,4,0)</f>
        <v>2.2000000000000002</v>
      </c>
      <c r="I1207" s="8">
        <f>E1207*H1207</f>
        <v>270.60000000000002</v>
      </c>
      <c r="J1207" s="8">
        <f>(H1207-G1207)*E1207</f>
        <v>86.100000000000023</v>
      </c>
    </row>
    <row r="1208" spans="1:10" outlineLevel="2" x14ac:dyDescent="0.15">
      <c r="A1208" s="7">
        <v>42736</v>
      </c>
      <c r="B1208" s="8" t="s">
        <v>104</v>
      </c>
      <c r="C1208" s="8" t="s">
        <v>124</v>
      </c>
      <c r="D1208" s="8" t="s">
        <v>28</v>
      </c>
      <c r="E1208" s="8">
        <v>47</v>
      </c>
      <c r="F1208" s="8" t="str">
        <f>VLOOKUP($D1208,饮料价格!$B$3:$E$45,2,0)</f>
        <v>合</v>
      </c>
      <c r="G1208" s="8">
        <f>VLOOKUP($D1208,饮料价格!$B$3:$E$45,3,0)</f>
        <v>1.5</v>
      </c>
      <c r="H1208" s="8">
        <f>VLOOKUP($D1208,饮料价格!$B$3:$E$45,4,0)</f>
        <v>2.2000000000000002</v>
      </c>
      <c r="I1208" s="8">
        <f>E1208*H1208</f>
        <v>103.4</v>
      </c>
      <c r="J1208" s="8">
        <f>(H1208-G1208)*E1208</f>
        <v>32.900000000000006</v>
      </c>
    </row>
    <row r="1209" spans="1:10" outlineLevel="2" x14ac:dyDescent="0.15">
      <c r="A1209" s="7">
        <v>42736</v>
      </c>
      <c r="B1209" s="8" t="s">
        <v>104</v>
      </c>
      <c r="C1209" s="8" t="s">
        <v>126</v>
      </c>
      <c r="D1209" s="8" t="s">
        <v>28</v>
      </c>
      <c r="E1209" s="8">
        <v>75</v>
      </c>
      <c r="F1209" s="8" t="str">
        <f>VLOOKUP($D1209,饮料价格!$B$3:$E$45,2,0)</f>
        <v>合</v>
      </c>
      <c r="G1209" s="8">
        <f>VLOOKUP($D1209,饮料价格!$B$3:$E$45,3,0)</f>
        <v>1.5</v>
      </c>
      <c r="H1209" s="8">
        <f>VLOOKUP($D1209,饮料价格!$B$3:$E$45,4,0)</f>
        <v>2.2000000000000002</v>
      </c>
      <c r="I1209" s="8">
        <f>E1209*H1209</f>
        <v>165</v>
      </c>
      <c r="J1209" s="8">
        <f>(H1209-G1209)*E1209</f>
        <v>52.500000000000014</v>
      </c>
    </row>
    <row r="1210" spans="1:10" outlineLevel="2" x14ac:dyDescent="0.15">
      <c r="A1210" s="7">
        <v>42736</v>
      </c>
      <c r="B1210" s="8" t="s">
        <v>104</v>
      </c>
      <c r="C1210" s="8" t="s">
        <v>99</v>
      </c>
      <c r="D1210" s="8" t="s">
        <v>28</v>
      </c>
      <c r="E1210" s="8">
        <v>85</v>
      </c>
      <c r="F1210" s="8" t="str">
        <f>VLOOKUP($D1210,饮料价格!$B$3:$E$45,2,0)</f>
        <v>合</v>
      </c>
      <c r="G1210" s="8">
        <f>VLOOKUP($D1210,饮料价格!$B$3:$E$45,3,0)</f>
        <v>1.5</v>
      </c>
      <c r="H1210" s="8">
        <f>VLOOKUP($D1210,饮料价格!$B$3:$E$45,4,0)</f>
        <v>2.2000000000000002</v>
      </c>
      <c r="I1210" s="8">
        <f>E1210*H1210</f>
        <v>187.00000000000003</v>
      </c>
      <c r="J1210" s="8">
        <f>(H1210-G1210)*E1210</f>
        <v>59.500000000000014</v>
      </c>
    </row>
    <row r="1211" spans="1:10" outlineLevel="1" x14ac:dyDescent="0.15">
      <c r="A1211" s="7"/>
      <c r="B1211" s="8"/>
      <c r="C1211" s="8"/>
      <c r="D1211" s="23" t="s">
        <v>182</v>
      </c>
      <c r="E1211" s="8"/>
      <c r="F1211" s="8"/>
      <c r="G1211" s="8"/>
      <c r="H1211" s="8"/>
      <c r="I1211" s="8">
        <f>SUBTOTAL(9,I1181:I1210)</f>
        <v>3432.0000000000009</v>
      </c>
      <c r="J1211" s="8">
        <f>SUBTOTAL(9,J1181:J1210)</f>
        <v>1092.0000000000002</v>
      </c>
    </row>
    <row r="1212" spans="1:10" outlineLevel="2" x14ac:dyDescent="0.15">
      <c r="A1212" s="7">
        <v>42736</v>
      </c>
      <c r="B1212" s="8" t="s">
        <v>102</v>
      </c>
      <c r="C1212" s="8" t="s">
        <v>135</v>
      </c>
      <c r="D1212" s="8" t="s">
        <v>29</v>
      </c>
      <c r="E1212" s="8">
        <v>21</v>
      </c>
      <c r="F1212" s="8" t="str">
        <f>VLOOKUP($D1212,饮料价格!$B$3:$E$45,2,0)</f>
        <v>合</v>
      </c>
      <c r="G1212" s="8">
        <f>VLOOKUP($D1212,饮料价格!$B$3:$E$45,3,0)</f>
        <v>1.6</v>
      </c>
      <c r="H1212" s="8">
        <f>VLOOKUP($D1212,饮料价格!$B$3:$E$45,4,0)</f>
        <v>2.2999999999999998</v>
      </c>
      <c r="I1212" s="8">
        <f>E1212*H1212</f>
        <v>48.3</v>
      </c>
      <c r="J1212" s="8">
        <f>(H1212-G1212)*E1212</f>
        <v>14.699999999999994</v>
      </c>
    </row>
    <row r="1213" spans="1:10" outlineLevel="2" x14ac:dyDescent="0.15">
      <c r="A1213" s="7">
        <v>42736</v>
      </c>
      <c r="B1213" s="8" t="s">
        <v>102</v>
      </c>
      <c r="C1213" s="8" t="s">
        <v>96</v>
      </c>
      <c r="D1213" s="8" t="s">
        <v>29</v>
      </c>
      <c r="E1213" s="8">
        <v>17</v>
      </c>
      <c r="F1213" s="8" t="str">
        <f>VLOOKUP($D1213,饮料价格!$B$3:$E$45,2,0)</f>
        <v>合</v>
      </c>
      <c r="G1213" s="8">
        <f>VLOOKUP($D1213,饮料价格!$B$3:$E$45,3,0)</f>
        <v>1.6</v>
      </c>
      <c r="H1213" s="8">
        <f>VLOOKUP($D1213,饮料价格!$B$3:$E$45,4,0)</f>
        <v>2.2999999999999998</v>
      </c>
      <c r="I1213" s="8">
        <f>E1213*H1213</f>
        <v>39.099999999999994</v>
      </c>
      <c r="J1213" s="8">
        <f>(H1213-G1213)*E1213</f>
        <v>11.899999999999995</v>
      </c>
    </row>
    <row r="1214" spans="1:10" outlineLevel="2" x14ac:dyDescent="0.15">
      <c r="A1214" s="7">
        <v>42736</v>
      </c>
      <c r="B1214" s="8" t="s">
        <v>102</v>
      </c>
      <c r="C1214" s="8" t="s">
        <v>117</v>
      </c>
      <c r="D1214" s="8" t="s">
        <v>29</v>
      </c>
      <c r="E1214" s="8">
        <v>12</v>
      </c>
      <c r="F1214" s="8" t="str">
        <f>VLOOKUP($D1214,饮料价格!$B$3:$E$45,2,0)</f>
        <v>合</v>
      </c>
      <c r="G1214" s="8">
        <f>VLOOKUP($D1214,饮料价格!$B$3:$E$45,3,0)</f>
        <v>1.6</v>
      </c>
      <c r="H1214" s="8">
        <f>VLOOKUP($D1214,饮料价格!$B$3:$E$45,4,0)</f>
        <v>2.2999999999999998</v>
      </c>
      <c r="I1214" s="8">
        <f>E1214*H1214</f>
        <v>27.599999999999998</v>
      </c>
      <c r="J1214" s="8">
        <f>(H1214-G1214)*E1214</f>
        <v>8.3999999999999968</v>
      </c>
    </row>
    <row r="1215" spans="1:10" outlineLevel="2" x14ac:dyDescent="0.15">
      <c r="A1215" s="7">
        <v>42736</v>
      </c>
      <c r="B1215" s="8" t="s">
        <v>102</v>
      </c>
      <c r="C1215" s="8" t="s">
        <v>115</v>
      </c>
      <c r="D1215" s="8" t="s">
        <v>29</v>
      </c>
      <c r="E1215" s="8">
        <v>18</v>
      </c>
      <c r="F1215" s="8" t="str">
        <f>VLOOKUP($D1215,饮料价格!$B$3:$E$45,2,0)</f>
        <v>合</v>
      </c>
      <c r="G1215" s="8">
        <f>VLOOKUP($D1215,饮料价格!$B$3:$E$45,3,0)</f>
        <v>1.6</v>
      </c>
      <c r="H1215" s="8">
        <f>VLOOKUP($D1215,饮料价格!$B$3:$E$45,4,0)</f>
        <v>2.2999999999999998</v>
      </c>
      <c r="I1215" s="8">
        <f>E1215*H1215</f>
        <v>41.4</v>
      </c>
      <c r="J1215" s="8">
        <f>(H1215-G1215)*E1215</f>
        <v>12.599999999999994</v>
      </c>
    </row>
    <row r="1216" spans="1:10" outlineLevel="2" x14ac:dyDescent="0.15">
      <c r="A1216" s="7">
        <v>42736</v>
      </c>
      <c r="B1216" s="8" t="s">
        <v>102</v>
      </c>
      <c r="C1216" s="8" t="s">
        <v>116</v>
      </c>
      <c r="D1216" s="8" t="s">
        <v>29</v>
      </c>
      <c r="E1216" s="8">
        <v>80</v>
      </c>
      <c r="F1216" s="8" t="str">
        <f>VLOOKUP($D1216,饮料价格!$B$3:$E$45,2,0)</f>
        <v>合</v>
      </c>
      <c r="G1216" s="8">
        <f>VLOOKUP($D1216,饮料价格!$B$3:$E$45,3,0)</f>
        <v>1.6</v>
      </c>
      <c r="H1216" s="8">
        <f>VLOOKUP($D1216,饮料价格!$B$3:$E$45,4,0)</f>
        <v>2.2999999999999998</v>
      </c>
      <c r="I1216" s="8">
        <f>E1216*H1216</f>
        <v>184</v>
      </c>
      <c r="J1216" s="8">
        <f>(H1216-G1216)*E1216</f>
        <v>55.999999999999979</v>
      </c>
    </row>
    <row r="1217" spans="1:10" outlineLevel="2" x14ac:dyDescent="0.15">
      <c r="A1217" s="7">
        <v>42736</v>
      </c>
      <c r="B1217" s="8" t="s">
        <v>102</v>
      </c>
      <c r="C1217" s="8" t="s">
        <v>97</v>
      </c>
      <c r="D1217" s="8" t="s">
        <v>29</v>
      </c>
      <c r="E1217" s="8">
        <v>32</v>
      </c>
      <c r="F1217" s="8" t="str">
        <f>VLOOKUP($D1217,饮料价格!$B$3:$E$45,2,0)</f>
        <v>合</v>
      </c>
      <c r="G1217" s="8">
        <f>VLOOKUP($D1217,饮料价格!$B$3:$E$45,3,0)</f>
        <v>1.6</v>
      </c>
      <c r="H1217" s="8">
        <f>VLOOKUP($D1217,饮料价格!$B$3:$E$45,4,0)</f>
        <v>2.2999999999999998</v>
      </c>
      <c r="I1217" s="8">
        <f>E1217*H1217</f>
        <v>73.599999999999994</v>
      </c>
      <c r="J1217" s="8">
        <f>(H1217-G1217)*E1217</f>
        <v>22.399999999999991</v>
      </c>
    </row>
    <row r="1218" spans="1:10" outlineLevel="2" x14ac:dyDescent="0.15">
      <c r="A1218" s="7">
        <v>42736</v>
      </c>
      <c r="B1218" s="8" t="s">
        <v>100</v>
      </c>
      <c r="C1218" s="8" t="s">
        <v>128</v>
      </c>
      <c r="D1218" s="8" t="s">
        <v>29</v>
      </c>
      <c r="E1218" s="8">
        <v>18</v>
      </c>
      <c r="F1218" s="8" t="str">
        <f>VLOOKUP($D1218,饮料价格!$B$3:$E$45,2,0)</f>
        <v>合</v>
      </c>
      <c r="G1218" s="8">
        <f>VLOOKUP($D1218,饮料价格!$B$3:$E$45,3,0)</f>
        <v>1.6</v>
      </c>
      <c r="H1218" s="8">
        <f>VLOOKUP($D1218,饮料价格!$B$3:$E$45,4,0)</f>
        <v>2.2999999999999998</v>
      </c>
      <c r="I1218" s="8">
        <f>E1218*H1218</f>
        <v>41.4</v>
      </c>
      <c r="J1218" s="8">
        <f>(H1218-G1218)*E1218</f>
        <v>12.599999999999994</v>
      </c>
    </row>
    <row r="1219" spans="1:10" outlineLevel="2" x14ac:dyDescent="0.15">
      <c r="A1219" s="7">
        <v>42736</v>
      </c>
      <c r="B1219" s="8" t="s">
        <v>100</v>
      </c>
      <c r="C1219" s="8" t="s">
        <v>130</v>
      </c>
      <c r="D1219" s="8" t="s">
        <v>29</v>
      </c>
      <c r="E1219" s="8">
        <v>10</v>
      </c>
      <c r="F1219" s="8" t="str">
        <f>VLOOKUP($D1219,饮料价格!$B$3:$E$45,2,0)</f>
        <v>合</v>
      </c>
      <c r="G1219" s="8">
        <f>VLOOKUP($D1219,饮料价格!$B$3:$E$45,3,0)</f>
        <v>1.6</v>
      </c>
      <c r="H1219" s="8">
        <f>VLOOKUP($D1219,饮料价格!$B$3:$E$45,4,0)</f>
        <v>2.2999999999999998</v>
      </c>
      <c r="I1219" s="8">
        <f>E1219*H1219</f>
        <v>23</v>
      </c>
      <c r="J1219" s="8">
        <f>(H1219-G1219)*E1219</f>
        <v>6.9999999999999973</v>
      </c>
    </row>
    <row r="1220" spans="1:10" outlineLevel="2" x14ac:dyDescent="0.15">
      <c r="A1220" s="7">
        <v>42736</v>
      </c>
      <c r="B1220" s="8" t="s">
        <v>100</v>
      </c>
      <c r="C1220" s="8" t="s">
        <v>105</v>
      </c>
      <c r="D1220" s="8" t="s">
        <v>29</v>
      </c>
      <c r="E1220" s="8">
        <v>81</v>
      </c>
      <c r="F1220" s="8" t="str">
        <f>VLOOKUP($D1220,饮料价格!$B$3:$E$45,2,0)</f>
        <v>合</v>
      </c>
      <c r="G1220" s="8">
        <f>VLOOKUP($D1220,饮料价格!$B$3:$E$45,3,0)</f>
        <v>1.6</v>
      </c>
      <c r="H1220" s="8">
        <f>VLOOKUP($D1220,饮料价格!$B$3:$E$45,4,0)</f>
        <v>2.2999999999999998</v>
      </c>
      <c r="I1220" s="8">
        <f>E1220*H1220</f>
        <v>186.29999999999998</v>
      </c>
      <c r="J1220" s="8">
        <f>(H1220-G1220)*E1220</f>
        <v>56.699999999999982</v>
      </c>
    </row>
    <row r="1221" spans="1:10" outlineLevel="2" x14ac:dyDescent="0.15">
      <c r="A1221" s="7">
        <v>42736</v>
      </c>
      <c r="B1221" s="8" t="s">
        <v>100</v>
      </c>
      <c r="C1221" s="8" t="s">
        <v>107</v>
      </c>
      <c r="D1221" s="8" t="s">
        <v>29</v>
      </c>
      <c r="E1221" s="8">
        <v>17</v>
      </c>
      <c r="F1221" s="8" t="str">
        <f>VLOOKUP($D1221,饮料价格!$B$3:$E$45,2,0)</f>
        <v>合</v>
      </c>
      <c r="G1221" s="8">
        <f>VLOOKUP($D1221,饮料价格!$B$3:$E$45,3,0)</f>
        <v>1.6</v>
      </c>
      <c r="H1221" s="8">
        <f>VLOOKUP($D1221,饮料价格!$B$3:$E$45,4,0)</f>
        <v>2.2999999999999998</v>
      </c>
      <c r="I1221" s="8">
        <f>E1221*H1221</f>
        <v>39.099999999999994</v>
      </c>
      <c r="J1221" s="8">
        <f>(H1221-G1221)*E1221</f>
        <v>11.899999999999995</v>
      </c>
    </row>
    <row r="1222" spans="1:10" outlineLevel="2" x14ac:dyDescent="0.15">
      <c r="A1222" s="7">
        <v>42736</v>
      </c>
      <c r="B1222" s="8" t="s">
        <v>100</v>
      </c>
      <c r="C1222" s="8" t="s">
        <v>108</v>
      </c>
      <c r="D1222" s="8" t="s">
        <v>29</v>
      </c>
      <c r="E1222" s="8">
        <v>48</v>
      </c>
      <c r="F1222" s="8" t="str">
        <f>VLOOKUP($D1222,饮料价格!$B$3:$E$45,2,0)</f>
        <v>合</v>
      </c>
      <c r="G1222" s="8">
        <f>VLOOKUP($D1222,饮料价格!$B$3:$E$45,3,0)</f>
        <v>1.6</v>
      </c>
      <c r="H1222" s="8">
        <f>VLOOKUP($D1222,饮料价格!$B$3:$E$45,4,0)</f>
        <v>2.2999999999999998</v>
      </c>
      <c r="I1222" s="8">
        <f>E1222*H1222</f>
        <v>110.39999999999999</v>
      </c>
      <c r="J1222" s="8">
        <f>(H1222-G1222)*E1222</f>
        <v>33.599999999999987</v>
      </c>
    </row>
    <row r="1223" spans="1:10" outlineLevel="2" x14ac:dyDescent="0.15">
      <c r="A1223" s="7">
        <v>42736</v>
      </c>
      <c r="B1223" s="8" t="s">
        <v>100</v>
      </c>
      <c r="C1223" s="8" t="s">
        <v>106</v>
      </c>
      <c r="D1223" s="8" t="s">
        <v>29</v>
      </c>
      <c r="E1223" s="8">
        <v>22</v>
      </c>
      <c r="F1223" s="8" t="str">
        <f>VLOOKUP($D1223,饮料价格!$B$3:$E$45,2,0)</f>
        <v>合</v>
      </c>
      <c r="G1223" s="8">
        <f>VLOOKUP($D1223,饮料价格!$B$3:$E$45,3,0)</f>
        <v>1.6</v>
      </c>
      <c r="H1223" s="8">
        <f>VLOOKUP($D1223,饮料价格!$B$3:$E$45,4,0)</f>
        <v>2.2999999999999998</v>
      </c>
      <c r="I1223" s="8">
        <f>E1223*H1223</f>
        <v>50.599999999999994</v>
      </c>
      <c r="J1223" s="8">
        <f>(H1223-G1223)*E1223</f>
        <v>15.399999999999995</v>
      </c>
    </row>
    <row r="1224" spans="1:10" outlineLevel="2" x14ac:dyDescent="0.15">
      <c r="A1224" s="7">
        <v>42736</v>
      </c>
      <c r="B1224" s="8" t="s">
        <v>101</v>
      </c>
      <c r="C1224" s="8" t="s">
        <v>109</v>
      </c>
      <c r="D1224" s="8" t="s">
        <v>29</v>
      </c>
      <c r="E1224" s="8">
        <v>83</v>
      </c>
      <c r="F1224" s="8" t="str">
        <f>VLOOKUP($D1224,饮料价格!$B$3:$E$45,2,0)</f>
        <v>合</v>
      </c>
      <c r="G1224" s="8">
        <f>VLOOKUP($D1224,饮料价格!$B$3:$E$45,3,0)</f>
        <v>1.6</v>
      </c>
      <c r="H1224" s="8">
        <f>VLOOKUP($D1224,饮料价格!$B$3:$E$45,4,0)</f>
        <v>2.2999999999999998</v>
      </c>
      <c r="I1224" s="8">
        <f>E1224*H1224</f>
        <v>190.89999999999998</v>
      </c>
      <c r="J1224" s="8">
        <f>(H1224-G1224)*E1224</f>
        <v>58.09999999999998</v>
      </c>
    </row>
    <row r="1225" spans="1:10" outlineLevel="2" x14ac:dyDescent="0.15">
      <c r="A1225" s="7">
        <v>42736</v>
      </c>
      <c r="B1225" s="8" t="s">
        <v>101</v>
      </c>
      <c r="C1225" s="8" t="s">
        <v>113</v>
      </c>
      <c r="D1225" s="8" t="s">
        <v>29</v>
      </c>
      <c r="E1225" s="8">
        <v>16</v>
      </c>
      <c r="F1225" s="8" t="str">
        <f>VLOOKUP($D1225,饮料价格!$B$3:$E$45,2,0)</f>
        <v>合</v>
      </c>
      <c r="G1225" s="8">
        <f>VLOOKUP($D1225,饮料价格!$B$3:$E$45,3,0)</f>
        <v>1.6</v>
      </c>
      <c r="H1225" s="8">
        <f>VLOOKUP($D1225,饮料价格!$B$3:$E$45,4,0)</f>
        <v>2.2999999999999998</v>
      </c>
      <c r="I1225" s="8">
        <f>E1225*H1225</f>
        <v>36.799999999999997</v>
      </c>
      <c r="J1225" s="8">
        <f>(H1225-G1225)*E1225</f>
        <v>11.199999999999996</v>
      </c>
    </row>
    <row r="1226" spans="1:10" outlineLevel="2" x14ac:dyDescent="0.15">
      <c r="A1226" s="7">
        <v>42736</v>
      </c>
      <c r="B1226" s="8" t="s">
        <v>101</v>
      </c>
      <c r="C1226" s="8" t="s">
        <v>111</v>
      </c>
      <c r="D1226" s="8" t="s">
        <v>29</v>
      </c>
      <c r="E1226" s="8">
        <v>82</v>
      </c>
      <c r="F1226" s="8" t="str">
        <f>VLOOKUP($D1226,饮料价格!$B$3:$E$45,2,0)</f>
        <v>合</v>
      </c>
      <c r="G1226" s="8">
        <f>VLOOKUP($D1226,饮料价格!$B$3:$E$45,3,0)</f>
        <v>1.6</v>
      </c>
      <c r="H1226" s="8">
        <f>VLOOKUP($D1226,饮料价格!$B$3:$E$45,4,0)</f>
        <v>2.2999999999999998</v>
      </c>
      <c r="I1226" s="8">
        <f>E1226*H1226</f>
        <v>188.6</v>
      </c>
      <c r="J1226" s="8">
        <f>(H1226-G1226)*E1226</f>
        <v>57.399999999999977</v>
      </c>
    </row>
    <row r="1227" spans="1:10" outlineLevel="2" x14ac:dyDescent="0.15">
      <c r="A1227" s="7">
        <v>42736</v>
      </c>
      <c r="B1227" s="8" t="s">
        <v>101</v>
      </c>
      <c r="C1227" s="8" t="s">
        <v>114</v>
      </c>
      <c r="D1227" s="8" t="s">
        <v>29</v>
      </c>
      <c r="E1227" s="8">
        <v>18</v>
      </c>
      <c r="F1227" s="8" t="str">
        <f>VLOOKUP($D1227,饮料价格!$B$3:$E$45,2,0)</f>
        <v>合</v>
      </c>
      <c r="G1227" s="8">
        <f>VLOOKUP($D1227,饮料价格!$B$3:$E$45,3,0)</f>
        <v>1.6</v>
      </c>
      <c r="H1227" s="8">
        <f>VLOOKUP($D1227,饮料价格!$B$3:$E$45,4,0)</f>
        <v>2.2999999999999998</v>
      </c>
      <c r="I1227" s="8">
        <f>E1227*H1227</f>
        <v>41.4</v>
      </c>
      <c r="J1227" s="8">
        <f>(H1227-G1227)*E1227</f>
        <v>12.599999999999994</v>
      </c>
    </row>
    <row r="1228" spans="1:10" outlineLevel="2" x14ac:dyDescent="0.15">
      <c r="A1228" s="7">
        <v>42736</v>
      </c>
      <c r="B1228" s="8" t="s">
        <v>101</v>
      </c>
      <c r="C1228" s="8" t="s">
        <v>112</v>
      </c>
      <c r="D1228" s="8" t="s">
        <v>29</v>
      </c>
      <c r="E1228" s="8">
        <v>93</v>
      </c>
      <c r="F1228" s="8" t="str">
        <f>VLOOKUP($D1228,饮料价格!$B$3:$E$45,2,0)</f>
        <v>合</v>
      </c>
      <c r="G1228" s="8">
        <f>VLOOKUP($D1228,饮料价格!$B$3:$E$45,3,0)</f>
        <v>1.6</v>
      </c>
      <c r="H1228" s="8">
        <f>VLOOKUP($D1228,饮料价格!$B$3:$E$45,4,0)</f>
        <v>2.2999999999999998</v>
      </c>
      <c r="I1228" s="8">
        <f>E1228*H1228</f>
        <v>213.89999999999998</v>
      </c>
      <c r="J1228" s="8">
        <f>(H1228-G1228)*E1228</f>
        <v>65.09999999999998</v>
      </c>
    </row>
    <row r="1229" spans="1:10" outlineLevel="2" x14ac:dyDescent="0.15">
      <c r="A1229" s="7">
        <v>42736</v>
      </c>
      <c r="B1229" s="8" t="s">
        <v>101</v>
      </c>
      <c r="C1229" s="8" t="s">
        <v>110</v>
      </c>
      <c r="D1229" s="8" t="s">
        <v>29</v>
      </c>
      <c r="E1229" s="8">
        <v>81</v>
      </c>
      <c r="F1229" s="8" t="str">
        <f>VLOOKUP($D1229,饮料价格!$B$3:$E$45,2,0)</f>
        <v>合</v>
      </c>
      <c r="G1229" s="8">
        <f>VLOOKUP($D1229,饮料价格!$B$3:$E$45,3,0)</f>
        <v>1.6</v>
      </c>
      <c r="H1229" s="8">
        <f>VLOOKUP($D1229,饮料价格!$B$3:$E$45,4,0)</f>
        <v>2.2999999999999998</v>
      </c>
      <c r="I1229" s="8">
        <f>E1229*H1229</f>
        <v>186.29999999999998</v>
      </c>
      <c r="J1229" s="8">
        <f>(H1229-G1229)*E1229</f>
        <v>56.699999999999982</v>
      </c>
    </row>
    <row r="1230" spans="1:10" outlineLevel="2" x14ac:dyDescent="0.15">
      <c r="A1230" s="7">
        <v>42736</v>
      </c>
      <c r="B1230" s="8" t="s">
        <v>103</v>
      </c>
      <c r="C1230" s="8" t="s">
        <v>122</v>
      </c>
      <c r="D1230" s="8" t="s">
        <v>29</v>
      </c>
      <c r="E1230" s="8">
        <v>23</v>
      </c>
      <c r="F1230" s="8" t="str">
        <f>VLOOKUP($D1230,饮料价格!$B$3:$E$45,2,0)</f>
        <v>合</v>
      </c>
      <c r="G1230" s="8">
        <f>VLOOKUP($D1230,饮料价格!$B$3:$E$45,3,0)</f>
        <v>1.6</v>
      </c>
      <c r="H1230" s="8">
        <f>VLOOKUP($D1230,饮料价格!$B$3:$E$45,4,0)</f>
        <v>2.2999999999999998</v>
      </c>
      <c r="I1230" s="8">
        <f>E1230*H1230</f>
        <v>52.9</v>
      </c>
      <c r="J1230" s="8">
        <f>(H1230-G1230)*E1230</f>
        <v>16.099999999999994</v>
      </c>
    </row>
    <row r="1231" spans="1:10" outlineLevel="2" x14ac:dyDescent="0.15">
      <c r="A1231" s="7">
        <v>42736</v>
      </c>
      <c r="B1231" s="8" t="s">
        <v>103</v>
      </c>
      <c r="C1231" s="8" t="s">
        <v>121</v>
      </c>
      <c r="D1231" s="8" t="s">
        <v>29</v>
      </c>
      <c r="E1231" s="8">
        <v>49</v>
      </c>
      <c r="F1231" s="8" t="str">
        <f>VLOOKUP($D1231,饮料价格!$B$3:$E$45,2,0)</f>
        <v>合</v>
      </c>
      <c r="G1231" s="8">
        <f>VLOOKUP($D1231,饮料价格!$B$3:$E$45,3,0)</f>
        <v>1.6</v>
      </c>
      <c r="H1231" s="8">
        <f>VLOOKUP($D1231,饮料价格!$B$3:$E$45,4,0)</f>
        <v>2.2999999999999998</v>
      </c>
      <c r="I1231" s="8">
        <f>E1231*H1231</f>
        <v>112.69999999999999</v>
      </c>
      <c r="J1231" s="8">
        <f>(H1231-G1231)*E1231</f>
        <v>34.29999999999999</v>
      </c>
    </row>
    <row r="1232" spans="1:10" outlineLevel="2" x14ac:dyDescent="0.15">
      <c r="A1232" s="7">
        <v>42736</v>
      </c>
      <c r="B1232" s="8" t="s">
        <v>103</v>
      </c>
      <c r="C1232" s="8" t="s">
        <v>118</v>
      </c>
      <c r="D1232" s="8" t="s">
        <v>29</v>
      </c>
      <c r="E1232" s="8">
        <v>11</v>
      </c>
      <c r="F1232" s="8" t="str">
        <f>VLOOKUP($D1232,饮料价格!$B$3:$E$45,2,0)</f>
        <v>合</v>
      </c>
      <c r="G1232" s="8">
        <f>VLOOKUP($D1232,饮料价格!$B$3:$E$45,3,0)</f>
        <v>1.6</v>
      </c>
      <c r="H1232" s="8">
        <f>VLOOKUP($D1232,饮料价格!$B$3:$E$45,4,0)</f>
        <v>2.2999999999999998</v>
      </c>
      <c r="I1232" s="8">
        <f>E1232*H1232</f>
        <v>25.299999999999997</v>
      </c>
      <c r="J1232" s="8">
        <f>(H1232-G1232)*E1232</f>
        <v>7.6999999999999975</v>
      </c>
    </row>
    <row r="1233" spans="1:10" outlineLevel="2" x14ac:dyDescent="0.15">
      <c r="A1233" s="7">
        <v>42736</v>
      </c>
      <c r="B1233" s="8" t="s">
        <v>103</v>
      </c>
      <c r="C1233" s="8" t="s">
        <v>119</v>
      </c>
      <c r="D1233" s="8" t="s">
        <v>29</v>
      </c>
      <c r="E1233" s="8">
        <v>30</v>
      </c>
      <c r="F1233" s="8" t="str">
        <f>VLOOKUP($D1233,饮料价格!$B$3:$E$45,2,0)</f>
        <v>合</v>
      </c>
      <c r="G1233" s="8">
        <f>VLOOKUP($D1233,饮料价格!$B$3:$E$45,3,0)</f>
        <v>1.6</v>
      </c>
      <c r="H1233" s="8">
        <f>VLOOKUP($D1233,饮料价格!$B$3:$E$45,4,0)</f>
        <v>2.2999999999999998</v>
      </c>
      <c r="I1233" s="8">
        <f>E1233*H1233</f>
        <v>69</v>
      </c>
      <c r="J1233" s="8">
        <f>(H1233-G1233)*E1233</f>
        <v>20.999999999999993</v>
      </c>
    </row>
    <row r="1234" spans="1:10" outlineLevel="2" x14ac:dyDescent="0.15">
      <c r="A1234" s="7">
        <v>42736</v>
      </c>
      <c r="B1234" s="8" t="s">
        <v>103</v>
      </c>
      <c r="C1234" s="8" t="s">
        <v>120</v>
      </c>
      <c r="D1234" s="8" t="s">
        <v>29</v>
      </c>
      <c r="E1234" s="8">
        <v>8</v>
      </c>
      <c r="F1234" s="8" t="str">
        <f>VLOOKUP($D1234,饮料价格!$B$3:$E$45,2,0)</f>
        <v>合</v>
      </c>
      <c r="G1234" s="8">
        <f>VLOOKUP($D1234,饮料价格!$B$3:$E$45,3,0)</f>
        <v>1.6</v>
      </c>
      <c r="H1234" s="8">
        <f>VLOOKUP($D1234,饮料价格!$B$3:$E$45,4,0)</f>
        <v>2.2999999999999998</v>
      </c>
      <c r="I1234" s="8">
        <f>E1234*H1234</f>
        <v>18.399999999999999</v>
      </c>
      <c r="J1234" s="8">
        <f>(H1234-G1234)*E1234</f>
        <v>5.5999999999999979</v>
      </c>
    </row>
    <row r="1235" spans="1:10" outlineLevel="2" x14ac:dyDescent="0.15">
      <c r="A1235" s="7">
        <v>42736</v>
      </c>
      <c r="B1235" s="8" t="s">
        <v>103</v>
      </c>
      <c r="C1235" s="8" t="s">
        <v>123</v>
      </c>
      <c r="D1235" s="8" t="s">
        <v>29</v>
      </c>
      <c r="E1235" s="8">
        <v>56</v>
      </c>
      <c r="F1235" s="8" t="str">
        <f>VLOOKUP($D1235,饮料价格!$B$3:$E$45,2,0)</f>
        <v>合</v>
      </c>
      <c r="G1235" s="8">
        <f>VLOOKUP($D1235,饮料价格!$B$3:$E$45,3,0)</f>
        <v>1.6</v>
      </c>
      <c r="H1235" s="8">
        <f>VLOOKUP($D1235,饮料价格!$B$3:$E$45,4,0)</f>
        <v>2.2999999999999998</v>
      </c>
      <c r="I1235" s="8">
        <f>E1235*H1235</f>
        <v>128.79999999999998</v>
      </c>
      <c r="J1235" s="8">
        <f>(H1235-G1235)*E1235</f>
        <v>39.199999999999989</v>
      </c>
    </row>
    <row r="1236" spans="1:10" outlineLevel="2" x14ac:dyDescent="0.15">
      <c r="A1236" s="7">
        <v>42736</v>
      </c>
      <c r="B1236" s="8" t="s">
        <v>104</v>
      </c>
      <c r="C1236" s="8" t="s">
        <v>98</v>
      </c>
      <c r="D1236" s="8" t="s">
        <v>29</v>
      </c>
      <c r="E1236" s="8">
        <v>21</v>
      </c>
      <c r="F1236" s="8" t="str">
        <f>VLOOKUP($D1236,饮料价格!$B$3:$E$45,2,0)</f>
        <v>合</v>
      </c>
      <c r="G1236" s="8">
        <f>VLOOKUP($D1236,饮料价格!$B$3:$E$45,3,0)</f>
        <v>1.6</v>
      </c>
      <c r="H1236" s="8">
        <f>VLOOKUP($D1236,饮料价格!$B$3:$E$45,4,0)</f>
        <v>2.2999999999999998</v>
      </c>
      <c r="I1236" s="8">
        <f>E1236*H1236</f>
        <v>48.3</v>
      </c>
      <c r="J1236" s="8">
        <f>(H1236-G1236)*E1236</f>
        <v>14.699999999999994</v>
      </c>
    </row>
    <row r="1237" spans="1:10" outlineLevel="2" x14ac:dyDescent="0.15">
      <c r="A1237" s="7">
        <v>42736</v>
      </c>
      <c r="B1237" s="8" t="s">
        <v>104</v>
      </c>
      <c r="C1237" s="8" t="s">
        <v>127</v>
      </c>
      <c r="D1237" s="8" t="s">
        <v>29</v>
      </c>
      <c r="E1237" s="8">
        <v>59</v>
      </c>
      <c r="F1237" s="8" t="str">
        <f>VLOOKUP($D1237,饮料价格!$B$3:$E$45,2,0)</f>
        <v>合</v>
      </c>
      <c r="G1237" s="8">
        <f>VLOOKUP($D1237,饮料价格!$B$3:$E$45,3,0)</f>
        <v>1.6</v>
      </c>
      <c r="H1237" s="8">
        <f>VLOOKUP($D1237,饮料价格!$B$3:$E$45,4,0)</f>
        <v>2.2999999999999998</v>
      </c>
      <c r="I1237" s="8">
        <f>E1237*H1237</f>
        <v>135.69999999999999</v>
      </c>
      <c r="J1237" s="8">
        <f>(H1237-G1237)*E1237</f>
        <v>41.299999999999983</v>
      </c>
    </row>
    <row r="1238" spans="1:10" outlineLevel="2" x14ac:dyDescent="0.15">
      <c r="A1238" s="7">
        <v>42736</v>
      </c>
      <c r="B1238" s="8" t="s">
        <v>104</v>
      </c>
      <c r="C1238" s="8" t="s">
        <v>125</v>
      </c>
      <c r="D1238" s="8" t="s">
        <v>29</v>
      </c>
      <c r="E1238" s="8">
        <v>93</v>
      </c>
      <c r="F1238" s="8" t="str">
        <f>VLOOKUP($D1238,饮料价格!$B$3:$E$45,2,0)</f>
        <v>合</v>
      </c>
      <c r="G1238" s="8">
        <f>VLOOKUP($D1238,饮料价格!$B$3:$E$45,3,0)</f>
        <v>1.6</v>
      </c>
      <c r="H1238" s="8">
        <f>VLOOKUP($D1238,饮料价格!$B$3:$E$45,4,0)</f>
        <v>2.2999999999999998</v>
      </c>
      <c r="I1238" s="8">
        <f>E1238*H1238</f>
        <v>213.89999999999998</v>
      </c>
      <c r="J1238" s="8">
        <f>(H1238-G1238)*E1238</f>
        <v>65.09999999999998</v>
      </c>
    </row>
    <row r="1239" spans="1:10" outlineLevel="2" x14ac:dyDescent="0.15">
      <c r="A1239" s="7">
        <v>42736</v>
      </c>
      <c r="B1239" s="8" t="s">
        <v>104</v>
      </c>
      <c r="C1239" s="8" t="s">
        <v>124</v>
      </c>
      <c r="D1239" s="8" t="s">
        <v>29</v>
      </c>
      <c r="E1239" s="8">
        <v>33</v>
      </c>
      <c r="F1239" s="8" t="str">
        <f>VLOOKUP($D1239,饮料价格!$B$3:$E$45,2,0)</f>
        <v>合</v>
      </c>
      <c r="G1239" s="8">
        <f>VLOOKUP($D1239,饮料价格!$B$3:$E$45,3,0)</f>
        <v>1.6</v>
      </c>
      <c r="H1239" s="8">
        <f>VLOOKUP($D1239,饮料价格!$B$3:$E$45,4,0)</f>
        <v>2.2999999999999998</v>
      </c>
      <c r="I1239" s="8">
        <f>E1239*H1239</f>
        <v>75.899999999999991</v>
      </c>
      <c r="J1239" s="8">
        <f>(H1239-G1239)*E1239</f>
        <v>23.099999999999991</v>
      </c>
    </row>
    <row r="1240" spans="1:10" outlineLevel="2" x14ac:dyDescent="0.15">
      <c r="A1240" s="7">
        <v>42736</v>
      </c>
      <c r="B1240" s="8" t="s">
        <v>104</v>
      </c>
      <c r="C1240" s="8" t="s">
        <v>126</v>
      </c>
      <c r="D1240" s="8" t="s">
        <v>29</v>
      </c>
      <c r="E1240" s="8">
        <v>19</v>
      </c>
      <c r="F1240" s="8" t="str">
        <f>VLOOKUP($D1240,饮料价格!$B$3:$E$45,2,0)</f>
        <v>合</v>
      </c>
      <c r="G1240" s="8">
        <f>VLOOKUP($D1240,饮料价格!$B$3:$E$45,3,0)</f>
        <v>1.6</v>
      </c>
      <c r="H1240" s="8">
        <f>VLOOKUP($D1240,饮料价格!$B$3:$E$45,4,0)</f>
        <v>2.2999999999999998</v>
      </c>
      <c r="I1240" s="8">
        <f>E1240*H1240</f>
        <v>43.699999999999996</v>
      </c>
      <c r="J1240" s="8">
        <f>(H1240-G1240)*E1240</f>
        <v>13.299999999999995</v>
      </c>
    </row>
    <row r="1241" spans="1:10" outlineLevel="2" x14ac:dyDescent="0.15">
      <c r="A1241" s="7">
        <v>42736</v>
      </c>
      <c r="B1241" s="8" t="s">
        <v>104</v>
      </c>
      <c r="C1241" s="8" t="s">
        <v>99</v>
      </c>
      <c r="D1241" s="8" t="s">
        <v>29</v>
      </c>
      <c r="E1241" s="8">
        <v>52</v>
      </c>
      <c r="F1241" s="8" t="str">
        <f>VLOOKUP($D1241,饮料价格!$B$3:$E$45,2,0)</f>
        <v>合</v>
      </c>
      <c r="G1241" s="8">
        <f>VLOOKUP($D1241,饮料价格!$B$3:$E$45,3,0)</f>
        <v>1.6</v>
      </c>
      <c r="H1241" s="8">
        <f>VLOOKUP($D1241,饮料价格!$B$3:$E$45,4,0)</f>
        <v>2.2999999999999998</v>
      </c>
      <c r="I1241" s="8">
        <f>E1241*H1241</f>
        <v>119.6</v>
      </c>
      <c r="J1241" s="8">
        <f>(H1241-G1241)*E1241</f>
        <v>36.399999999999984</v>
      </c>
    </row>
    <row r="1242" spans="1:10" outlineLevel="1" x14ac:dyDescent="0.15">
      <c r="A1242" s="7"/>
      <c r="B1242" s="8"/>
      <c r="C1242" s="8"/>
      <c r="D1242" s="23" t="s">
        <v>183</v>
      </c>
      <c r="E1242" s="8"/>
      <c r="F1242" s="8"/>
      <c r="G1242" s="8"/>
      <c r="H1242" s="8"/>
      <c r="I1242" s="8">
        <f>SUBTOTAL(9,I1212:I1241)</f>
        <v>2766.8999999999996</v>
      </c>
      <c r="J1242" s="8">
        <f>SUBTOTAL(9,J1212:J1241)</f>
        <v>842.0999999999998</v>
      </c>
    </row>
    <row r="1243" spans="1:10" outlineLevel="2" x14ac:dyDescent="0.15">
      <c r="A1243" s="7">
        <v>42736</v>
      </c>
      <c r="B1243" s="8" t="s">
        <v>102</v>
      </c>
      <c r="C1243" s="8" t="s">
        <v>135</v>
      </c>
      <c r="D1243" s="8" t="s">
        <v>30</v>
      </c>
      <c r="E1243" s="8">
        <v>62</v>
      </c>
      <c r="F1243" s="8" t="str">
        <f>VLOOKUP($D1243,饮料价格!$B$3:$E$45,2,0)</f>
        <v>瓶</v>
      </c>
      <c r="G1243" s="8">
        <f>VLOOKUP($D1243,饮料价格!$B$3:$E$45,3,0)</f>
        <v>0.9</v>
      </c>
      <c r="H1243" s="8">
        <f>VLOOKUP($D1243,饮料价格!$B$3:$E$45,4,0)</f>
        <v>1.5</v>
      </c>
      <c r="I1243" s="8">
        <f>E1243*H1243</f>
        <v>93</v>
      </c>
      <c r="J1243" s="8">
        <f>(H1243-G1243)*E1243</f>
        <v>37.199999999999996</v>
      </c>
    </row>
    <row r="1244" spans="1:10" outlineLevel="2" x14ac:dyDescent="0.15">
      <c r="A1244" s="7">
        <v>42736</v>
      </c>
      <c r="B1244" s="8" t="s">
        <v>102</v>
      </c>
      <c r="C1244" s="8" t="s">
        <v>96</v>
      </c>
      <c r="D1244" s="8" t="s">
        <v>30</v>
      </c>
      <c r="E1244" s="8">
        <v>6</v>
      </c>
      <c r="F1244" s="8" t="str">
        <f>VLOOKUP($D1244,饮料价格!$B$3:$E$45,2,0)</f>
        <v>瓶</v>
      </c>
      <c r="G1244" s="8">
        <f>VLOOKUP($D1244,饮料价格!$B$3:$E$45,3,0)</f>
        <v>0.9</v>
      </c>
      <c r="H1244" s="8">
        <f>VLOOKUP($D1244,饮料价格!$B$3:$E$45,4,0)</f>
        <v>1.5</v>
      </c>
      <c r="I1244" s="8">
        <f>E1244*H1244</f>
        <v>9</v>
      </c>
      <c r="J1244" s="8">
        <f>(H1244-G1244)*E1244</f>
        <v>3.5999999999999996</v>
      </c>
    </row>
    <row r="1245" spans="1:10" outlineLevel="2" x14ac:dyDescent="0.15">
      <c r="A1245" s="7">
        <v>42736</v>
      </c>
      <c r="B1245" s="8" t="s">
        <v>102</v>
      </c>
      <c r="C1245" s="8" t="s">
        <v>117</v>
      </c>
      <c r="D1245" s="8" t="s">
        <v>30</v>
      </c>
      <c r="E1245" s="8">
        <v>84</v>
      </c>
      <c r="F1245" s="8" t="str">
        <f>VLOOKUP($D1245,饮料价格!$B$3:$E$45,2,0)</f>
        <v>瓶</v>
      </c>
      <c r="G1245" s="8">
        <f>VLOOKUP($D1245,饮料价格!$B$3:$E$45,3,0)</f>
        <v>0.9</v>
      </c>
      <c r="H1245" s="8">
        <f>VLOOKUP($D1245,饮料价格!$B$3:$E$45,4,0)</f>
        <v>1.5</v>
      </c>
      <c r="I1245" s="8">
        <f>E1245*H1245</f>
        <v>126</v>
      </c>
      <c r="J1245" s="8">
        <f>(H1245-G1245)*E1245</f>
        <v>50.4</v>
      </c>
    </row>
    <row r="1246" spans="1:10" outlineLevel="2" x14ac:dyDescent="0.15">
      <c r="A1246" s="7">
        <v>42736</v>
      </c>
      <c r="B1246" s="8" t="s">
        <v>102</v>
      </c>
      <c r="C1246" s="8" t="s">
        <v>115</v>
      </c>
      <c r="D1246" s="8" t="s">
        <v>30</v>
      </c>
      <c r="E1246" s="8">
        <v>19</v>
      </c>
      <c r="F1246" s="8" t="str">
        <f>VLOOKUP($D1246,饮料价格!$B$3:$E$45,2,0)</f>
        <v>瓶</v>
      </c>
      <c r="G1246" s="8">
        <f>VLOOKUP($D1246,饮料价格!$B$3:$E$45,3,0)</f>
        <v>0.9</v>
      </c>
      <c r="H1246" s="8">
        <f>VLOOKUP($D1246,饮料价格!$B$3:$E$45,4,0)</f>
        <v>1.5</v>
      </c>
      <c r="I1246" s="8">
        <f>E1246*H1246</f>
        <v>28.5</v>
      </c>
      <c r="J1246" s="8">
        <f>(H1246-G1246)*E1246</f>
        <v>11.4</v>
      </c>
    </row>
    <row r="1247" spans="1:10" outlineLevel="2" x14ac:dyDescent="0.15">
      <c r="A1247" s="7">
        <v>42736</v>
      </c>
      <c r="B1247" s="8" t="s">
        <v>102</v>
      </c>
      <c r="C1247" s="8" t="s">
        <v>116</v>
      </c>
      <c r="D1247" s="8" t="s">
        <v>30</v>
      </c>
      <c r="E1247" s="8">
        <v>26</v>
      </c>
      <c r="F1247" s="8" t="str">
        <f>VLOOKUP($D1247,饮料价格!$B$3:$E$45,2,0)</f>
        <v>瓶</v>
      </c>
      <c r="G1247" s="8">
        <f>VLOOKUP($D1247,饮料价格!$B$3:$E$45,3,0)</f>
        <v>0.9</v>
      </c>
      <c r="H1247" s="8">
        <f>VLOOKUP($D1247,饮料价格!$B$3:$E$45,4,0)</f>
        <v>1.5</v>
      </c>
      <c r="I1247" s="8">
        <f>E1247*H1247</f>
        <v>39</v>
      </c>
      <c r="J1247" s="8">
        <f>(H1247-G1247)*E1247</f>
        <v>15.6</v>
      </c>
    </row>
    <row r="1248" spans="1:10" outlineLevel="2" x14ac:dyDescent="0.15">
      <c r="A1248" s="7">
        <v>42736</v>
      </c>
      <c r="B1248" s="8" t="s">
        <v>102</v>
      </c>
      <c r="C1248" s="8" t="s">
        <v>97</v>
      </c>
      <c r="D1248" s="8" t="s">
        <v>30</v>
      </c>
      <c r="E1248" s="8">
        <v>14</v>
      </c>
      <c r="F1248" s="8" t="str">
        <f>VLOOKUP($D1248,饮料价格!$B$3:$E$45,2,0)</f>
        <v>瓶</v>
      </c>
      <c r="G1248" s="8">
        <f>VLOOKUP($D1248,饮料价格!$B$3:$E$45,3,0)</f>
        <v>0.9</v>
      </c>
      <c r="H1248" s="8">
        <f>VLOOKUP($D1248,饮料价格!$B$3:$E$45,4,0)</f>
        <v>1.5</v>
      </c>
      <c r="I1248" s="8">
        <f>E1248*H1248</f>
        <v>21</v>
      </c>
      <c r="J1248" s="8">
        <f>(H1248-G1248)*E1248</f>
        <v>8.4</v>
      </c>
    </row>
    <row r="1249" spans="1:10" outlineLevel="2" x14ac:dyDescent="0.15">
      <c r="A1249" s="7">
        <v>42736</v>
      </c>
      <c r="B1249" s="8" t="s">
        <v>100</v>
      </c>
      <c r="C1249" s="8" t="s">
        <v>128</v>
      </c>
      <c r="D1249" s="8" t="s">
        <v>30</v>
      </c>
      <c r="E1249" s="8">
        <v>10</v>
      </c>
      <c r="F1249" s="8" t="str">
        <f>VLOOKUP($D1249,饮料价格!$B$3:$E$45,2,0)</f>
        <v>瓶</v>
      </c>
      <c r="G1249" s="8">
        <f>VLOOKUP($D1249,饮料价格!$B$3:$E$45,3,0)</f>
        <v>0.9</v>
      </c>
      <c r="H1249" s="8">
        <f>VLOOKUP($D1249,饮料价格!$B$3:$E$45,4,0)</f>
        <v>1.5</v>
      </c>
      <c r="I1249" s="8">
        <f>E1249*H1249</f>
        <v>15</v>
      </c>
      <c r="J1249" s="8">
        <f>(H1249-G1249)*E1249</f>
        <v>6</v>
      </c>
    </row>
    <row r="1250" spans="1:10" outlineLevel="2" x14ac:dyDescent="0.15">
      <c r="A1250" s="7">
        <v>42736</v>
      </c>
      <c r="B1250" s="8" t="s">
        <v>100</v>
      </c>
      <c r="C1250" s="8" t="s">
        <v>130</v>
      </c>
      <c r="D1250" s="8" t="s">
        <v>30</v>
      </c>
      <c r="E1250" s="8">
        <v>32</v>
      </c>
      <c r="F1250" s="8" t="str">
        <f>VLOOKUP($D1250,饮料价格!$B$3:$E$45,2,0)</f>
        <v>瓶</v>
      </c>
      <c r="G1250" s="8">
        <f>VLOOKUP($D1250,饮料价格!$B$3:$E$45,3,0)</f>
        <v>0.9</v>
      </c>
      <c r="H1250" s="8">
        <f>VLOOKUP($D1250,饮料价格!$B$3:$E$45,4,0)</f>
        <v>1.5</v>
      </c>
      <c r="I1250" s="8">
        <f>E1250*H1250</f>
        <v>48</v>
      </c>
      <c r="J1250" s="8">
        <f>(H1250-G1250)*E1250</f>
        <v>19.2</v>
      </c>
    </row>
    <row r="1251" spans="1:10" outlineLevel="2" x14ac:dyDescent="0.15">
      <c r="A1251" s="7">
        <v>42736</v>
      </c>
      <c r="B1251" s="8" t="s">
        <v>100</v>
      </c>
      <c r="C1251" s="8" t="s">
        <v>105</v>
      </c>
      <c r="D1251" s="8" t="s">
        <v>30</v>
      </c>
      <c r="E1251" s="8">
        <v>13</v>
      </c>
      <c r="F1251" s="8" t="str">
        <f>VLOOKUP($D1251,饮料价格!$B$3:$E$45,2,0)</f>
        <v>瓶</v>
      </c>
      <c r="G1251" s="8">
        <f>VLOOKUP($D1251,饮料价格!$B$3:$E$45,3,0)</f>
        <v>0.9</v>
      </c>
      <c r="H1251" s="8">
        <f>VLOOKUP($D1251,饮料价格!$B$3:$E$45,4,0)</f>
        <v>1.5</v>
      </c>
      <c r="I1251" s="8">
        <f>E1251*H1251</f>
        <v>19.5</v>
      </c>
      <c r="J1251" s="8">
        <f>(H1251-G1251)*E1251</f>
        <v>7.8</v>
      </c>
    </row>
    <row r="1252" spans="1:10" outlineLevel="2" x14ac:dyDescent="0.15">
      <c r="A1252" s="7">
        <v>42736</v>
      </c>
      <c r="B1252" s="8" t="s">
        <v>100</v>
      </c>
      <c r="C1252" s="8" t="s">
        <v>107</v>
      </c>
      <c r="D1252" s="8" t="s">
        <v>30</v>
      </c>
      <c r="E1252" s="8">
        <v>13</v>
      </c>
      <c r="F1252" s="8" t="str">
        <f>VLOOKUP($D1252,饮料价格!$B$3:$E$45,2,0)</f>
        <v>瓶</v>
      </c>
      <c r="G1252" s="8">
        <f>VLOOKUP($D1252,饮料价格!$B$3:$E$45,3,0)</f>
        <v>0.9</v>
      </c>
      <c r="H1252" s="8">
        <f>VLOOKUP($D1252,饮料价格!$B$3:$E$45,4,0)</f>
        <v>1.5</v>
      </c>
      <c r="I1252" s="8">
        <f>E1252*H1252</f>
        <v>19.5</v>
      </c>
      <c r="J1252" s="8">
        <f>(H1252-G1252)*E1252</f>
        <v>7.8</v>
      </c>
    </row>
    <row r="1253" spans="1:10" outlineLevel="2" x14ac:dyDescent="0.15">
      <c r="A1253" s="7">
        <v>42736</v>
      </c>
      <c r="B1253" s="8" t="s">
        <v>100</v>
      </c>
      <c r="C1253" s="8" t="s">
        <v>108</v>
      </c>
      <c r="D1253" s="8" t="s">
        <v>30</v>
      </c>
      <c r="E1253" s="8">
        <v>53</v>
      </c>
      <c r="F1253" s="8" t="str">
        <f>VLOOKUP($D1253,饮料价格!$B$3:$E$45,2,0)</f>
        <v>瓶</v>
      </c>
      <c r="G1253" s="8">
        <f>VLOOKUP($D1253,饮料价格!$B$3:$E$45,3,0)</f>
        <v>0.9</v>
      </c>
      <c r="H1253" s="8">
        <f>VLOOKUP($D1253,饮料价格!$B$3:$E$45,4,0)</f>
        <v>1.5</v>
      </c>
      <c r="I1253" s="8">
        <f>E1253*H1253</f>
        <v>79.5</v>
      </c>
      <c r="J1253" s="8">
        <f>(H1253-G1253)*E1253</f>
        <v>31.799999999999997</v>
      </c>
    </row>
    <row r="1254" spans="1:10" outlineLevel="2" x14ac:dyDescent="0.15">
      <c r="A1254" s="7">
        <v>42736</v>
      </c>
      <c r="B1254" s="8" t="s">
        <v>100</v>
      </c>
      <c r="C1254" s="8" t="s">
        <v>106</v>
      </c>
      <c r="D1254" s="8" t="s">
        <v>30</v>
      </c>
      <c r="E1254" s="8">
        <v>33</v>
      </c>
      <c r="F1254" s="8" t="str">
        <f>VLOOKUP($D1254,饮料价格!$B$3:$E$45,2,0)</f>
        <v>瓶</v>
      </c>
      <c r="G1254" s="8">
        <f>VLOOKUP($D1254,饮料价格!$B$3:$E$45,3,0)</f>
        <v>0.9</v>
      </c>
      <c r="H1254" s="8">
        <f>VLOOKUP($D1254,饮料价格!$B$3:$E$45,4,0)</f>
        <v>1.5</v>
      </c>
      <c r="I1254" s="8">
        <f>E1254*H1254</f>
        <v>49.5</v>
      </c>
      <c r="J1254" s="8">
        <f>(H1254-G1254)*E1254</f>
        <v>19.8</v>
      </c>
    </row>
    <row r="1255" spans="1:10" outlineLevel="2" x14ac:dyDescent="0.15">
      <c r="A1255" s="7">
        <v>42736</v>
      </c>
      <c r="B1255" s="8" t="s">
        <v>101</v>
      </c>
      <c r="C1255" s="8" t="s">
        <v>109</v>
      </c>
      <c r="D1255" s="8" t="s">
        <v>30</v>
      </c>
      <c r="E1255" s="8">
        <v>66</v>
      </c>
      <c r="F1255" s="8" t="str">
        <f>VLOOKUP($D1255,饮料价格!$B$3:$E$45,2,0)</f>
        <v>瓶</v>
      </c>
      <c r="G1255" s="8">
        <f>VLOOKUP($D1255,饮料价格!$B$3:$E$45,3,0)</f>
        <v>0.9</v>
      </c>
      <c r="H1255" s="8">
        <f>VLOOKUP($D1255,饮料价格!$B$3:$E$45,4,0)</f>
        <v>1.5</v>
      </c>
      <c r="I1255" s="8">
        <f>E1255*H1255</f>
        <v>99</v>
      </c>
      <c r="J1255" s="8">
        <f>(H1255-G1255)*E1255</f>
        <v>39.6</v>
      </c>
    </row>
    <row r="1256" spans="1:10" outlineLevel="2" x14ac:dyDescent="0.15">
      <c r="A1256" s="7">
        <v>42736</v>
      </c>
      <c r="B1256" s="8" t="s">
        <v>101</v>
      </c>
      <c r="C1256" s="8" t="s">
        <v>113</v>
      </c>
      <c r="D1256" s="8" t="s">
        <v>30</v>
      </c>
      <c r="E1256" s="8">
        <v>83</v>
      </c>
      <c r="F1256" s="8" t="str">
        <f>VLOOKUP($D1256,饮料价格!$B$3:$E$45,2,0)</f>
        <v>瓶</v>
      </c>
      <c r="G1256" s="8">
        <f>VLOOKUP($D1256,饮料价格!$B$3:$E$45,3,0)</f>
        <v>0.9</v>
      </c>
      <c r="H1256" s="8">
        <f>VLOOKUP($D1256,饮料价格!$B$3:$E$45,4,0)</f>
        <v>1.5</v>
      </c>
      <c r="I1256" s="8">
        <f>E1256*H1256</f>
        <v>124.5</v>
      </c>
      <c r="J1256" s="8">
        <f>(H1256-G1256)*E1256</f>
        <v>49.8</v>
      </c>
    </row>
    <row r="1257" spans="1:10" outlineLevel="2" x14ac:dyDescent="0.15">
      <c r="A1257" s="7">
        <v>42736</v>
      </c>
      <c r="B1257" s="8" t="s">
        <v>101</v>
      </c>
      <c r="C1257" s="8" t="s">
        <v>111</v>
      </c>
      <c r="D1257" s="8" t="s">
        <v>30</v>
      </c>
      <c r="E1257" s="8">
        <v>45</v>
      </c>
      <c r="F1257" s="8" t="str">
        <f>VLOOKUP($D1257,饮料价格!$B$3:$E$45,2,0)</f>
        <v>瓶</v>
      </c>
      <c r="G1257" s="8">
        <f>VLOOKUP($D1257,饮料价格!$B$3:$E$45,3,0)</f>
        <v>0.9</v>
      </c>
      <c r="H1257" s="8">
        <f>VLOOKUP($D1257,饮料价格!$B$3:$E$45,4,0)</f>
        <v>1.5</v>
      </c>
      <c r="I1257" s="8">
        <f>E1257*H1257</f>
        <v>67.5</v>
      </c>
      <c r="J1257" s="8">
        <f>(H1257-G1257)*E1257</f>
        <v>27</v>
      </c>
    </row>
    <row r="1258" spans="1:10" outlineLevel="2" x14ac:dyDescent="0.15">
      <c r="A1258" s="7">
        <v>42736</v>
      </c>
      <c r="B1258" s="8" t="s">
        <v>101</v>
      </c>
      <c r="C1258" s="8" t="s">
        <v>114</v>
      </c>
      <c r="D1258" s="8" t="s">
        <v>30</v>
      </c>
      <c r="E1258" s="8">
        <v>104</v>
      </c>
      <c r="F1258" s="8" t="str">
        <f>VLOOKUP($D1258,饮料价格!$B$3:$E$45,2,0)</f>
        <v>瓶</v>
      </c>
      <c r="G1258" s="8">
        <f>VLOOKUP($D1258,饮料价格!$B$3:$E$45,3,0)</f>
        <v>0.9</v>
      </c>
      <c r="H1258" s="8">
        <f>VLOOKUP($D1258,饮料价格!$B$3:$E$45,4,0)</f>
        <v>1.5</v>
      </c>
      <c r="I1258" s="8">
        <f>E1258*H1258</f>
        <v>156</v>
      </c>
      <c r="J1258" s="8">
        <f>(H1258-G1258)*E1258</f>
        <v>62.4</v>
      </c>
    </row>
    <row r="1259" spans="1:10" outlineLevel="2" x14ac:dyDescent="0.15">
      <c r="A1259" s="7">
        <v>42736</v>
      </c>
      <c r="B1259" s="8" t="s">
        <v>101</v>
      </c>
      <c r="C1259" s="8" t="s">
        <v>112</v>
      </c>
      <c r="D1259" s="8" t="s">
        <v>30</v>
      </c>
      <c r="E1259" s="8">
        <v>28</v>
      </c>
      <c r="F1259" s="8" t="str">
        <f>VLOOKUP($D1259,饮料价格!$B$3:$E$45,2,0)</f>
        <v>瓶</v>
      </c>
      <c r="G1259" s="8">
        <f>VLOOKUP($D1259,饮料价格!$B$3:$E$45,3,0)</f>
        <v>0.9</v>
      </c>
      <c r="H1259" s="8">
        <f>VLOOKUP($D1259,饮料价格!$B$3:$E$45,4,0)</f>
        <v>1.5</v>
      </c>
      <c r="I1259" s="8">
        <f>E1259*H1259</f>
        <v>42</v>
      </c>
      <c r="J1259" s="8">
        <f>(H1259-G1259)*E1259</f>
        <v>16.8</v>
      </c>
    </row>
    <row r="1260" spans="1:10" outlineLevel="2" x14ac:dyDescent="0.15">
      <c r="A1260" s="7">
        <v>42736</v>
      </c>
      <c r="B1260" s="8" t="s">
        <v>101</v>
      </c>
      <c r="C1260" s="8" t="s">
        <v>110</v>
      </c>
      <c r="D1260" s="8" t="s">
        <v>30</v>
      </c>
      <c r="E1260" s="8">
        <v>13</v>
      </c>
      <c r="F1260" s="8" t="str">
        <f>VLOOKUP($D1260,饮料价格!$B$3:$E$45,2,0)</f>
        <v>瓶</v>
      </c>
      <c r="G1260" s="8">
        <f>VLOOKUP($D1260,饮料价格!$B$3:$E$45,3,0)</f>
        <v>0.9</v>
      </c>
      <c r="H1260" s="8">
        <f>VLOOKUP($D1260,饮料价格!$B$3:$E$45,4,0)</f>
        <v>1.5</v>
      </c>
      <c r="I1260" s="8">
        <f>E1260*H1260</f>
        <v>19.5</v>
      </c>
      <c r="J1260" s="8">
        <f>(H1260-G1260)*E1260</f>
        <v>7.8</v>
      </c>
    </row>
    <row r="1261" spans="1:10" outlineLevel="2" x14ac:dyDescent="0.15">
      <c r="A1261" s="7">
        <v>42736</v>
      </c>
      <c r="B1261" s="8" t="s">
        <v>103</v>
      </c>
      <c r="C1261" s="8" t="s">
        <v>122</v>
      </c>
      <c r="D1261" s="8" t="s">
        <v>30</v>
      </c>
      <c r="E1261" s="8">
        <v>90</v>
      </c>
      <c r="F1261" s="8" t="str">
        <f>VLOOKUP($D1261,饮料价格!$B$3:$E$45,2,0)</f>
        <v>瓶</v>
      </c>
      <c r="G1261" s="8">
        <f>VLOOKUP($D1261,饮料价格!$B$3:$E$45,3,0)</f>
        <v>0.9</v>
      </c>
      <c r="H1261" s="8">
        <f>VLOOKUP($D1261,饮料价格!$B$3:$E$45,4,0)</f>
        <v>1.5</v>
      </c>
      <c r="I1261" s="8">
        <f>E1261*H1261</f>
        <v>135</v>
      </c>
      <c r="J1261" s="8">
        <f>(H1261-G1261)*E1261</f>
        <v>54</v>
      </c>
    </row>
    <row r="1262" spans="1:10" outlineLevel="2" x14ac:dyDescent="0.15">
      <c r="A1262" s="7">
        <v>42736</v>
      </c>
      <c r="B1262" s="8" t="s">
        <v>103</v>
      </c>
      <c r="C1262" s="8" t="s">
        <v>121</v>
      </c>
      <c r="D1262" s="8" t="s">
        <v>30</v>
      </c>
      <c r="E1262" s="8">
        <v>16</v>
      </c>
      <c r="F1262" s="8" t="str">
        <f>VLOOKUP($D1262,饮料价格!$B$3:$E$45,2,0)</f>
        <v>瓶</v>
      </c>
      <c r="G1262" s="8">
        <f>VLOOKUP($D1262,饮料价格!$B$3:$E$45,3,0)</f>
        <v>0.9</v>
      </c>
      <c r="H1262" s="8">
        <f>VLOOKUP($D1262,饮料价格!$B$3:$E$45,4,0)</f>
        <v>1.5</v>
      </c>
      <c r="I1262" s="8">
        <f>E1262*H1262</f>
        <v>24</v>
      </c>
      <c r="J1262" s="8">
        <f>(H1262-G1262)*E1262</f>
        <v>9.6</v>
      </c>
    </row>
    <row r="1263" spans="1:10" outlineLevel="2" x14ac:dyDescent="0.15">
      <c r="A1263" s="7">
        <v>42736</v>
      </c>
      <c r="B1263" s="8" t="s">
        <v>103</v>
      </c>
      <c r="C1263" s="8" t="s">
        <v>118</v>
      </c>
      <c r="D1263" s="8" t="s">
        <v>30</v>
      </c>
      <c r="E1263" s="8">
        <v>24</v>
      </c>
      <c r="F1263" s="8" t="str">
        <f>VLOOKUP($D1263,饮料价格!$B$3:$E$45,2,0)</f>
        <v>瓶</v>
      </c>
      <c r="G1263" s="8">
        <f>VLOOKUP($D1263,饮料价格!$B$3:$E$45,3,0)</f>
        <v>0.9</v>
      </c>
      <c r="H1263" s="8">
        <f>VLOOKUP($D1263,饮料价格!$B$3:$E$45,4,0)</f>
        <v>1.5</v>
      </c>
      <c r="I1263" s="8">
        <f>E1263*H1263</f>
        <v>36</v>
      </c>
      <c r="J1263" s="8">
        <f>(H1263-G1263)*E1263</f>
        <v>14.399999999999999</v>
      </c>
    </row>
    <row r="1264" spans="1:10" outlineLevel="2" x14ac:dyDescent="0.15">
      <c r="A1264" s="7">
        <v>42736</v>
      </c>
      <c r="B1264" s="8" t="s">
        <v>103</v>
      </c>
      <c r="C1264" s="8" t="s">
        <v>119</v>
      </c>
      <c r="D1264" s="8" t="s">
        <v>30</v>
      </c>
      <c r="E1264" s="8">
        <v>62</v>
      </c>
      <c r="F1264" s="8" t="str">
        <f>VLOOKUP($D1264,饮料价格!$B$3:$E$45,2,0)</f>
        <v>瓶</v>
      </c>
      <c r="G1264" s="8">
        <f>VLOOKUP($D1264,饮料价格!$B$3:$E$45,3,0)</f>
        <v>0.9</v>
      </c>
      <c r="H1264" s="8">
        <f>VLOOKUP($D1264,饮料价格!$B$3:$E$45,4,0)</f>
        <v>1.5</v>
      </c>
      <c r="I1264" s="8">
        <f>E1264*H1264</f>
        <v>93</v>
      </c>
      <c r="J1264" s="8">
        <f>(H1264-G1264)*E1264</f>
        <v>37.199999999999996</v>
      </c>
    </row>
    <row r="1265" spans="1:10" outlineLevel="2" x14ac:dyDescent="0.15">
      <c r="A1265" s="7">
        <v>42736</v>
      </c>
      <c r="B1265" s="8" t="s">
        <v>103</v>
      </c>
      <c r="C1265" s="8" t="s">
        <v>120</v>
      </c>
      <c r="D1265" s="8" t="s">
        <v>30</v>
      </c>
      <c r="E1265" s="8">
        <v>14</v>
      </c>
      <c r="F1265" s="8" t="str">
        <f>VLOOKUP($D1265,饮料价格!$B$3:$E$45,2,0)</f>
        <v>瓶</v>
      </c>
      <c r="G1265" s="8">
        <f>VLOOKUP($D1265,饮料价格!$B$3:$E$45,3,0)</f>
        <v>0.9</v>
      </c>
      <c r="H1265" s="8">
        <f>VLOOKUP($D1265,饮料价格!$B$3:$E$45,4,0)</f>
        <v>1.5</v>
      </c>
      <c r="I1265" s="8">
        <f>E1265*H1265</f>
        <v>21</v>
      </c>
      <c r="J1265" s="8">
        <f>(H1265-G1265)*E1265</f>
        <v>8.4</v>
      </c>
    </row>
    <row r="1266" spans="1:10" outlineLevel="2" x14ac:dyDescent="0.15">
      <c r="A1266" s="7">
        <v>42736</v>
      </c>
      <c r="B1266" s="8" t="s">
        <v>103</v>
      </c>
      <c r="C1266" s="8" t="s">
        <v>123</v>
      </c>
      <c r="D1266" s="8" t="s">
        <v>30</v>
      </c>
      <c r="E1266" s="8">
        <v>106</v>
      </c>
      <c r="F1266" s="8" t="str">
        <f>VLOOKUP($D1266,饮料价格!$B$3:$E$45,2,0)</f>
        <v>瓶</v>
      </c>
      <c r="G1266" s="8">
        <f>VLOOKUP($D1266,饮料价格!$B$3:$E$45,3,0)</f>
        <v>0.9</v>
      </c>
      <c r="H1266" s="8">
        <f>VLOOKUP($D1266,饮料价格!$B$3:$E$45,4,0)</f>
        <v>1.5</v>
      </c>
      <c r="I1266" s="8">
        <f>E1266*H1266</f>
        <v>159</v>
      </c>
      <c r="J1266" s="8">
        <f>(H1266-G1266)*E1266</f>
        <v>63.599999999999994</v>
      </c>
    </row>
    <row r="1267" spans="1:10" outlineLevel="2" x14ac:dyDescent="0.15">
      <c r="A1267" s="7">
        <v>42736</v>
      </c>
      <c r="B1267" s="8" t="s">
        <v>104</v>
      </c>
      <c r="C1267" s="8" t="s">
        <v>98</v>
      </c>
      <c r="D1267" s="8" t="s">
        <v>30</v>
      </c>
      <c r="E1267" s="8">
        <v>16</v>
      </c>
      <c r="F1267" s="8" t="str">
        <f>VLOOKUP($D1267,饮料价格!$B$3:$E$45,2,0)</f>
        <v>瓶</v>
      </c>
      <c r="G1267" s="8">
        <f>VLOOKUP($D1267,饮料价格!$B$3:$E$45,3,0)</f>
        <v>0.9</v>
      </c>
      <c r="H1267" s="8">
        <f>VLOOKUP($D1267,饮料价格!$B$3:$E$45,4,0)</f>
        <v>1.5</v>
      </c>
      <c r="I1267" s="8">
        <f>E1267*H1267</f>
        <v>24</v>
      </c>
      <c r="J1267" s="8">
        <f>(H1267-G1267)*E1267</f>
        <v>9.6</v>
      </c>
    </row>
    <row r="1268" spans="1:10" outlineLevel="2" x14ac:dyDescent="0.15">
      <c r="A1268" s="7">
        <v>42736</v>
      </c>
      <c r="B1268" s="8" t="s">
        <v>104</v>
      </c>
      <c r="C1268" s="8" t="s">
        <v>127</v>
      </c>
      <c r="D1268" s="8" t="s">
        <v>30</v>
      </c>
      <c r="E1268" s="8">
        <v>23</v>
      </c>
      <c r="F1268" s="8" t="str">
        <f>VLOOKUP($D1268,饮料价格!$B$3:$E$45,2,0)</f>
        <v>瓶</v>
      </c>
      <c r="G1268" s="8">
        <f>VLOOKUP($D1268,饮料价格!$B$3:$E$45,3,0)</f>
        <v>0.9</v>
      </c>
      <c r="H1268" s="8">
        <f>VLOOKUP($D1268,饮料价格!$B$3:$E$45,4,0)</f>
        <v>1.5</v>
      </c>
      <c r="I1268" s="8">
        <f>E1268*H1268</f>
        <v>34.5</v>
      </c>
      <c r="J1268" s="8">
        <f>(H1268-G1268)*E1268</f>
        <v>13.799999999999999</v>
      </c>
    </row>
    <row r="1269" spans="1:10" outlineLevel="2" x14ac:dyDescent="0.15">
      <c r="A1269" s="7">
        <v>42736</v>
      </c>
      <c r="B1269" s="8" t="s">
        <v>104</v>
      </c>
      <c r="C1269" s="8" t="s">
        <v>125</v>
      </c>
      <c r="D1269" s="8" t="s">
        <v>30</v>
      </c>
      <c r="E1269" s="8">
        <v>16</v>
      </c>
      <c r="F1269" s="8" t="str">
        <f>VLOOKUP($D1269,饮料价格!$B$3:$E$45,2,0)</f>
        <v>瓶</v>
      </c>
      <c r="G1269" s="8">
        <f>VLOOKUP($D1269,饮料价格!$B$3:$E$45,3,0)</f>
        <v>0.9</v>
      </c>
      <c r="H1269" s="8">
        <f>VLOOKUP($D1269,饮料价格!$B$3:$E$45,4,0)</f>
        <v>1.5</v>
      </c>
      <c r="I1269" s="8">
        <f>E1269*H1269</f>
        <v>24</v>
      </c>
      <c r="J1269" s="8">
        <f>(H1269-G1269)*E1269</f>
        <v>9.6</v>
      </c>
    </row>
    <row r="1270" spans="1:10" outlineLevel="2" x14ac:dyDescent="0.15">
      <c r="A1270" s="7">
        <v>42736</v>
      </c>
      <c r="B1270" s="8" t="s">
        <v>104</v>
      </c>
      <c r="C1270" s="8" t="s">
        <v>124</v>
      </c>
      <c r="D1270" s="8" t="s">
        <v>30</v>
      </c>
      <c r="E1270" s="8">
        <v>88</v>
      </c>
      <c r="F1270" s="8" t="str">
        <f>VLOOKUP($D1270,饮料价格!$B$3:$E$45,2,0)</f>
        <v>瓶</v>
      </c>
      <c r="G1270" s="8">
        <f>VLOOKUP($D1270,饮料价格!$B$3:$E$45,3,0)</f>
        <v>0.9</v>
      </c>
      <c r="H1270" s="8">
        <f>VLOOKUP($D1270,饮料价格!$B$3:$E$45,4,0)</f>
        <v>1.5</v>
      </c>
      <c r="I1270" s="8">
        <f>E1270*H1270</f>
        <v>132</v>
      </c>
      <c r="J1270" s="8">
        <f>(H1270-G1270)*E1270</f>
        <v>52.8</v>
      </c>
    </row>
    <row r="1271" spans="1:10" outlineLevel="2" x14ac:dyDescent="0.15">
      <c r="A1271" s="7">
        <v>42736</v>
      </c>
      <c r="B1271" s="8" t="s">
        <v>104</v>
      </c>
      <c r="C1271" s="8" t="s">
        <v>126</v>
      </c>
      <c r="D1271" s="8" t="s">
        <v>30</v>
      </c>
      <c r="E1271" s="8">
        <v>10</v>
      </c>
      <c r="F1271" s="8" t="str">
        <f>VLOOKUP($D1271,饮料价格!$B$3:$E$45,2,0)</f>
        <v>瓶</v>
      </c>
      <c r="G1271" s="8">
        <f>VLOOKUP($D1271,饮料价格!$B$3:$E$45,3,0)</f>
        <v>0.9</v>
      </c>
      <c r="H1271" s="8">
        <f>VLOOKUP($D1271,饮料价格!$B$3:$E$45,4,0)</f>
        <v>1.5</v>
      </c>
      <c r="I1271" s="8">
        <f>E1271*H1271</f>
        <v>15</v>
      </c>
      <c r="J1271" s="8">
        <f>(H1271-G1271)*E1271</f>
        <v>6</v>
      </c>
    </row>
    <row r="1272" spans="1:10" outlineLevel="2" x14ac:dyDescent="0.15">
      <c r="A1272" s="7">
        <v>42736</v>
      </c>
      <c r="B1272" s="8" t="s">
        <v>104</v>
      </c>
      <c r="C1272" s="8" t="s">
        <v>99</v>
      </c>
      <c r="D1272" s="8" t="s">
        <v>30</v>
      </c>
      <c r="E1272" s="8">
        <v>67</v>
      </c>
      <c r="F1272" s="8" t="str">
        <f>VLOOKUP($D1272,饮料价格!$B$3:$E$45,2,0)</f>
        <v>瓶</v>
      </c>
      <c r="G1272" s="8">
        <f>VLOOKUP($D1272,饮料价格!$B$3:$E$45,3,0)</f>
        <v>0.9</v>
      </c>
      <c r="H1272" s="8">
        <f>VLOOKUP($D1272,饮料价格!$B$3:$E$45,4,0)</f>
        <v>1.5</v>
      </c>
      <c r="I1272" s="8">
        <f>E1272*H1272</f>
        <v>100.5</v>
      </c>
      <c r="J1272" s="8">
        <f>(H1272-G1272)*E1272</f>
        <v>40.199999999999996</v>
      </c>
    </row>
    <row r="1273" spans="1:10" outlineLevel="1" x14ac:dyDescent="0.15">
      <c r="A1273" s="7"/>
      <c r="B1273" s="8"/>
      <c r="C1273" s="8"/>
      <c r="D1273" s="23" t="s">
        <v>184</v>
      </c>
      <c r="E1273" s="8"/>
      <c r="F1273" s="8"/>
      <c r="G1273" s="8"/>
      <c r="H1273" s="8"/>
      <c r="I1273" s="8">
        <f>SUBTOTAL(9,I1243:I1272)</f>
        <v>1854</v>
      </c>
      <c r="J1273" s="8">
        <f>SUBTOTAL(9,J1243:J1272)</f>
        <v>741.6</v>
      </c>
    </row>
    <row r="1274" spans="1:10" outlineLevel="2" x14ac:dyDescent="0.15">
      <c r="A1274" s="7">
        <v>42736</v>
      </c>
      <c r="B1274" s="8" t="s">
        <v>102</v>
      </c>
      <c r="C1274" s="8" t="s">
        <v>135</v>
      </c>
      <c r="D1274" s="8" t="s">
        <v>31</v>
      </c>
      <c r="E1274" s="8">
        <v>58</v>
      </c>
      <c r="F1274" s="8" t="str">
        <f>VLOOKUP($D1274,饮料价格!$B$3:$E$45,2,0)</f>
        <v>瓶</v>
      </c>
      <c r="G1274" s="8">
        <f>VLOOKUP($D1274,饮料价格!$B$3:$E$45,3,0)</f>
        <v>1.1000000000000001</v>
      </c>
      <c r="H1274" s="8">
        <f>VLOOKUP($D1274,饮料价格!$B$3:$E$45,4,0)</f>
        <v>1.5</v>
      </c>
      <c r="I1274" s="8">
        <f>E1274*H1274</f>
        <v>87</v>
      </c>
      <c r="J1274" s="8">
        <f>(H1274-G1274)*E1274</f>
        <v>23.199999999999996</v>
      </c>
    </row>
    <row r="1275" spans="1:10" outlineLevel="2" x14ac:dyDescent="0.15">
      <c r="A1275" s="7">
        <v>42736</v>
      </c>
      <c r="B1275" s="8" t="s">
        <v>102</v>
      </c>
      <c r="C1275" s="8" t="s">
        <v>96</v>
      </c>
      <c r="D1275" s="8" t="s">
        <v>31</v>
      </c>
      <c r="E1275" s="8">
        <v>83</v>
      </c>
      <c r="F1275" s="8" t="str">
        <f>VLOOKUP($D1275,饮料价格!$B$3:$E$45,2,0)</f>
        <v>瓶</v>
      </c>
      <c r="G1275" s="8">
        <f>VLOOKUP($D1275,饮料价格!$B$3:$E$45,3,0)</f>
        <v>1.1000000000000001</v>
      </c>
      <c r="H1275" s="8">
        <f>VLOOKUP($D1275,饮料价格!$B$3:$E$45,4,0)</f>
        <v>1.5</v>
      </c>
      <c r="I1275" s="8">
        <f>E1275*H1275</f>
        <v>124.5</v>
      </c>
      <c r="J1275" s="8">
        <f>(H1275-G1275)*E1275</f>
        <v>33.199999999999996</v>
      </c>
    </row>
    <row r="1276" spans="1:10" outlineLevel="2" x14ac:dyDescent="0.15">
      <c r="A1276" s="7">
        <v>42736</v>
      </c>
      <c r="B1276" s="8" t="s">
        <v>102</v>
      </c>
      <c r="C1276" s="8" t="s">
        <v>117</v>
      </c>
      <c r="D1276" s="8" t="s">
        <v>31</v>
      </c>
      <c r="E1276" s="8">
        <v>71</v>
      </c>
      <c r="F1276" s="8" t="str">
        <f>VLOOKUP($D1276,饮料价格!$B$3:$E$45,2,0)</f>
        <v>瓶</v>
      </c>
      <c r="G1276" s="8">
        <f>VLOOKUP($D1276,饮料价格!$B$3:$E$45,3,0)</f>
        <v>1.1000000000000001</v>
      </c>
      <c r="H1276" s="8">
        <f>VLOOKUP($D1276,饮料价格!$B$3:$E$45,4,0)</f>
        <v>1.5</v>
      </c>
      <c r="I1276" s="8">
        <f>E1276*H1276</f>
        <v>106.5</v>
      </c>
      <c r="J1276" s="8">
        <f>(H1276-G1276)*E1276</f>
        <v>28.399999999999995</v>
      </c>
    </row>
    <row r="1277" spans="1:10" outlineLevel="2" x14ac:dyDescent="0.15">
      <c r="A1277" s="7">
        <v>42736</v>
      </c>
      <c r="B1277" s="8" t="s">
        <v>102</v>
      </c>
      <c r="C1277" s="8" t="s">
        <v>115</v>
      </c>
      <c r="D1277" s="8" t="s">
        <v>31</v>
      </c>
      <c r="E1277" s="8">
        <v>26</v>
      </c>
      <c r="F1277" s="8" t="str">
        <f>VLOOKUP($D1277,饮料价格!$B$3:$E$45,2,0)</f>
        <v>瓶</v>
      </c>
      <c r="G1277" s="8">
        <f>VLOOKUP($D1277,饮料价格!$B$3:$E$45,3,0)</f>
        <v>1.1000000000000001</v>
      </c>
      <c r="H1277" s="8">
        <f>VLOOKUP($D1277,饮料价格!$B$3:$E$45,4,0)</f>
        <v>1.5</v>
      </c>
      <c r="I1277" s="8">
        <f>E1277*H1277</f>
        <v>39</v>
      </c>
      <c r="J1277" s="8">
        <f>(H1277-G1277)*E1277</f>
        <v>10.399999999999999</v>
      </c>
    </row>
    <row r="1278" spans="1:10" outlineLevel="2" x14ac:dyDescent="0.15">
      <c r="A1278" s="7">
        <v>42736</v>
      </c>
      <c r="B1278" s="8" t="s">
        <v>102</v>
      </c>
      <c r="C1278" s="8" t="s">
        <v>116</v>
      </c>
      <c r="D1278" s="8" t="s">
        <v>31</v>
      </c>
      <c r="E1278" s="8">
        <v>28</v>
      </c>
      <c r="F1278" s="8" t="str">
        <f>VLOOKUP($D1278,饮料价格!$B$3:$E$45,2,0)</f>
        <v>瓶</v>
      </c>
      <c r="G1278" s="8">
        <f>VLOOKUP($D1278,饮料价格!$B$3:$E$45,3,0)</f>
        <v>1.1000000000000001</v>
      </c>
      <c r="H1278" s="8">
        <f>VLOOKUP($D1278,饮料价格!$B$3:$E$45,4,0)</f>
        <v>1.5</v>
      </c>
      <c r="I1278" s="8">
        <f>E1278*H1278</f>
        <v>42</v>
      </c>
      <c r="J1278" s="8">
        <f>(H1278-G1278)*E1278</f>
        <v>11.199999999999998</v>
      </c>
    </row>
    <row r="1279" spans="1:10" outlineLevel="2" x14ac:dyDescent="0.15">
      <c r="A1279" s="7">
        <v>42736</v>
      </c>
      <c r="B1279" s="8" t="s">
        <v>102</v>
      </c>
      <c r="C1279" s="8" t="s">
        <v>97</v>
      </c>
      <c r="D1279" s="8" t="s">
        <v>31</v>
      </c>
      <c r="E1279" s="8">
        <v>25</v>
      </c>
      <c r="F1279" s="8" t="str">
        <f>VLOOKUP($D1279,饮料价格!$B$3:$E$45,2,0)</f>
        <v>瓶</v>
      </c>
      <c r="G1279" s="8">
        <f>VLOOKUP($D1279,饮料价格!$B$3:$E$45,3,0)</f>
        <v>1.1000000000000001</v>
      </c>
      <c r="H1279" s="8">
        <f>VLOOKUP($D1279,饮料价格!$B$3:$E$45,4,0)</f>
        <v>1.5</v>
      </c>
      <c r="I1279" s="8">
        <f>E1279*H1279</f>
        <v>37.5</v>
      </c>
      <c r="J1279" s="8">
        <f>(H1279-G1279)*E1279</f>
        <v>9.9999999999999982</v>
      </c>
    </row>
    <row r="1280" spans="1:10" outlineLevel="2" x14ac:dyDescent="0.15">
      <c r="A1280" s="7">
        <v>42736</v>
      </c>
      <c r="B1280" s="8" t="s">
        <v>100</v>
      </c>
      <c r="C1280" s="8" t="s">
        <v>128</v>
      </c>
      <c r="D1280" s="8" t="s">
        <v>31</v>
      </c>
      <c r="E1280" s="8">
        <v>18</v>
      </c>
      <c r="F1280" s="8" t="str">
        <f>VLOOKUP($D1280,饮料价格!$B$3:$E$45,2,0)</f>
        <v>瓶</v>
      </c>
      <c r="G1280" s="8">
        <f>VLOOKUP($D1280,饮料价格!$B$3:$E$45,3,0)</f>
        <v>1.1000000000000001</v>
      </c>
      <c r="H1280" s="8">
        <f>VLOOKUP($D1280,饮料价格!$B$3:$E$45,4,0)</f>
        <v>1.5</v>
      </c>
      <c r="I1280" s="8">
        <f>E1280*H1280</f>
        <v>27</v>
      </c>
      <c r="J1280" s="8">
        <f>(H1280-G1280)*E1280</f>
        <v>7.1999999999999984</v>
      </c>
    </row>
    <row r="1281" spans="1:10" outlineLevel="2" x14ac:dyDescent="0.15">
      <c r="A1281" s="7">
        <v>42736</v>
      </c>
      <c r="B1281" s="8" t="s">
        <v>100</v>
      </c>
      <c r="C1281" s="8" t="s">
        <v>130</v>
      </c>
      <c r="D1281" s="8" t="s">
        <v>31</v>
      </c>
      <c r="E1281" s="8">
        <v>81</v>
      </c>
      <c r="F1281" s="8" t="str">
        <f>VLOOKUP($D1281,饮料价格!$B$3:$E$45,2,0)</f>
        <v>瓶</v>
      </c>
      <c r="G1281" s="8">
        <f>VLOOKUP($D1281,饮料价格!$B$3:$E$45,3,0)</f>
        <v>1.1000000000000001</v>
      </c>
      <c r="H1281" s="8">
        <f>VLOOKUP($D1281,饮料价格!$B$3:$E$45,4,0)</f>
        <v>1.5</v>
      </c>
      <c r="I1281" s="8">
        <f>E1281*H1281</f>
        <v>121.5</v>
      </c>
      <c r="J1281" s="8">
        <f>(H1281-G1281)*E1281</f>
        <v>32.399999999999991</v>
      </c>
    </row>
    <row r="1282" spans="1:10" outlineLevel="2" x14ac:dyDescent="0.15">
      <c r="A1282" s="7">
        <v>42736</v>
      </c>
      <c r="B1282" s="8" t="s">
        <v>100</v>
      </c>
      <c r="C1282" s="8" t="s">
        <v>105</v>
      </c>
      <c r="D1282" s="8" t="s">
        <v>31</v>
      </c>
      <c r="E1282" s="8">
        <v>11</v>
      </c>
      <c r="F1282" s="8" t="str">
        <f>VLOOKUP($D1282,饮料价格!$B$3:$E$45,2,0)</f>
        <v>瓶</v>
      </c>
      <c r="G1282" s="8">
        <f>VLOOKUP($D1282,饮料价格!$B$3:$E$45,3,0)</f>
        <v>1.1000000000000001</v>
      </c>
      <c r="H1282" s="8">
        <f>VLOOKUP($D1282,饮料价格!$B$3:$E$45,4,0)</f>
        <v>1.5</v>
      </c>
      <c r="I1282" s="8">
        <f>E1282*H1282</f>
        <v>16.5</v>
      </c>
      <c r="J1282" s="8">
        <f>(H1282-G1282)*E1282</f>
        <v>4.3999999999999986</v>
      </c>
    </row>
    <row r="1283" spans="1:10" outlineLevel="2" x14ac:dyDescent="0.15">
      <c r="A1283" s="7">
        <v>42736</v>
      </c>
      <c r="B1283" s="8" t="s">
        <v>100</v>
      </c>
      <c r="C1283" s="8" t="s">
        <v>107</v>
      </c>
      <c r="D1283" s="8" t="s">
        <v>31</v>
      </c>
      <c r="E1283" s="8">
        <v>116</v>
      </c>
      <c r="F1283" s="8" t="str">
        <f>VLOOKUP($D1283,饮料价格!$B$3:$E$45,2,0)</f>
        <v>瓶</v>
      </c>
      <c r="G1283" s="8">
        <f>VLOOKUP($D1283,饮料价格!$B$3:$E$45,3,0)</f>
        <v>1.1000000000000001</v>
      </c>
      <c r="H1283" s="8">
        <f>VLOOKUP($D1283,饮料价格!$B$3:$E$45,4,0)</f>
        <v>1.5</v>
      </c>
      <c r="I1283" s="8">
        <f>E1283*H1283</f>
        <v>174</v>
      </c>
      <c r="J1283" s="8">
        <f>(H1283-G1283)*E1283</f>
        <v>46.399999999999991</v>
      </c>
    </row>
    <row r="1284" spans="1:10" outlineLevel="2" x14ac:dyDescent="0.15">
      <c r="A1284" s="7">
        <v>42736</v>
      </c>
      <c r="B1284" s="8" t="s">
        <v>100</v>
      </c>
      <c r="C1284" s="8" t="s">
        <v>108</v>
      </c>
      <c r="D1284" s="8" t="s">
        <v>31</v>
      </c>
      <c r="E1284" s="8">
        <v>6</v>
      </c>
      <c r="F1284" s="8" t="str">
        <f>VLOOKUP($D1284,饮料价格!$B$3:$E$45,2,0)</f>
        <v>瓶</v>
      </c>
      <c r="G1284" s="8">
        <f>VLOOKUP($D1284,饮料价格!$B$3:$E$45,3,0)</f>
        <v>1.1000000000000001</v>
      </c>
      <c r="H1284" s="8">
        <f>VLOOKUP($D1284,饮料价格!$B$3:$E$45,4,0)</f>
        <v>1.5</v>
      </c>
      <c r="I1284" s="8">
        <f>E1284*H1284</f>
        <v>9</v>
      </c>
      <c r="J1284" s="8">
        <f>(H1284-G1284)*E1284</f>
        <v>2.3999999999999995</v>
      </c>
    </row>
    <row r="1285" spans="1:10" outlineLevel="2" x14ac:dyDescent="0.15">
      <c r="A1285" s="7">
        <v>42736</v>
      </c>
      <c r="B1285" s="8" t="s">
        <v>100</v>
      </c>
      <c r="C1285" s="8" t="s">
        <v>106</v>
      </c>
      <c r="D1285" s="8" t="s">
        <v>31</v>
      </c>
      <c r="E1285" s="8">
        <v>32</v>
      </c>
      <c r="F1285" s="8" t="str">
        <f>VLOOKUP($D1285,饮料价格!$B$3:$E$45,2,0)</f>
        <v>瓶</v>
      </c>
      <c r="G1285" s="8">
        <f>VLOOKUP($D1285,饮料价格!$B$3:$E$45,3,0)</f>
        <v>1.1000000000000001</v>
      </c>
      <c r="H1285" s="8">
        <f>VLOOKUP($D1285,饮料价格!$B$3:$E$45,4,0)</f>
        <v>1.5</v>
      </c>
      <c r="I1285" s="8">
        <f>E1285*H1285</f>
        <v>48</v>
      </c>
      <c r="J1285" s="8">
        <f>(H1285-G1285)*E1285</f>
        <v>12.799999999999997</v>
      </c>
    </row>
    <row r="1286" spans="1:10" outlineLevel="2" x14ac:dyDescent="0.15">
      <c r="A1286" s="7">
        <v>42736</v>
      </c>
      <c r="B1286" s="8" t="s">
        <v>101</v>
      </c>
      <c r="C1286" s="8" t="s">
        <v>109</v>
      </c>
      <c r="D1286" s="8" t="s">
        <v>31</v>
      </c>
      <c r="E1286" s="8">
        <v>15</v>
      </c>
      <c r="F1286" s="8" t="str">
        <f>VLOOKUP($D1286,饮料价格!$B$3:$E$45,2,0)</f>
        <v>瓶</v>
      </c>
      <c r="G1286" s="8">
        <f>VLOOKUP($D1286,饮料价格!$B$3:$E$45,3,0)</f>
        <v>1.1000000000000001</v>
      </c>
      <c r="H1286" s="8">
        <f>VLOOKUP($D1286,饮料价格!$B$3:$E$45,4,0)</f>
        <v>1.5</v>
      </c>
      <c r="I1286" s="8">
        <f>E1286*H1286</f>
        <v>22.5</v>
      </c>
      <c r="J1286" s="8">
        <f>(H1286-G1286)*E1286</f>
        <v>5.9999999999999982</v>
      </c>
    </row>
    <row r="1287" spans="1:10" outlineLevel="2" x14ac:dyDescent="0.15">
      <c r="A1287" s="7">
        <v>42736</v>
      </c>
      <c r="B1287" s="8" t="s">
        <v>101</v>
      </c>
      <c r="C1287" s="8" t="s">
        <v>113</v>
      </c>
      <c r="D1287" s="8" t="s">
        <v>31</v>
      </c>
      <c r="E1287" s="8">
        <v>94</v>
      </c>
      <c r="F1287" s="8" t="str">
        <f>VLOOKUP($D1287,饮料价格!$B$3:$E$45,2,0)</f>
        <v>瓶</v>
      </c>
      <c r="G1287" s="8">
        <f>VLOOKUP($D1287,饮料价格!$B$3:$E$45,3,0)</f>
        <v>1.1000000000000001</v>
      </c>
      <c r="H1287" s="8">
        <f>VLOOKUP($D1287,饮料价格!$B$3:$E$45,4,0)</f>
        <v>1.5</v>
      </c>
      <c r="I1287" s="8">
        <f>E1287*H1287</f>
        <v>141</v>
      </c>
      <c r="J1287" s="8">
        <f>(H1287-G1287)*E1287</f>
        <v>37.599999999999994</v>
      </c>
    </row>
    <row r="1288" spans="1:10" outlineLevel="2" x14ac:dyDescent="0.15">
      <c r="A1288" s="7">
        <v>42736</v>
      </c>
      <c r="B1288" s="8" t="s">
        <v>101</v>
      </c>
      <c r="C1288" s="8" t="s">
        <v>111</v>
      </c>
      <c r="D1288" s="8" t="s">
        <v>31</v>
      </c>
      <c r="E1288" s="8">
        <v>20</v>
      </c>
      <c r="F1288" s="8" t="str">
        <f>VLOOKUP($D1288,饮料价格!$B$3:$E$45,2,0)</f>
        <v>瓶</v>
      </c>
      <c r="G1288" s="8">
        <f>VLOOKUP($D1288,饮料价格!$B$3:$E$45,3,0)</f>
        <v>1.1000000000000001</v>
      </c>
      <c r="H1288" s="8">
        <f>VLOOKUP($D1288,饮料价格!$B$3:$E$45,4,0)</f>
        <v>1.5</v>
      </c>
      <c r="I1288" s="8">
        <f>E1288*H1288</f>
        <v>30</v>
      </c>
      <c r="J1288" s="8">
        <f>(H1288-G1288)*E1288</f>
        <v>7.9999999999999982</v>
      </c>
    </row>
    <row r="1289" spans="1:10" outlineLevel="2" x14ac:dyDescent="0.15">
      <c r="A1289" s="7">
        <v>42736</v>
      </c>
      <c r="B1289" s="8" t="s">
        <v>101</v>
      </c>
      <c r="C1289" s="8" t="s">
        <v>114</v>
      </c>
      <c r="D1289" s="8" t="s">
        <v>31</v>
      </c>
      <c r="E1289" s="8">
        <v>28</v>
      </c>
      <c r="F1289" s="8" t="str">
        <f>VLOOKUP($D1289,饮料价格!$B$3:$E$45,2,0)</f>
        <v>瓶</v>
      </c>
      <c r="G1289" s="8">
        <f>VLOOKUP($D1289,饮料价格!$B$3:$E$45,3,0)</f>
        <v>1.1000000000000001</v>
      </c>
      <c r="H1289" s="8">
        <f>VLOOKUP($D1289,饮料价格!$B$3:$E$45,4,0)</f>
        <v>1.5</v>
      </c>
      <c r="I1289" s="8">
        <f>E1289*H1289</f>
        <v>42</v>
      </c>
      <c r="J1289" s="8">
        <f>(H1289-G1289)*E1289</f>
        <v>11.199999999999998</v>
      </c>
    </row>
    <row r="1290" spans="1:10" outlineLevel="2" x14ac:dyDescent="0.15">
      <c r="A1290" s="7">
        <v>42736</v>
      </c>
      <c r="B1290" s="8" t="s">
        <v>101</v>
      </c>
      <c r="C1290" s="8" t="s">
        <v>112</v>
      </c>
      <c r="D1290" s="8" t="s">
        <v>31</v>
      </c>
      <c r="E1290" s="8">
        <v>29</v>
      </c>
      <c r="F1290" s="8" t="str">
        <f>VLOOKUP($D1290,饮料价格!$B$3:$E$45,2,0)</f>
        <v>瓶</v>
      </c>
      <c r="G1290" s="8">
        <f>VLOOKUP($D1290,饮料价格!$B$3:$E$45,3,0)</f>
        <v>1.1000000000000001</v>
      </c>
      <c r="H1290" s="8">
        <f>VLOOKUP($D1290,饮料价格!$B$3:$E$45,4,0)</f>
        <v>1.5</v>
      </c>
      <c r="I1290" s="8">
        <f>E1290*H1290</f>
        <v>43.5</v>
      </c>
      <c r="J1290" s="8">
        <f>(H1290-G1290)*E1290</f>
        <v>11.599999999999998</v>
      </c>
    </row>
    <row r="1291" spans="1:10" outlineLevel="2" x14ac:dyDescent="0.15">
      <c r="A1291" s="7">
        <v>42736</v>
      </c>
      <c r="B1291" s="8" t="s">
        <v>101</v>
      </c>
      <c r="C1291" s="8" t="s">
        <v>110</v>
      </c>
      <c r="D1291" s="8" t="s">
        <v>31</v>
      </c>
      <c r="E1291" s="8">
        <v>14</v>
      </c>
      <c r="F1291" s="8" t="str">
        <f>VLOOKUP($D1291,饮料价格!$B$3:$E$45,2,0)</f>
        <v>瓶</v>
      </c>
      <c r="G1291" s="8">
        <f>VLOOKUP($D1291,饮料价格!$B$3:$E$45,3,0)</f>
        <v>1.1000000000000001</v>
      </c>
      <c r="H1291" s="8">
        <f>VLOOKUP($D1291,饮料价格!$B$3:$E$45,4,0)</f>
        <v>1.5</v>
      </c>
      <c r="I1291" s="8">
        <f>E1291*H1291</f>
        <v>21</v>
      </c>
      <c r="J1291" s="8">
        <f>(H1291-G1291)*E1291</f>
        <v>5.5999999999999988</v>
      </c>
    </row>
    <row r="1292" spans="1:10" outlineLevel="2" x14ac:dyDescent="0.15">
      <c r="A1292" s="7">
        <v>42736</v>
      </c>
      <c r="B1292" s="8" t="s">
        <v>103</v>
      </c>
      <c r="C1292" s="8" t="s">
        <v>122</v>
      </c>
      <c r="D1292" s="8" t="s">
        <v>31</v>
      </c>
      <c r="E1292" s="8">
        <v>59</v>
      </c>
      <c r="F1292" s="8" t="str">
        <f>VLOOKUP($D1292,饮料价格!$B$3:$E$45,2,0)</f>
        <v>瓶</v>
      </c>
      <c r="G1292" s="8">
        <f>VLOOKUP($D1292,饮料价格!$B$3:$E$45,3,0)</f>
        <v>1.1000000000000001</v>
      </c>
      <c r="H1292" s="8">
        <f>VLOOKUP($D1292,饮料价格!$B$3:$E$45,4,0)</f>
        <v>1.5</v>
      </c>
      <c r="I1292" s="8">
        <f>E1292*H1292</f>
        <v>88.5</v>
      </c>
      <c r="J1292" s="8">
        <f>(H1292-G1292)*E1292</f>
        <v>23.599999999999994</v>
      </c>
    </row>
    <row r="1293" spans="1:10" outlineLevel="2" x14ac:dyDescent="0.15">
      <c r="A1293" s="7">
        <v>42736</v>
      </c>
      <c r="B1293" s="8" t="s">
        <v>103</v>
      </c>
      <c r="C1293" s="8" t="s">
        <v>121</v>
      </c>
      <c r="D1293" s="8" t="s">
        <v>31</v>
      </c>
      <c r="E1293" s="8">
        <v>13</v>
      </c>
      <c r="F1293" s="8" t="str">
        <f>VLOOKUP($D1293,饮料价格!$B$3:$E$45,2,0)</f>
        <v>瓶</v>
      </c>
      <c r="G1293" s="8">
        <f>VLOOKUP($D1293,饮料价格!$B$3:$E$45,3,0)</f>
        <v>1.1000000000000001</v>
      </c>
      <c r="H1293" s="8">
        <f>VLOOKUP($D1293,饮料价格!$B$3:$E$45,4,0)</f>
        <v>1.5</v>
      </c>
      <c r="I1293" s="8">
        <f>E1293*H1293</f>
        <v>19.5</v>
      </c>
      <c r="J1293" s="8">
        <f>(H1293-G1293)*E1293</f>
        <v>5.1999999999999993</v>
      </c>
    </row>
    <row r="1294" spans="1:10" outlineLevel="2" x14ac:dyDescent="0.15">
      <c r="A1294" s="7">
        <v>42736</v>
      </c>
      <c r="B1294" s="8" t="s">
        <v>103</v>
      </c>
      <c r="C1294" s="8" t="s">
        <v>118</v>
      </c>
      <c r="D1294" s="8" t="s">
        <v>31</v>
      </c>
      <c r="E1294" s="8">
        <v>10</v>
      </c>
      <c r="F1294" s="8" t="str">
        <f>VLOOKUP($D1294,饮料价格!$B$3:$E$45,2,0)</f>
        <v>瓶</v>
      </c>
      <c r="G1294" s="8">
        <f>VLOOKUP($D1294,饮料价格!$B$3:$E$45,3,0)</f>
        <v>1.1000000000000001</v>
      </c>
      <c r="H1294" s="8">
        <f>VLOOKUP($D1294,饮料价格!$B$3:$E$45,4,0)</f>
        <v>1.5</v>
      </c>
      <c r="I1294" s="8">
        <f>E1294*H1294</f>
        <v>15</v>
      </c>
      <c r="J1294" s="8">
        <f>(H1294-G1294)*E1294</f>
        <v>3.9999999999999991</v>
      </c>
    </row>
    <row r="1295" spans="1:10" outlineLevel="2" x14ac:dyDescent="0.15">
      <c r="A1295" s="7">
        <v>42736</v>
      </c>
      <c r="B1295" s="8" t="s">
        <v>103</v>
      </c>
      <c r="C1295" s="8" t="s">
        <v>119</v>
      </c>
      <c r="D1295" s="8" t="s">
        <v>31</v>
      </c>
      <c r="E1295" s="8">
        <v>83</v>
      </c>
      <c r="F1295" s="8" t="str">
        <f>VLOOKUP($D1295,饮料价格!$B$3:$E$45,2,0)</f>
        <v>瓶</v>
      </c>
      <c r="G1295" s="8">
        <f>VLOOKUP($D1295,饮料价格!$B$3:$E$45,3,0)</f>
        <v>1.1000000000000001</v>
      </c>
      <c r="H1295" s="8">
        <f>VLOOKUP($D1295,饮料价格!$B$3:$E$45,4,0)</f>
        <v>1.5</v>
      </c>
      <c r="I1295" s="8">
        <f>E1295*H1295</f>
        <v>124.5</v>
      </c>
      <c r="J1295" s="8">
        <f>(H1295-G1295)*E1295</f>
        <v>33.199999999999996</v>
      </c>
    </row>
    <row r="1296" spans="1:10" outlineLevel="2" x14ac:dyDescent="0.15">
      <c r="A1296" s="7">
        <v>42736</v>
      </c>
      <c r="B1296" s="8" t="s">
        <v>103</v>
      </c>
      <c r="C1296" s="8" t="s">
        <v>120</v>
      </c>
      <c r="D1296" s="8" t="s">
        <v>31</v>
      </c>
      <c r="E1296" s="8">
        <v>19</v>
      </c>
      <c r="F1296" s="8" t="str">
        <f>VLOOKUP($D1296,饮料价格!$B$3:$E$45,2,0)</f>
        <v>瓶</v>
      </c>
      <c r="G1296" s="8">
        <f>VLOOKUP($D1296,饮料价格!$B$3:$E$45,3,0)</f>
        <v>1.1000000000000001</v>
      </c>
      <c r="H1296" s="8">
        <f>VLOOKUP($D1296,饮料价格!$B$3:$E$45,4,0)</f>
        <v>1.5</v>
      </c>
      <c r="I1296" s="8">
        <f>E1296*H1296</f>
        <v>28.5</v>
      </c>
      <c r="J1296" s="8">
        <f>(H1296-G1296)*E1296</f>
        <v>7.5999999999999979</v>
      </c>
    </row>
    <row r="1297" spans="1:10" outlineLevel="2" x14ac:dyDescent="0.15">
      <c r="A1297" s="7">
        <v>42736</v>
      </c>
      <c r="B1297" s="8" t="s">
        <v>103</v>
      </c>
      <c r="C1297" s="8" t="s">
        <v>123</v>
      </c>
      <c r="D1297" s="8" t="s">
        <v>31</v>
      </c>
      <c r="E1297" s="8">
        <v>29</v>
      </c>
      <c r="F1297" s="8" t="str">
        <f>VLOOKUP($D1297,饮料价格!$B$3:$E$45,2,0)</f>
        <v>瓶</v>
      </c>
      <c r="G1297" s="8">
        <f>VLOOKUP($D1297,饮料价格!$B$3:$E$45,3,0)</f>
        <v>1.1000000000000001</v>
      </c>
      <c r="H1297" s="8">
        <f>VLOOKUP($D1297,饮料价格!$B$3:$E$45,4,0)</f>
        <v>1.5</v>
      </c>
      <c r="I1297" s="8">
        <f>E1297*H1297</f>
        <v>43.5</v>
      </c>
      <c r="J1297" s="8">
        <f>(H1297-G1297)*E1297</f>
        <v>11.599999999999998</v>
      </c>
    </row>
    <row r="1298" spans="1:10" outlineLevel="2" x14ac:dyDescent="0.15">
      <c r="A1298" s="7">
        <v>42736</v>
      </c>
      <c r="B1298" s="8" t="s">
        <v>104</v>
      </c>
      <c r="C1298" s="8" t="s">
        <v>98</v>
      </c>
      <c r="D1298" s="8" t="s">
        <v>31</v>
      </c>
      <c r="E1298" s="8">
        <v>14</v>
      </c>
      <c r="F1298" s="8" t="str">
        <f>VLOOKUP($D1298,饮料价格!$B$3:$E$45,2,0)</f>
        <v>瓶</v>
      </c>
      <c r="G1298" s="8">
        <f>VLOOKUP($D1298,饮料价格!$B$3:$E$45,3,0)</f>
        <v>1.1000000000000001</v>
      </c>
      <c r="H1298" s="8">
        <f>VLOOKUP($D1298,饮料价格!$B$3:$E$45,4,0)</f>
        <v>1.5</v>
      </c>
      <c r="I1298" s="8">
        <f>E1298*H1298</f>
        <v>21</v>
      </c>
      <c r="J1298" s="8">
        <f>(H1298-G1298)*E1298</f>
        <v>5.5999999999999988</v>
      </c>
    </row>
    <row r="1299" spans="1:10" outlineLevel="2" x14ac:dyDescent="0.15">
      <c r="A1299" s="7">
        <v>42736</v>
      </c>
      <c r="B1299" s="8" t="s">
        <v>104</v>
      </c>
      <c r="C1299" s="8" t="s">
        <v>127</v>
      </c>
      <c r="D1299" s="8" t="s">
        <v>31</v>
      </c>
      <c r="E1299" s="8">
        <v>70</v>
      </c>
      <c r="F1299" s="8" t="str">
        <f>VLOOKUP($D1299,饮料价格!$B$3:$E$45,2,0)</f>
        <v>瓶</v>
      </c>
      <c r="G1299" s="8">
        <f>VLOOKUP($D1299,饮料价格!$B$3:$E$45,3,0)</f>
        <v>1.1000000000000001</v>
      </c>
      <c r="H1299" s="8">
        <f>VLOOKUP($D1299,饮料价格!$B$3:$E$45,4,0)</f>
        <v>1.5</v>
      </c>
      <c r="I1299" s="8">
        <f>E1299*H1299</f>
        <v>105</v>
      </c>
      <c r="J1299" s="8">
        <f>(H1299-G1299)*E1299</f>
        <v>27.999999999999993</v>
      </c>
    </row>
    <row r="1300" spans="1:10" outlineLevel="2" x14ac:dyDescent="0.15">
      <c r="A1300" s="7">
        <v>42736</v>
      </c>
      <c r="B1300" s="8" t="s">
        <v>104</v>
      </c>
      <c r="C1300" s="8" t="s">
        <v>125</v>
      </c>
      <c r="D1300" s="8" t="s">
        <v>31</v>
      </c>
      <c r="E1300" s="8">
        <v>21</v>
      </c>
      <c r="F1300" s="8" t="str">
        <f>VLOOKUP($D1300,饮料价格!$B$3:$E$45,2,0)</f>
        <v>瓶</v>
      </c>
      <c r="G1300" s="8">
        <f>VLOOKUP($D1300,饮料价格!$B$3:$E$45,3,0)</f>
        <v>1.1000000000000001</v>
      </c>
      <c r="H1300" s="8">
        <f>VLOOKUP($D1300,饮料价格!$B$3:$E$45,4,0)</f>
        <v>1.5</v>
      </c>
      <c r="I1300" s="8">
        <f>E1300*H1300</f>
        <v>31.5</v>
      </c>
      <c r="J1300" s="8">
        <f>(H1300-G1300)*E1300</f>
        <v>8.3999999999999986</v>
      </c>
    </row>
    <row r="1301" spans="1:10" outlineLevel="2" x14ac:dyDescent="0.15">
      <c r="A1301" s="7">
        <v>42736</v>
      </c>
      <c r="B1301" s="8" t="s">
        <v>104</v>
      </c>
      <c r="C1301" s="8" t="s">
        <v>124</v>
      </c>
      <c r="D1301" s="8" t="s">
        <v>31</v>
      </c>
      <c r="E1301" s="8">
        <v>76</v>
      </c>
      <c r="F1301" s="8" t="str">
        <f>VLOOKUP($D1301,饮料价格!$B$3:$E$45,2,0)</f>
        <v>瓶</v>
      </c>
      <c r="G1301" s="8">
        <f>VLOOKUP($D1301,饮料价格!$B$3:$E$45,3,0)</f>
        <v>1.1000000000000001</v>
      </c>
      <c r="H1301" s="8">
        <f>VLOOKUP($D1301,饮料价格!$B$3:$E$45,4,0)</f>
        <v>1.5</v>
      </c>
      <c r="I1301" s="8">
        <f>E1301*H1301</f>
        <v>114</v>
      </c>
      <c r="J1301" s="8">
        <f>(H1301-G1301)*E1301</f>
        <v>30.399999999999991</v>
      </c>
    </row>
    <row r="1302" spans="1:10" outlineLevel="2" x14ac:dyDescent="0.15">
      <c r="A1302" s="7">
        <v>42736</v>
      </c>
      <c r="B1302" s="8" t="s">
        <v>104</v>
      </c>
      <c r="C1302" s="8" t="s">
        <v>126</v>
      </c>
      <c r="D1302" s="8" t="s">
        <v>31</v>
      </c>
      <c r="E1302" s="8">
        <v>26</v>
      </c>
      <c r="F1302" s="8" t="str">
        <f>VLOOKUP($D1302,饮料价格!$B$3:$E$45,2,0)</f>
        <v>瓶</v>
      </c>
      <c r="G1302" s="8">
        <f>VLOOKUP($D1302,饮料价格!$B$3:$E$45,3,0)</f>
        <v>1.1000000000000001</v>
      </c>
      <c r="H1302" s="8">
        <f>VLOOKUP($D1302,饮料价格!$B$3:$E$45,4,0)</f>
        <v>1.5</v>
      </c>
      <c r="I1302" s="8">
        <f>E1302*H1302</f>
        <v>39</v>
      </c>
      <c r="J1302" s="8">
        <f>(H1302-G1302)*E1302</f>
        <v>10.399999999999999</v>
      </c>
    </row>
    <row r="1303" spans="1:10" outlineLevel="2" x14ac:dyDescent="0.15">
      <c r="A1303" s="7">
        <v>42736</v>
      </c>
      <c r="B1303" s="8" t="s">
        <v>104</v>
      </c>
      <c r="C1303" s="8" t="s">
        <v>99</v>
      </c>
      <c r="D1303" s="8" t="s">
        <v>31</v>
      </c>
      <c r="E1303" s="8">
        <v>17</v>
      </c>
      <c r="F1303" s="8" t="str">
        <f>VLOOKUP($D1303,饮料价格!$B$3:$E$45,2,0)</f>
        <v>瓶</v>
      </c>
      <c r="G1303" s="8">
        <f>VLOOKUP($D1303,饮料价格!$B$3:$E$45,3,0)</f>
        <v>1.1000000000000001</v>
      </c>
      <c r="H1303" s="8">
        <f>VLOOKUP($D1303,饮料价格!$B$3:$E$45,4,0)</f>
        <v>1.5</v>
      </c>
      <c r="I1303" s="8">
        <f>E1303*H1303</f>
        <v>25.5</v>
      </c>
      <c r="J1303" s="8">
        <f>(H1303-G1303)*E1303</f>
        <v>6.7999999999999989</v>
      </c>
    </row>
    <row r="1304" spans="1:10" outlineLevel="1" x14ac:dyDescent="0.15">
      <c r="A1304" s="24"/>
      <c r="B1304" s="25"/>
      <c r="C1304" s="25"/>
      <c r="D1304" s="26" t="s">
        <v>185</v>
      </c>
      <c r="E1304" s="25"/>
      <c r="F1304" s="25"/>
      <c r="G1304" s="25"/>
      <c r="H1304" s="25"/>
      <c r="I1304" s="25">
        <f>SUBTOTAL(9,I1274:I1303)</f>
        <v>1788</v>
      </c>
      <c r="J1304" s="25">
        <f>SUBTOTAL(9,J1274:J1303)</f>
        <v>476.8</v>
      </c>
    </row>
    <row r="1305" spans="1:10" x14ac:dyDescent="0.15">
      <c r="A1305" s="24"/>
      <c r="B1305" s="25"/>
      <c r="C1305" s="25"/>
      <c r="D1305" s="26" t="s">
        <v>143</v>
      </c>
      <c r="E1305" s="25"/>
      <c r="F1305" s="25"/>
      <c r="G1305" s="25"/>
      <c r="H1305" s="25"/>
      <c r="I1305" s="25">
        <f>SUBTOTAL(9,I3:I1303)</f>
        <v>183394.69999999987</v>
      </c>
      <c r="J1305" s="25">
        <f>SUBTOTAL(9,J3:J1303)</f>
        <v>62416.9</v>
      </c>
    </row>
  </sheetData>
  <sortState ref="A3:J1262">
    <sortCondition ref="D14"/>
  </sortState>
  <mergeCells count="2">
    <mergeCell ref="A1:J1"/>
    <mergeCell ref="L3:R19"/>
  </mergeCells>
  <phoneticPr fontId="1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3"/>
  <sheetViews>
    <sheetView topLeftCell="C1" workbookViewId="0">
      <selection activeCell="L3" sqref="L3:R19"/>
    </sheetView>
  </sheetViews>
  <sheetFormatPr defaultRowHeight="14.25" outlineLevelRow="2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  <col min="12" max="12" width="9.125" customWidth="1"/>
  </cols>
  <sheetData>
    <row r="1" spans="1:18" ht="27" customHeight="1" x14ac:dyDescent="0.15">
      <c r="A1" s="21" t="s">
        <v>95</v>
      </c>
      <c r="B1" s="21"/>
      <c r="C1" s="21"/>
      <c r="D1" s="21"/>
      <c r="E1" s="21"/>
      <c r="F1" s="21"/>
      <c r="G1" s="21"/>
      <c r="H1" s="21"/>
      <c r="I1" s="21"/>
      <c r="J1" s="21"/>
    </row>
    <row r="2" spans="1:18" ht="14.25" customHeight="1" x14ac:dyDescent="0.15">
      <c r="A2" s="16" t="s">
        <v>91</v>
      </c>
      <c r="B2" s="16" t="s">
        <v>77</v>
      </c>
      <c r="C2" s="16" t="s">
        <v>89</v>
      </c>
      <c r="D2" s="16" t="s">
        <v>84</v>
      </c>
      <c r="E2" s="16" t="s">
        <v>83</v>
      </c>
      <c r="F2" s="16" t="s">
        <v>85</v>
      </c>
      <c r="G2" s="16" t="s">
        <v>86</v>
      </c>
      <c r="H2" s="16" t="s">
        <v>87</v>
      </c>
      <c r="I2" s="16" t="s">
        <v>92</v>
      </c>
      <c r="J2" s="16" t="s">
        <v>93</v>
      </c>
      <c r="L2" s="17"/>
      <c r="M2" s="17"/>
      <c r="N2" s="17"/>
      <c r="O2" s="17"/>
      <c r="P2" s="17"/>
      <c r="Q2" s="11"/>
    </row>
    <row r="3" spans="1:18" ht="15.95" customHeight="1" outlineLevel="2" x14ac:dyDescent="0.15">
      <c r="A3" s="7">
        <v>42736</v>
      </c>
      <c r="B3" s="8" t="s">
        <v>101</v>
      </c>
      <c r="C3" s="8" t="s">
        <v>114</v>
      </c>
      <c r="D3" s="8" t="s">
        <v>20</v>
      </c>
      <c r="E3" s="8">
        <v>58</v>
      </c>
      <c r="F3" s="8" t="str">
        <f>VLOOKUP($D3,饮料价格!$B$3:$E$45,2,0)</f>
        <v>瓶</v>
      </c>
      <c r="G3" s="8">
        <f>VLOOKUP($D3,饮料价格!$B$3:$E$45,3,0)</f>
        <v>1.8</v>
      </c>
      <c r="H3" s="8">
        <f>VLOOKUP($D3,饮料价格!$B$3:$E$45,4,0)</f>
        <v>2.2999999999999998</v>
      </c>
      <c r="I3" s="8">
        <f>E3*H3</f>
        <v>133.39999999999998</v>
      </c>
      <c r="J3" s="8">
        <f>(H3-G3)*E3</f>
        <v>28.999999999999986</v>
      </c>
      <c r="L3" s="22" t="s">
        <v>137</v>
      </c>
      <c r="M3" s="22"/>
      <c r="N3" s="22"/>
      <c r="O3" s="22"/>
      <c r="P3" s="22"/>
      <c r="Q3" s="22"/>
      <c r="R3" s="22"/>
    </row>
    <row r="4" spans="1:18" outlineLevel="2" x14ac:dyDescent="0.15">
      <c r="A4" s="7">
        <v>42736</v>
      </c>
      <c r="B4" s="8" t="s">
        <v>101</v>
      </c>
      <c r="C4" s="8" t="s">
        <v>114</v>
      </c>
      <c r="D4" s="8" t="s">
        <v>9</v>
      </c>
      <c r="E4" s="8">
        <v>8</v>
      </c>
      <c r="F4" s="8" t="str">
        <f>VLOOKUP($D4,饮料价格!$B$3:$E$45,2,0)</f>
        <v>听</v>
      </c>
      <c r="G4" s="8">
        <f>VLOOKUP($D4,饮料价格!$B$3:$E$45,3,0)</f>
        <v>3</v>
      </c>
      <c r="H4" s="8">
        <f>VLOOKUP($D4,饮料价格!$B$3:$E$45,4,0)</f>
        <v>4</v>
      </c>
      <c r="I4" s="8">
        <f>E4*H4</f>
        <v>32</v>
      </c>
      <c r="J4" s="8">
        <f>(H4-G4)*E4</f>
        <v>8</v>
      </c>
      <c r="L4" s="22"/>
      <c r="M4" s="22"/>
      <c r="N4" s="22"/>
      <c r="O4" s="22"/>
      <c r="P4" s="22"/>
      <c r="Q4" s="22"/>
      <c r="R4" s="22"/>
    </row>
    <row r="5" spans="1:18" outlineLevel="2" x14ac:dyDescent="0.15">
      <c r="A5" s="7">
        <v>42736</v>
      </c>
      <c r="B5" s="8" t="s">
        <v>101</v>
      </c>
      <c r="C5" s="8" t="s">
        <v>114</v>
      </c>
      <c r="D5" s="8" t="s">
        <v>6</v>
      </c>
      <c r="E5" s="8">
        <v>134</v>
      </c>
      <c r="F5" s="8" t="str">
        <f>VLOOKUP($D5,饮料价格!$B$3:$E$45,2,0)</f>
        <v>瓶</v>
      </c>
      <c r="G5" s="8">
        <f>VLOOKUP($D5,饮料价格!$B$3:$E$45,3,0)</f>
        <v>1.7</v>
      </c>
      <c r="H5" s="8">
        <f>VLOOKUP($D5,饮料价格!$B$3:$E$45,4,0)</f>
        <v>3.5</v>
      </c>
      <c r="I5" s="8">
        <f>E5*H5</f>
        <v>469</v>
      </c>
      <c r="J5" s="8">
        <f>(H5-G5)*E5</f>
        <v>241.20000000000002</v>
      </c>
      <c r="L5" s="22"/>
      <c r="M5" s="22"/>
      <c r="N5" s="22"/>
      <c r="O5" s="22"/>
      <c r="P5" s="22"/>
      <c r="Q5" s="22"/>
      <c r="R5" s="22"/>
    </row>
    <row r="6" spans="1:18" outlineLevel="2" x14ac:dyDescent="0.15">
      <c r="A6" s="7">
        <v>42736</v>
      </c>
      <c r="B6" s="8" t="s">
        <v>101</v>
      </c>
      <c r="C6" s="8" t="s">
        <v>114</v>
      </c>
      <c r="D6" s="8" t="s">
        <v>31</v>
      </c>
      <c r="E6" s="8">
        <v>28</v>
      </c>
      <c r="F6" s="8" t="str">
        <f>VLOOKUP($D6,饮料价格!$B$3:$E$45,2,0)</f>
        <v>瓶</v>
      </c>
      <c r="G6" s="8">
        <f>VLOOKUP($D6,饮料价格!$B$3:$E$45,3,0)</f>
        <v>1.1000000000000001</v>
      </c>
      <c r="H6" s="8">
        <f>VLOOKUP($D6,饮料价格!$B$3:$E$45,4,0)</f>
        <v>1.5</v>
      </c>
      <c r="I6" s="8">
        <f>E6*H6</f>
        <v>42</v>
      </c>
      <c r="J6" s="8">
        <f>(H6-G6)*E6</f>
        <v>11.199999999999998</v>
      </c>
      <c r="L6" s="22"/>
      <c r="M6" s="22"/>
      <c r="N6" s="22"/>
      <c r="O6" s="22"/>
      <c r="P6" s="22"/>
      <c r="Q6" s="22"/>
      <c r="R6" s="22"/>
    </row>
    <row r="7" spans="1:18" outlineLevel="2" x14ac:dyDescent="0.15">
      <c r="A7" s="7">
        <v>42736</v>
      </c>
      <c r="B7" s="8" t="s">
        <v>101</v>
      </c>
      <c r="C7" s="8" t="s">
        <v>114</v>
      </c>
      <c r="D7" s="8" t="s">
        <v>22</v>
      </c>
      <c r="E7" s="8">
        <v>49</v>
      </c>
      <c r="F7" s="8" t="str">
        <f>VLOOKUP($D7,饮料价格!$B$3:$E$45,2,0)</f>
        <v>合</v>
      </c>
      <c r="G7" s="8">
        <f>VLOOKUP($D7,饮料价格!$B$3:$E$45,3,0)</f>
        <v>1.7</v>
      </c>
      <c r="H7" s="8">
        <f>VLOOKUP($D7,饮料价格!$B$3:$E$45,4,0)</f>
        <v>2.2000000000000002</v>
      </c>
      <c r="I7" s="8">
        <f>E7*H7</f>
        <v>107.80000000000001</v>
      </c>
      <c r="J7" s="8">
        <f>(H7-G7)*E7</f>
        <v>24.500000000000011</v>
      </c>
      <c r="L7" s="22"/>
      <c r="M7" s="22"/>
      <c r="N7" s="22"/>
      <c r="O7" s="22"/>
      <c r="P7" s="22"/>
      <c r="Q7" s="22"/>
      <c r="R7" s="22"/>
    </row>
    <row r="8" spans="1:18" outlineLevel="2" x14ac:dyDescent="0.15">
      <c r="A8" s="7">
        <v>42736</v>
      </c>
      <c r="B8" s="8" t="s">
        <v>101</v>
      </c>
      <c r="C8" s="8" t="s">
        <v>114</v>
      </c>
      <c r="D8" s="8" t="s">
        <v>12</v>
      </c>
      <c r="E8" s="8">
        <v>65</v>
      </c>
      <c r="F8" s="8" t="str">
        <f>VLOOKUP($D8,饮料价格!$B$3:$E$45,2,0)</f>
        <v>瓶</v>
      </c>
      <c r="G8" s="8">
        <f>VLOOKUP($D8,饮料价格!$B$3:$E$45,3,0)</f>
        <v>1.3</v>
      </c>
      <c r="H8" s="8">
        <f>VLOOKUP($D8,饮料价格!$B$3:$E$45,4,0)</f>
        <v>2.8</v>
      </c>
      <c r="I8" s="8">
        <f>E8*H8</f>
        <v>182</v>
      </c>
      <c r="J8" s="8">
        <f>(H8-G8)*E8</f>
        <v>97.499999999999986</v>
      </c>
      <c r="L8" s="22"/>
      <c r="M8" s="22"/>
      <c r="N8" s="22"/>
      <c r="O8" s="22"/>
      <c r="P8" s="22"/>
      <c r="Q8" s="22"/>
      <c r="R8" s="22"/>
    </row>
    <row r="9" spans="1:18" outlineLevel="2" x14ac:dyDescent="0.15">
      <c r="A9" s="7">
        <v>42736</v>
      </c>
      <c r="B9" s="8" t="s">
        <v>101</v>
      </c>
      <c r="C9" s="8" t="s">
        <v>114</v>
      </c>
      <c r="D9" s="8" t="s">
        <v>134</v>
      </c>
      <c r="E9" s="8">
        <v>123</v>
      </c>
      <c r="F9" s="8" t="str">
        <f>VLOOKUP($D9,饮料价格!$B$3:$E$45,2,0)</f>
        <v>瓶</v>
      </c>
      <c r="G9" s="8">
        <f>VLOOKUP($D9,饮料价格!$B$3:$E$45,3,0)</f>
        <v>3.5</v>
      </c>
      <c r="H9" s="8">
        <f>VLOOKUP($D9,饮料价格!$B$3:$E$45,4,0)</f>
        <v>5</v>
      </c>
      <c r="I9" s="8">
        <f>E9*H9</f>
        <v>615</v>
      </c>
      <c r="J9" s="8">
        <f>(H9-G9)*E9</f>
        <v>184.5</v>
      </c>
      <c r="L9" s="22"/>
      <c r="M9" s="22"/>
      <c r="N9" s="22"/>
      <c r="O9" s="22"/>
      <c r="P9" s="22"/>
      <c r="Q9" s="22"/>
      <c r="R9" s="22"/>
    </row>
    <row r="10" spans="1:18" outlineLevel="2" x14ac:dyDescent="0.15">
      <c r="A10" s="7">
        <v>42736</v>
      </c>
      <c r="B10" s="8" t="s">
        <v>101</v>
      </c>
      <c r="C10" s="8" t="s">
        <v>114</v>
      </c>
      <c r="D10" s="8" t="s">
        <v>4</v>
      </c>
      <c r="E10" s="8">
        <v>118</v>
      </c>
      <c r="F10" s="8" t="str">
        <f>VLOOKUP($D10,饮料价格!$B$3:$E$45,2,0)</f>
        <v>合</v>
      </c>
      <c r="G10" s="8">
        <f>VLOOKUP($D10,饮料价格!$B$3:$E$45,3,0)</f>
        <v>1.3</v>
      </c>
      <c r="H10" s="8">
        <f>VLOOKUP($D10,饮料价格!$B$3:$E$45,4,0)</f>
        <v>1.9</v>
      </c>
      <c r="I10" s="8">
        <f>E10*H10</f>
        <v>224.2</v>
      </c>
      <c r="J10" s="8">
        <f>(H10-G10)*E10</f>
        <v>70.799999999999983</v>
      </c>
      <c r="L10" s="22"/>
      <c r="M10" s="22"/>
      <c r="N10" s="22"/>
      <c r="O10" s="22"/>
      <c r="P10" s="22"/>
      <c r="Q10" s="22"/>
      <c r="R10" s="22"/>
    </row>
    <row r="11" spans="1:18" outlineLevel="2" x14ac:dyDescent="0.15">
      <c r="A11" s="7">
        <v>42736</v>
      </c>
      <c r="B11" s="8" t="s">
        <v>101</v>
      </c>
      <c r="C11" s="8" t="s">
        <v>114</v>
      </c>
      <c r="D11" s="8" t="s">
        <v>21</v>
      </c>
      <c r="E11" s="8">
        <v>110</v>
      </c>
      <c r="F11" s="8" t="str">
        <f>VLOOKUP($D11,饮料价格!$B$3:$E$45,2,0)</f>
        <v>瓶</v>
      </c>
      <c r="G11" s="8">
        <f>VLOOKUP($D11,饮料价格!$B$3:$E$45,3,0)</f>
        <v>1.4</v>
      </c>
      <c r="H11" s="8">
        <f>VLOOKUP($D11,饮料价格!$B$3:$E$45,4,0)</f>
        <v>3</v>
      </c>
      <c r="I11" s="8">
        <f>E11*H11</f>
        <v>330</v>
      </c>
      <c r="J11" s="8">
        <f>(H11-G11)*E11</f>
        <v>176</v>
      </c>
      <c r="L11" s="22"/>
      <c r="M11" s="22"/>
      <c r="N11" s="22"/>
      <c r="O11" s="22"/>
      <c r="P11" s="22"/>
      <c r="Q11" s="22"/>
      <c r="R11" s="22"/>
    </row>
    <row r="12" spans="1:18" outlineLevel="2" x14ac:dyDescent="0.15">
      <c r="A12" s="7">
        <v>42736</v>
      </c>
      <c r="B12" s="8" t="s">
        <v>101</v>
      </c>
      <c r="C12" s="8" t="s">
        <v>114</v>
      </c>
      <c r="D12" s="8" t="s">
        <v>5</v>
      </c>
      <c r="E12" s="8">
        <v>7</v>
      </c>
      <c r="F12" s="8" t="str">
        <f>VLOOKUP($D12,饮料价格!$B$3:$E$45,2,0)</f>
        <v>合</v>
      </c>
      <c r="G12" s="8">
        <f>VLOOKUP($D12,饮料价格!$B$3:$E$45,3,0)</f>
        <v>1.5</v>
      </c>
      <c r="H12" s="8">
        <f>VLOOKUP($D12,饮料价格!$B$3:$E$45,4,0)</f>
        <v>2.2000000000000002</v>
      </c>
      <c r="I12" s="8">
        <f>E12*H12</f>
        <v>15.400000000000002</v>
      </c>
      <c r="J12" s="8">
        <f>(H12-G12)*E12</f>
        <v>4.9000000000000012</v>
      </c>
      <c r="L12" s="22"/>
      <c r="M12" s="22"/>
      <c r="N12" s="22"/>
      <c r="O12" s="22"/>
      <c r="P12" s="22"/>
      <c r="Q12" s="22"/>
      <c r="R12" s="22"/>
    </row>
    <row r="13" spans="1:18" outlineLevel="2" x14ac:dyDescent="0.15">
      <c r="A13" s="7">
        <v>42736</v>
      </c>
      <c r="B13" s="8" t="s">
        <v>101</v>
      </c>
      <c r="C13" s="8" t="s">
        <v>114</v>
      </c>
      <c r="D13" s="8" t="s">
        <v>10</v>
      </c>
      <c r="E13" s="8">
        <v>26</v>
      </c>
      <c r="F13" s="8" t="str">
        <f>VLOOKUP($D13,饮料价格!$B$3:$E$45,2,0)</f>
        <v>听</v>
      </c>
      <c r="G13" s="8">
        <f>VLOOKUP($D13,饮料价格!$B$3:$E$45,3,0)</f>
        <v>2</v>
      </c>
      <c r="H13" s="8">
        <f>VLOOKUP($D13,饮料价格!$B$3:$E$45,4,0)</f>
        <v>3.5</v>
      </c>
      <c r="I13" s="8">
        <f>E13*H13</f>
        <v>91</v>
      </c>
      <c r="J13" s="8">
        <f>(H13-G13)*E13</f>
        <v>39</v>
      </c>
      <c r="L13" s="22"/>
      <c r="M13" s="22"/>
      <c r="N13" s="22"/>
      <c r="O13" s="22"/>
      <c r="P13" s="22"/>
      <c r="Q13" s="22"/>
      <c r="R13" s="22"/>
    </row>
    <row r="14" spans="1:18" ht="14.25" customHeight="1" outlineLevel="2" x14ac:dyDescent="0.15">
      <c r="A14" s="7">
        <v>42736</v>
      </c>
      <c r="B14" s="8" t="s">
        <v>101</v>
      </c>
      <c r="C14" s="8" t="s">
        <v>114</v>
      </c>
      <c r="D14" s="8" t="s">
        <v>3</v>
      </c>
      <c r="E14" s="8">
        <v>27</v>
      </c>
      <c r="F14" s="8" t="str">
        <f>VLOOKUP($D14,饮料价格!$B$3:$E$45,2,0)</f>
        <v>听</v>
      </c>
      <c r="G14" s="8">
        <f>VLOOKUP($D14,饮料价格!$B$3:$E$45,3,0)</f>
        <v>2.5</v>
      </c>
      <c r="H14" s="8">
        <f>VLOOKUP($D14,饮料价格!$B$3:$E$45,4,0)</f>
        <v>3.5</v>
      </c>
      <c r="I14" s="8">
        <f>E14*H14</f>
        <v>94.5</v>
      </c>
      <c r="J14" s="8">
        <f>(H14-G14)*E14</f>
        <v>27</v>
      </c>
      <c r="L14" s="22"/>
      <c r="M14" s="22"/>
      <c r="N14" s="22"/>
      <c r="O14" s="22"/>
      <c r="P14" s="22"/>
      <c r="Q14" s="22"/>
      <c r="R14" s="22"/>
    </row>
    <row r="15" spans="1:18" ht="14.25" customHeight="1" outlineLevel="2" x14ac:dyDescent="0.15">
      <c r="A15" s="7">
        <v>42736</v>
      </c>
      <c r="B15" s="8" t="s">
        <v>101</v>
      </c>
      <c r="C15" s="8" t="s">
        <v>114</v>
      </c>
      <c r="D15" s="8" t="s">
        <v>79</v>
      </c>
      <c r="E15" s="8">
        <v>17</v>
      </c>
      <c r="F15" s="8" t="str">
        <f>VLOOKUP($D15,饮料价格!$B$3:$E$45,2,0)</f>
        <v>听</v>
      </c>
      <c r="G15" s="8">
        <f>VLOOKUP($D15,饮料价格!$B$3:$E$45,3,0)</f>
        <v>1.2</v>
      </c>
      <c r="H15" s="8">
        <f>VLOOKUP($D15,饮料价格!$B$3:$E$45,4,0)</f>
        <v>2.5</v>
      </c>
      <c r="I15" s="8">
        <f>E15*H15</f>
        <v>42.5</v>
      </c>
      <c r="J15" s="8">
        <f>(H15-G15)*E15</f>
        <v>22.1</v>
      </c>
      <c r="L15" s="22"/>
      <c r="M15" s="22"/>
      <c r="N15" s="22"/>
      <c r="O15" s="22"/>
      <c r="P15" s="22"/>
      <c r="Q15" s="22"/>
      <c r="R15" s="22"/>
    </row>
    <row r="16" spans="1:18" outlineLevel="2" x14ac:dyDescent="0.15">
      <c r="A16" s="7">
        <v>42736</v>
      </c>
      <c r="B16" s="8" t="s">
        <v>101</v>
      </c>
      <c r="C16" s="8" t="s">
        <v>114</v>
      </c>
      <c r="D16" s="8" t="s">
        <v>24</v>
      </c>
      <c r="E16" s="8">
        <v>23</v>
      </c>
      <c r="F16" s="8" t="str">
        <f>VLOOKUP($D16,饮料价格!$B$3:$E$45,2,0)</f>
        <v>瓶</v>
      </c>
      <c r="G16" s="8">
        <f>VLOOKUP($D16,饮料价格!$B$3:$E$45,3,0)</f>
        <v>2.4</v>
      </c>
      <c r="H16" s="8">
        <f>VLOOKUP($D16,饮料价格!$B$3:$E$45,4,0)</f>
        <v>3</v>
      </c>
      <c r="I16" s="8">
        <f>E16*H16</f>
        <v>69</v>
      </c>
      <c r="J16" s="8">
        <f>(H16-G16)*E16</f>
        <v>13.800000000000002</v>
      </c>
      <c r="L16" s="22"/>
      <c r="M16" s="22"/>
      <c r="N16" s="22"/>
      <c r="O16" s="22"/>
      <c r="P16" s="22"/>
      <c r="Q16" s="22"/>
      <c r="R16" s="22"/>
    </row>
    <row r="17" spans="1:18" outlineLevel="2" x14ac:dyDescent="0.15">
      <c r="A17" s="7">
        <v>42736</v>
      </c>
      <c r="B17" s="8" t="s">
        <v>101</v>
      </c>
      <c r="C17" s="8" t="s">
        <v>114</v>
      </c>
      <c r="D17" s="8" t="s">
        <v>1</v>
      </c>
      <c r="E17" s="8">
        <v>13</v>
      </c>
      <c r="F17" s="8" t="str">
        <f>VLOOKUP($D17,饮料价格!$B$3:$E$45,2,0)</f>
        <v>听</v>
      </c>
      <c r="G17" s="8">
        <f>VLOOKUP($D17,饮料价格!$B$3:$E$45,3,0)</f>
        <v>2.5</v>
      </c>
      <c r="H17" s="8">
        <f>VLOOKUP($D17,饮料价格!$B$3:$E$45,4,0)</f>
        <v>3.5</v>
      </c>
      <c r="I17" s="8">
        <f>E17*H17</f>
        <v>45.5</v>
      </c>
      <c r="J17" s="8">
        <f>(H17-G17)*E17</f>
        <v>13</v>
      </c>
      <c r="L17" s="22"/>
      <c r="M17" s="22"/>
      <c r="N17" s="22"/>
      <c r="O17" s="22"/>
      <c r="P17" s="22"/>
      <c r="Q17" s="22"/>
      <c r="R17" s="22"/>
    </row>
    <row r="18" spans="1:18" outlineLevel="2" x14ac:dyDescent="0.15">
      <c r="A18" s="7">
        <v>42736</v>
      </c>
      <c r="B18" s="8" t="s">
        <v>101</v>
      </c>
      <c r="C18" s="8" t="s">
        <v>114</v>
      </c>
      <c r="D18" s="8" t="s">
        <v>13</v>
      </c>
      <c r="E18" s="8">
        <v>41</v>
      </c>
      <c r="F18" s="8" t="str">
        <f>VLOOKUP($D18,饮料价格!$B$3:$E$45,2,0)</f>
        <v>瓶</v>
      </c>
      <c r="G18" s="8">
        <f>VLOOKUP($D18,饮料价格!$B$3:$E$45,3,0)</f>
        <v>2</v>
      </c>
      <c r="H18" s="8">
        <f>VLOOKUP($D18,饮料价格!$B$3:$E$45,4,0)</f>
        <v>3.5</v>
      </c>
      <c r="I18" s="8">
        <f>E18*H18</f>
        <v>143.5</v>
      </c>
      <c r="J18" s="8">
        <f>(H18-G18)*E18</f>
        <v>61.5</v>
      </c>
      <c r="L18" s="22"/>
      <c r="M18" s="22"/>
      <c r="N18" s="22"/>
      <c r="O18" s="22"/>
      <c r="P18" s="22"/>
      <c r="Q18" s="22"/>
      <c r="R18" s="22"/>
    </row>
    <row r="19" spans="1:18" outlineLevel="2" x14ac:dyDescent="0.15">
      <c r="A19" s="7">
        <v>42736</v>
      </c>
      <c r="B19" s="8" t="s">
        <v>101</v>
      </c>
      <c r="C19" s="8" t="s">
        <v>114</v>
      </c>
      <c r="D19" s="8" t="s">
        <v>18</v>
      </c>
      <c r="E19" s="8">
        <v>7</v>
      </c>
      <c r="F19" s="8" t="str">
        <f>VLOOKUP($D19,饮料价格!$B$3:$E$45,2,0)</f>
        <v>合</v>
      </c>
      <c r="G19" s="8">
        <f>VLOOKUP($D19,饮料价格!$B$3:$E$45,3,0)</f>
        <v>4.5</v>
      </c>
      <c r="H19" s="8">
        <f>VLOOKUP($D19,饮料价格!$B$3:$E$45,4,0)</f>
        <v>7.2</v>
      </c>
      <c r="I19" s="8">
        <f>E19*H19</f>
        <v>50.4</v>
      </c>
      <c r="J19" s="8">
        <f>(H19-G19)*E19</f>
        <v>18.900000000000002</v>
      </c>
      <c r="L19" s="22"/>
      <c r="M19" s="22"/>
      <c r="N19" s="22"/>
      <c r="O19" s="22"/>
      <c r="P19" s="22"/>
      <c r="Q19" s="22"/>
      <c r="R19" s="22"/>
    </row>
    <row r="20" spans="1:18" outlineLevel="2" x14ac:dyDescent="0.15">
      <c r="A20" s="7">
        <v>42736</v>
      </c>
      <c r="B20" s="8" t="s">
        <v>101</v>
      </c>
      <c r="C20" s="8" t="s">
        <v>114</v>
      </c>
      <c r="D20" s="8" t="s">
        <v>28</v>
      </c>
      <c r="E20" s="8">
        <v>12</v>
      </c>
      <c r="F20" s="8" t="str">
        <f>VLOOKUP($D20,饮料价格!$B$3:$E$45,2,0)</f>
        <v>合</v>
      </c>
      <c r="G20" s="8">
        <f>VLOOKUP($D20,饮料价格!$B$3:$E$45,3,0)</f>
        <v>1.5</v>
      </c>
      <c r="H20" s="8">
        <f>VLOOKUP($D20,饮料价格!$B$3:$E$45,4,0)</f>
        <v>2.2000000000000002</v>
      </c>
      <c r="I20" s="8">
        <f>E20*H20</f>
        <v>26.400000000000002</v>
      </c>
      <c r="J20" s="8">
        <f>(H20-G20)*E20</f>
        <v>8.4000000000000021</v>
      </c>
      <c r="L20" s="17"/>
      <c r="M20" s="17"/>
      <c r="N20" s="17"/>
      <c r="O20" s="17"/>
      <c r="P20" s="17"/>
      <c r="Q20" s="17"/>
    </row>
    <row r="21" spans="1:18" ht="14.25" customHeight="1" outlineLevel="2" x14ac:dyDescent="0.15">
      <c r="A21" s="7">
        <v>42736</v>
      </c>
      <c r="B21" s="8" t="s">
        <v>101</v>
      </c>
      <c r="C21" s="8" t="s">
        <v>114</v>
      </c>
      <c r="D21" s="8" t="s">
        <v>14</v>
      </c>
      <c r="E21" s="8">
        <v>15</v>
      </c>
      <c r="F21" s="8" t="str">
        <f>VLOOKUP($D21,饮料价格!$B$3:$E$45,2,0)</f>
        <v>听</v>
      </c>
      <c r="G21" s="8">
        <f>VLOOKUP($D21,饮料价格!$B$3:$E$45,3,0)</f>
        <v>2.5</v>
      </c>
      <c r="H21" s="8">
        <f>VLOOKUP($D21,饮料价格!$B$3:$E$45,4,0)</f>
        <v>4</v>
      </c>
      <c r="I21" s="8">
        <f>E21*H21</f>
        <v>60</v>
      </c>
      <c r="J21" s="8">
        <f>(H21-G21)*E21</f>
        <v>22.5</v>
      </c>
      <c r="M21" s="18"/>
      <c r="N21" s="18"/>
      <c r="O21" s="18"/>
      <c r="P21" s="18"/>
      <c r="Q21" s="18"/>
      <c r="R21" s="18"/>
    </row>
    <row r="22" spans="1:18" outlineLevel="2" x14ac:dyDescent="0.15">
      <c r="A22" s="7">
        <v>42736</v>
      </c>
      <c r="B22" s="8" t="s">
        <v>101</v>
      </c>
      <c r="C22" s="8" t="s">
        <v>114</v>
      </c>
      <c r="D22" s="8" t="s">
        <v>78</v>
      </c>
      <c r="E22" s="8">
        <v>28</v>
      </c>
      <c r="F22" s="8" t="str">
        <f>VLOOKUP($D22,饮料价格!$B$3:$E$45,2,0)</f>
        <v>瓶</v>
      </c>
      <c r="G22" s="8">
        <f>VLOOKUP($D22,饮料价格!$B$3:$E$45,3,0)</f>
        <v>1.9</v>
      </c>
      <c r="H22" s="8">
        <f>VLOOKUP($D22,饮料价格!$B$3:$E$45,4,0)</f>
        <v>2.4</v>
      </c>
      <c r="I22" s="8">
        <f>E22*H22</f>
        <v>67.2</v>
      </c>
      <c r="J22" s="8">
        <f>(H22-G22)*E22</f>
        <v>14</v>
      </c>
      <c r="L22" s="18"/>
      <c r="M22" s="18"/>
      <c r="N22" s="18"/>
      <c r="O22" s="18"/>
      <c r="P22" s="18"/>
      <c r="Q22" s="18"/>
      <c r="R22" s="18"/>
    </row>
    <row r="23" spans="1:18" outlineLevel="2" x14ac:dyDescent="0.15">
      <c r="A23" s="7">
        <v>42736</v>
      </c>
      <c r="B23" s="8" t="s">
        <v>101</v>
      </c>
      <c r="C23" s="8" t="s">
        <v>114</v>
      </c>
      <c r="D23" s="8" t="s">
        <v>8</v>
      </c>
      <c r="E23" s="8">
        <v>41</v>
      </c>
      <c r="F23" s="8" t="str">
        <f>VLOOKUP($D23,饮料价格!$B$3:$E$45,2,0)</f>
        <v>合</v>
      </c>
      <c r="G23" s="8">
        <f>VLOOKUP($D23,饮料价格!$B$3:$E$45,3,0)</f>
        <v>7.8</v>
      </c>
      <c r="H23" s="8">
        <f>VLOOKUP($D23,饮料价格!$B$3:$E$45,4,0)</f>
        <v>9.8000000000000007</v>
      </c>
      <c r="I23" s="8">
        <f>E23*H23</f>
        <v>401.8</v>
      </c>
      <c r="J23" s="8">
        <f>(H23-G23)*E23</f>
        <v>82.000000000000043</v>
      </c>
      <c r="L23" s="18"/>
      <c r="M23" s="18"/>
      <c r="N23" s="18"/>
      <c r="O23" s="18"/>
      <c r="P23" s="18"/>
      <c r="Q23" s="18"/>
      <c r="R23" s="18"/>
    </row>
    <row r="24" spans="1:18" outlineLevel="2" x14ac:dyDescent="0.15">
      <c r="A24" s="7">
        <v>42736</v>
      </c>
      <c r="B24" s="8" t="s">
        <v>101</v>
      </c>
      <c r="C24" s="8" t="s">
        <v>114</v>
      </c>
      <c r="D24" s="8" t="s">
        <v>25</v>
      </c>
      <c r="E24" s="8">
        <v>15</v>
      </c>
      <c r="F24" s="8" t="str">
        <f>VLOOKUP($D24,饮料价格!$B$3:$E$45,2,0)</f>
        <v>听</v>
      </c>
      <c r="G24" s="8">
        <f>VLOOKUP($D24,饮料价格!$B$3:$E$45,3,0)</f>
        <v>3</v>
      </c>
      <c r="H24" s="8">
        <f>VLOOKUP($D24,饮料价格!$B$3:$E$45,4,0)</f>
        <v>4</v>
      </c>
      <c r="I24" s="8">
        <f>E24*H24</f>
        <v>60</v>
      </c>
      <c r="J24" s="8">
        <f>(H24-G24)*E24</f>
        <v>15</v>
      </c>
      <c r="L24" s="18"/>
      <c r="M24" s="18"/>
      <c r="N24" s="18"/>
      <c r="O24" s="18"/>
      <c r="P24" s="18"/>
      <c r="Q24" s="18"/>
      <c r="R24" s="18"/>
    </row>
    <row r="25" spans="1:18" outlineLevel="2" x14ac:dyDescent="0.15">
      <c r="A25" s="7">
        <v>42736</v>
      </c>
      <c r="B25" s="8" t="s">
        <v>101</v>
      </c>
      <c r="C25" s="8" t="s">
        <v>114</v>
      </c>
      <c r="D25" s="8" t="s">
        <v>16</v>
      </c>
      <c r="E25" s="8">
        <v>18</v>
      </c>
      <c r="F25" s="8" t="str">
        <f>VLOOKUP($D25,饮料价格!$B$3:$E$45,2,0)</f>
        <v>瓶</v>
      </c>
      <c r="G25" s="8">
        <f>VLOOKUP($D25,饮料价格!$B$3:$E$45,3,0)</f>
        <v>1</v>
      </c>
      <c r="H25" s="8">
        <f>VLOOKUP($D25,饮料价格!$B$3:$E$45,4,0)</f>
        <v>1.5</v>
      </c>
      <c r="I25" s="8">
        <f>E25*H25</f>
        <v>27</v>
      </c>
      <c r="J25" s="8">
        <f>(H25-G25)*E25</f>
        <v>9</v>
      </c>
      <c r="L25" s="18"/>
      <c r="M25" s="18"/>
      <c r="N25" s="18"/>
      <c r="O25" s="18"/>
      <c r="P25" s="18"/>
      <c r="Q25" s="18"/>
      <c r="R25" s="18"/>
    </row>
    <row r="26" spans="1:18" outlineLevel="2" x14ac:dyDescent="0.15">
      <c r="A26" s="7">
        <v>42736</v>
      </c>
      <c r="B26" s="8" t="s">
        <v>101</v>
      </c>
      <c r="C26" s="8" t="s">
        <v>114</v>
      </c>
      <c r="D26" s="8" t="s">
        <v>80</v>
      </c>
      <c r="E26" s="8">
        <v>67</v>
      </c>
      <c r="F26" s="8" t="str">
        <f>VLOOKUP($D26,饮料价格!$B$3:$E$45,2,0)</f>
        <v>瓶</v>
      </c>
      <c r="G26" s="8">
        <f>VLOOKUP($D26,饮料价格!$B$3:$E$45,3,0)</f>
        <v>0.9</v>
      </c>
      <c r="H26" s="8">
        <f>VLOOKUP($D26,饮料价格!$B$3:$E$45,4,0)</f>
        <v>1.2</v>
      </c>
      <c r="I26" s="8">
        <f>E26*H26</f>
        <v>80.399999999999991</v>
      </c>
      <c r="J26" s="8">
        <f>(H26-G26)*E26</f>
        <v>20.099999999999994</v>
      </c>
      <c r="L26" s="18"/>
      <c r="M26" s="18"/>
      <c r="N26" s="18"/>
      <c r="O26" s="18"/>
      <c r="P26" s="18"/>
      <c r="Q26" s="18"/>
      <c r="R26" s="18"/>
    </row>
    <row r="27" spans="1:18" outlineLevel="2" x14ac:dyDescent="0.15">
      <c r="A27" s="7">
        <v>42736</v>
      </c>
      <c r="B27" s="8" t="s">
        <v>101</v>
      </c>
      <c r="C27" s="8" t="s">
        <v>114</v>
      </c>
      <c r="D27" s="8" t="s">
        <v>132</v>
      </c>
      <c r="E27" s="8">
        <v>102</v>
      </c>
      <c r="F27" s="8" t="str">
        <f>VLOOKUP($D27,饮料价格!$B$3:$E$45,2,0)</f>
        <v>瓶</v>
      </c>
      <c r="G27" s="8">
        <f>VLOOKUP($D27,饮料价格!$B$3:$E$45,3,0)</f>
        <v>2.5</v>
      </c>
      <c r="H27" s="8">
        <f>VLOOKUP($D27,饮料价格!$B$3:$E$45,4,0)</f>
        <v>4.5</v>
      </c>
      <c r="I27" s="8">
        <f>E27*H27</f>
        <v>459</v>
      </c>
      <c r="J27" s="8">
        <f>(H27-G27)*E27</f>
        <v>204</v>
      </c>
      <c r="L27" s="18"/>
      <c r="M27" s="18"/>
      <c r="N27" s="18"/>
      <c r="O27" s="18"/>
      <c r="P27" s="18"/>
      <c r="Q27" s="18"/>
      <c r="R27" s="18"/>
    </row>
    <row r="28" spans="1:18" outlineLevel="2" x14ac:dyDescent="0.15">
      <c r="A28" s="7">
        <v>42736</v>
      </c>
      <c r="B28" s="8" t="s">
        <v>101</v>
      </c>
      <c r="C28" s="8" t="s">
        <v>114</v>
      </c>
      <c r="D28" s="8" t="s">
        <v>7</v>
      </c>
      <c r="E28" s="8">
        <v>102</v>
      </c>
      <c r="F28" s="8" t="str">
        <f>VLOOKUP($D28,饮料价格!$B$3:$E$45,2,0)</f>
        <v>听</v>
      </c>
      <c r="G28" s="8">
        <f>VLOOKUP($D28,饮料价格!$B$3:$E$45,3,0)</f>
        <v>3.2</v>
      </c>
      <c r="H28" s="8">
        <f>VLOOKUP($D28,饮料价格!$B$3:$E$45,4,0)</f>
        <v>6</v>
      </c>
      <c r="I28" s="8">
        <f>E28*H28</f>
        <v>612</v>
      </c>
      <c r="J28" s="8">
        <f>(H28-G28)*E28</f>
        <v>285.59999999999997</v>
      </c>
      <c r="L28" s="18"/>
      <c r="M28" s="18"/>
      <c r="N28" s="18"/>
      <c r="O28" s="18"/>
      <c r="P28" s="18"/>
      <c r="Q28" s="18"/>
      <c r="R28" s="18"/>
    </row>
    <row r="29" spans="1:18" outlineLevel="2" x14ac:dyDescent="0.15">
      <c r="A29" s="7">
        <v>42736</v>
      </c>
      <c r="B29" s="8" t="s">
        <v>101</v>
      </c>
      <c r="C29" s="8" t="s">
        <v>114</v>
      </c>
      <c r="D29" s="8" t="s">
        <v>26</v>
      </c>
      <c r="E29" s="8">
        <v>69</v>
      </c>
      <c r="F29" s="8" t="str">
        <f>VLOOKUP($D29,饮料价格!$B$3:$E$45,2,0)</f>
        <v>瓶</v>
      </c>
      <c r="G29" s="8">
        <f>VLOOKUP($D29,饮料价格!$B$3:$E$45,3,0)</f>
        <v>1.7</v>
      </c>
      <c r="H29" s="8">
        <f>VLOOKUP($D29,饮料价格!$B$3:$E$45,4,0)</f>
        <v>2.2000000000000002</v>
      </c>
      <c r="I29" s="8">
        <f>E29*H29</f>
        <v>151.80000000000001</v>
      </c>
      <c r="J29" s="8">
        <f>(H29-G29)*E29</f>
        <v>34.500000000000014</v>
      </c>
      <c r="L29" s="18"/>
      <c r="M29" s="18"/>
      <c r="N29" s="18"/>
      <c r="O29" s="18"/>
      <c r="P29" s="18"/>
      <c r="Q29" s="18"/>
      <c r="R29" s="18"/>
    </row>
    <row r="30" spans="1:18" outlineLevel="2" x14ac:dyDescent="0.15">
      <c r="A30" s="7">
        <v>42736</v>
      </c>
      <c r="B30" s="8" t="s">
        <v>101</v>
      </c>
      <c r="C30" s="8" t="s">
        <v>114</v>
      </c>
      <c r="D30" s="8" t="s">
        <v>15</v>
      </c>
      <c r="E30" s="8">
        <v>18</v>
      </c>
      <c r="F30" s="8" t="str">
        <f>VLOOKUP($D30,饮料价格!$B$3:$E$45,2,0)</f>
        <v>合</v>
      </c>
      <c r="G30" s="8">
        <f>VLOOKUP($D30,饮料价格!$B$3:$E$45,3,0)</f>
        <v>1.7</v>
      </c>
      <c r="H30" s="8">
        <f>VLOOKUP($D30,饮料价格!$B$3:$E$45,4,0)</f>
        <v>2.5</v>
      </c>
      <c r="I30" s="8">
        <f>E30*H30</f>
        <v>45</v>
      </c>
      <c r="J30" s="8">
        <f>(H30-G30)*E30</f>
        <v>14.4</v>
      </c>
      <c r="L30" s="18"/>
      <c r="M30" s="18"/>
      <c r="N30" s="18"/>
      <c r="O30" s="18"/>
      <c r="P30" s="18"/>
      <c r="Q30" s="18"/>
      <c r="R30" s="18"/>
    </row>
    <row r="31" spans="1:18" outlineLevel="2" x14ac:dyDescent="0.15">
      <c r="A31" s="7">
        <v>42736</v>
      </c>
      <c r="B31" s="8" t="s">
        <v>101</v>
      </c>
      <c r="C31" s="8" t="s">
        <v>114</v>
      </c>
      <c r="D31" s="8" t="s">
        <v>131</v>
      </c>
      <c r="E31" s="8">
        <v>10</v>
      </c>
      <c r="F31" s="8" t="str">
        <f>VLOOKUP($D31,饮料价格!$B$3:$E$45,2,0)</f>
        <v>瓶</v>
      </c>
      <c r="G31" s="8">
        <f>VLOOKUP($D31,饮料价格!$B$3:$E$45,3,0)</f>
        <v>2</v>
      </c>
      <c r="H31" s="8">
        <f>VLOOKUP($D31,饮料价格!$B$3:$E$45,4,0)</f>
        <v>3.5</v>
      </c>
      <c r="I31" s="8">
        <f>E31*H31</f>
        <v>35</v>
      </c>
      <c r="J31" s="8">
        <f>(H31-G31)*E31</f>
        <v>15</v>
      </c>
      <c r="L31" s="18"/>
      <c r="M31" s="18"/>
      <c r="N31" s="18"/>
      <c r="O31" s="18"/>
      <c r="P31" s="18"/>
      <c r="Q31" s="18"/>
      <c r="R31" s="18"/>
    </row>
    <row r="32" spans="1:18" outlineLevel="2" x14ac:dyDescent="0.15">
      <c r="A32" s="7">
        <v>42736</v>
      </c>
      <c r="B32" s="8" t="s">
        <v>101</v>
      </c>
      <c r="C32" s="8" t="s">
        <v>114</v>
      </c>
      <c r="D32" s="8" t="s">
        <v>73</v>
      </c>
      <c r="E32" s="8">
        <v>14</v>
      </c>
      <c r="F32" s="8" t="str">
        <f>VLOOKUP($D32,饮料价格!$B$3:$E$45,2,0)</f>
        <v>瓶</v>
      </c>
      <c r="G32" s="8">
        <f>VLOOKUP($D32,饮料价格!$B$3:$E$45,3,0)</f>
        <v>1.8</v>
      </c>
      <c r="H32" s="8">
        <f>VLOOKUP($D32,饮料价格!$B$3:$E$45,4,0)</f>
        <v>2.2999999999999998</v>
      </c>
      <c r="I32" s="8">
        <f>E32*H32</f>
        <v>32.199999999999996</v>
      </c>
      <c r="J32" s="8">
        <f>(H32-G32)*E32</f>
        <v>6.9999999999999964</v>
      </c>
      <c r="L32" s="18"/>
      <c r="M32" s="18"/>
      <c r="N32" s="18"/>
      <c r="O32" s="18"/>
      <c r="P32" s="18"/>
      <c r="Q32" s="18"/>
      <c r="R32" s="18"/>
    </row>
    <row r="33" spans="1:18" outlineLevel="2" x14ac:dyDescent="0.15">
      <c r="A33" s="7">
        <v>42736</v>
      </c>
      <c r="B33" s="8" t="s">
        <v>101</v>
      </c>
      <c r="C33" s="8" t="s">
        <v>114</v>
      </c>
      <c r="D33" s="8" t="s">
        <v>82</v>
      </c>
      <c r="E33" s="8">
        <v>59</v>
      </c>
      <c r="F33" s="8" t="str">
        <f>VLOOKUP($D33,饮料价格!$B$3:$E$45,2,0)</f>
        <v>合</v>
      </c>
      <c r="G33" s="8">
        <f>VLOOKUP($D33,饮料价格!$B$3:$E$45,3,0)</f>
        <v>1.6</v>
      </c>
      <c r="H33" s="8">
        <f>VLOOKUP($D33,饮料价格!$B$3:$E$45,4,0)</f>
        <v>2.5</v>
      </c>
      <c r="I33" s="8">
        <f>E33*H33</f>
        <v>147.5</v>
      </c>
      <c r="J33" s="8">
        <f>(H33-G33)*E33</f>
        <v>53.099999999999994</v>
      </c>
      <c r="L33" s="18"/>
      <c r="M33" s="18"/>
      <c r="N33" s="18"/>
      <c r="O33" s="18"/>
      <c r="P33" s="18"/>
      <c r="Q33" s="18"/>
      <c r="R33" s="18"/>
    </row>
    <row r="34" spans="1:18" outlineLevel="2" x14ac:dyDescent="0.15">
      <c r="A34" s="7">
        <v>42736</v>
      </c>
      <c r="B34" s="8" t="s">
        <v>101</v>
      </c>
      <c r="C34" s="8" t="s">
        <v>114</v>
      </c>
      <c r="D34" s="8" t="s">
        <v>27</v>
      </c>
      <c r="E34" s="8">
        <v>6</v>
      </c>
      <c r="F34" s="8" t="str">
        <f>VLOOKUP($D34,饮料价格!$B$3:$E$45,2,0)</f>
        <v>听</v>
      </c>
      <c r="G34" s="8">
        <f>VLOOKUP($D34,饮料价格!$B$3:$E$45,3,0)</f>
        <v>2.5</v>
      </c>
      <c r="H34" s="8">
        <f>VLOOKUP($D34,饮料价格!$B$3:$E$45,4,0)</f>
        <v>4</v>
      </c>
      <c r="I34" s="8">
        <f>E34*H34</f>
        <v>24</v>
      </c>
      <c r="J34" s="8">
        <f>(H34-G34)*E34</f>
        <v>9</v>
      </c>
      <c r="L34" s="18"/>
      <c r="M34" s="18"/>
      <c r="N34" s="18"/>
      <c r="O34" s="18"/>
      <c r="P34" s="18"/>
      <c r="Q34" s="18"/>
      <c r="R34" s="18"/>
    </row>
    <row r="35" spans="1:18" outlineLevel="2" x14ac:dyDescent="0.15">
      <c r="A35" s="7">
        <v>42736</v>
      </c>
      <c r="B35" s="8" t="s">
        <v>101</v>
      </c>
      <c r="C35" s="8" t="s">
        <v>114</v>
      </c>
      <c r="D35" s="8" t="s">
        <v>32</v>
      </c>
      <c r="E35" s="8">
        <v>112</v>
      </c>
      <c r="F35" s="8" t="str">
        <f>VLOOKUP($D35,饮料价格!$B$3:$E$45,2,0)</f>
        <v>瓶</v>
      </c>
      <c r="G35" s="8">
        <f>VLOOKUP($D35,饮料价格!$B$3:$E$45,3,0)</f>
        <v>2.4</v>
      </c>
      <c r="H35" s="8">
        <f>VLOOKUP($D35,饮料价格!$B$3:$E$45,4,0)</f>
        <v>3.5</v>
      </c>
      <c r="I35" s="8">
        <f>E35*H35</f>
        <v>392</v>
      </c>
      <c r="J35" s="8">
        <f>(H35-G35)*E35</f>
        <v>123.20000000000002</v>
      </c>
      <c r="L35" s="18"/>
      <c r="M35" s="18"/>
      <c r="N35" s="18"/>
      <c r="O35" s="18"/>
      <c r="P35" s="18"/>
      <c r="Q35" s="18"/>
      <c r="R35" s="18"/>
    </row>
    <row r="36" spans="1:18" outlineLevel="2" x14ac:dyDescent="0.15">
      <c r="A36" s="7">
        <v>42736</v>
      </c>
      <c r="B36" s="8" t="s">
        <v>101</v>
      </c>
      <c r="C36" s="8" t="s">
        <v>114</v>
      </c>
      <c r="D36" s="8" t="s">
        <v>81</v>
      </c>
      <c r="E36" s="8">
        <v>36</v>
      </c>
      <c r="F36" s="8" t="str">
        <f>VLOOKUP($D36,饮料价格!$B$3:$E$45,2,0)</f>
        <v>听</v>
      </c>
      <c r="G36" s="8">
        <f>VLOOKUP($D36,饮料价格!$B$3:$E$45,3,0)</f>
        <v>3</v>
      </c>
      <c r="H36" s="8">
        <f>VLOOKUP($D36,饮料价格!$B$3:$E$45,4,0)</f>
        <v>4</v>
      </c>
      <c r="I36" s="8">
        <f>E36*H36</f>
        <v>144</v>
      </c>
      <c r="J36" s="8">
        <f>(H36-G36)*E36</f>
        <v>36</v>
      </c>
      <c r="L36" s="18"/>
      <c r="M36" s="18"/>
      <c r="N36" s="18"/>
      <c r="O36" s="18"/>
      <c r="P36" s="18"/>
      <c r="Q36" s="18"/>
      <c r="R36" s="18"/>
    </row>
    <row r="37" spans="1:18" outlineLevel="2" x14ac:dyDescent="0.15">
      <c r="A37" s="7">
        <v>42736</v>
      </c>
      <c r="B37" s="8" t="s">
        <v>101</v>
      </c>
      <c r="C37" s="8" t="s">
        <v>114</v>
      </c>
      <c r="D37" s="8" t="s">
        <v>11</v>
      </c>
      <c r="E37" s="8">
        <v>6</v>
      </c>
      <c r="F37" s="8" t="str">
        <f>VLOOKUP($D37,饮料价格!$B$3:$E$45,2,0)</f>
        <v>瓶</v>
      </c>
      <c r="G37" s="8">
        <f>VLOOKUP($D37,饮料价格!$B$3:$E$45,3,0)</f>
        <v>1</v>
      </c>
      <c r="H37" s="8">
        <f>VLOOKUP($D37,饮料价格!$B$3:$E$45,4,0)</f>
        <v>1.3</v>
      </c>
      <c r="I37" s="8">
        <f>E37*H37</f>
        <v>7.8000000000000007</v>
      </c>
      <c r="J37" s="8">
        <f>(H37-G37)*E37</f>
        <v>1.8000000000000003</v>
      </c>
      <c r="L37" s="18"/>
      <c r="M37" s="18"/>
      <c r="N37" s="18"/>
      <c r="O37" s="18"/>
      <c r="P37" s="18"/>
      <c r="Q37" s="18"/>
      <c r="R37" s="18"/>
    </row>
    <row r="38" spans="1:18" outlineLevel="2" x14ac:dyDescent="0.15">
      <c r="A38" s="7">
        <v>42736</v>
      </c>
      <c r="B38" s="8" t="s">
        <v>101</v>
      </c>
      <c r="C38" s="8" t="s">
        <v>114</v>
      </c>
      <c r="D38" s="8" t="s">
        <v>2</v>
      </c>
      <c r="E38" s="8">
        <v>21</v>
      </c>
      <c r="F38" s="8" t="str">
        <f>VLOOKUP($D38,饮料价格!$B$3:$E$45,2,0)</f>
        <v>听</v>
      </c>
      <c r="G38" s="8">
        <f>VLOOKUP($D38,饮料价格!$B$3:$E$45,3,0)</f>
        <v>1.6</v>
      </c>
      <c r="H38" s="8">
        <f>VLOOKUP($D38,饮料价格!$B$3:$E$45,4,0)</f>
        <v>3.3</v>
      </c>
      <c r="I38" s="8">
        <f>E38*H38</f>
        <v>69.3</v>
      </c>
      <c r="J38" s="8">
        <f>(H38-G38)*E38</f>
        <v>35.699999999999996</v>
      </c>
      <c r="L38" s="18"/>
      <c r="M38" s="18"/>
      <c r="N38" s="18"/>
      <c r="O38" s="18"/>
      <c r="P38" s="18"/>
      <c r="Q38" s="18"/>
      <c r="R38" s="18"/>
    </row>
    <row r="39" spans="1:18" outlineLevel="2" x14ac:dyDescent="0.15">
      <c r="A39" s="7">
        <v>42736</v>
      </c>
      <c r="B39" s="8" t="s">
        <v>101</v>
      </c>
      <c r="C39" s="8" t="s">
        <v>114</v>
      </c>
      <c r="D39" s="8" t="s">
        <v>19</v>
      </c>
      <c r="E39" s="8">
        <v>19</v>
      </c>
      <c r="F39" s="8" t="str">
        <f>VLOOKUP($D39,饮料价格!$B$3:$E$45,2,0)</f>
        <v>瓶</v>
      </c>
      <c r="G39" s="8">
        <f>VLOOKUP($D39,饮料价格!$B$3:$E$45,3,0)</f>
        <v>1.7</v>
      </c>
      <c r="H39" s="8">
        <f>VLOOKUP($D39,饮料价格!$B$3:$E$45,4,0)</f>
        <v>2.2000000000000002</v>
      </c>
      <c r="I39" s="8">
        <f>E39*H39</f>
        <v>41.800000000000004</v>
      </c>
      <c r="J39" s="8">
        <f>(H39-G39)*E39</f>
        <v>9.5000000000000036</v>
      </c>
      <c r="L39" s="18"/>
      <c r="M39" s="18"/>
      <c r="N39" s="18"/>
      <c r="O39" s="18"/>
      <c r="P39" s="18"/>
      <c r="Q39" s="18"/>
      <c r="R39" s="18"/>
    </row>
    <row r="40" spans="1:18" outlineLevel="2" x14ac:dyDescent="0.15">
      <c r="A40" s="7">
        <v>42736</v>
      </c>
      <c r="B40" s="8" t="s">
        <v>101</v>
      </c>
      <c r="C40" s="8" t="s">
        <v>114</v>
      </c>
      <c r="D40" s="8" t="s">
        <v>23</v>
      </c>
      <c r="E40" s="8">
        <v>16</v>
      </c>
      <c r="F40" s="8" t="str">
        <f>VLOOKUP($D40,饮料价格!$B$3:$E$45,2,0)</f>
        <v>瓶</v>
      </c>
      <c r="G40" s="8">
        <f>VLOOKUP($D40,饮料价格!$B$3:$E$45,3,0)</f>
        <v>2.4</v>
      </c>
      <c r="H40" s="8">
        <f>VLOOKUP($D40,饮料价格!$B$3:$E$45,4,0)</f>
        <v>3</v>
      </c>
      <c r="I40" s="8">
        <f>E40*H40</f>
        <v>48</v>
      </c>
      <c r="J40" s="8">
        <f>(H40-G40)*E40</f>
        <v>9.6000000000000014</v>
      </c>
      <c r="L40" s="18"/>
      <c r="M40" s="18"/>
      <c r="N40" s="18"/>
      <c r="O40" s="18"/>
      <c r="P40" s="18"/>
      <c r="Q40" s="18"/>
      <c r="R40" s="18"/>
    </row>
    <row r="41" spans="1:18" outlineLevel="2" x14ac:dyDescent="0.15">
      <c r="A41" s="7">
        <v>42736</v>
      </c>
      <c r="B41" s="8" t="s">
        <v>101</v>
      </c>
      <c r="C41" s="8" t="s">
        <v>114</v>
      </c>
      <c r="D41" s="8" t="s">
        <v>17</v>
      </c>
      <c r="E41" s="8">
        <v>18</v>
      </c>
      <c r="F41" s="8" t="str">
        <f>VLOOKUP($D41,饮料价格!$B$3:$E$45,2,0)</f>
        <v>合</v>
      </c>
      <c r="G41" s="8">
        <f>VLOOKUP($D41,饮料价格!$B$3:$E$45,3,0)</f>
        <v>4.3</v>
      </c>
      <c r="H41" s="8">
        <f>VLOOKUP($D41,饮料价格!$B$3:$E$45,4,0)</f>
        <v>6.8</v>
      </c>
      <c r="I41" s="8">
        <f>E41*H41</f>
        <v>122.39999999999999</v>
      </c>
      <c r="J41" s="8">
        <f>(H41-G41)*E41</f>
        <v>45</v>
      </c>
      <c r="L41" s="18"/>
      <c r="M41" s="18"/>
      <c r="N41" s="18"/>
      <c r="O41" s="18"/>
      <c r="P41" s="18"/>
      <c r="Q41" s="18"/>
      <c r="R41" s="18"/>
    </row>
    <row r="42" spans="1:18" outlineLevel="2" x14ac:dyDescent="0.15">
      <c r="A42" s="7">
        <v>42736</v>
      </c>
      <c r="B42" s="8" t="s">
        <v>101</v>
      </c>
      <c r="C42" s="8" t="s">
        <v>114</v>
      </c>
      <c r="D42" s="8" t="s">
        <v>29</v>
      </c>
      <c r="E42" s="8">
        <v>18</v>
      </c>
      <c r="F42" s="8" t="str">
        <f>VLOOKUP($D42,饮料价格!$B$3:$E$45,2,0)</f>
        <v>合</v>
      </c>
      <c r="G42" s="8">
        <f>VLOOKUP($D42,饮料价格!$B$3:$E$45,3,0)</f>
        <v>1.6</v>
      </c>
      <c r="H42" s="8">
        <f>VLOOKUP($D42,饮料价格!$B$3:$E$45,4,0)</f>
        <v>2.2999999999999998</v>
      </c>
      <c r="I42" s="8">
        <f>E42*H42</f>
        <v>41.4</v>
      </c>
      <c r="J42" s="8">
        <f>(H42-G42)*E42</f>
        <v>12.599999999999994</v>
      </c>
    </row>
    <row r="43" spans="1:18" outlineLevel="2" x14ac:dyDescent="0.15">
      <c r="A43" s="7">
        <v>42736</v>
      </c>
      <c r="B43" s="8" t="s">
        <v>101</v>
      </c>
      <c r="C43" s="8" t="s">
        <v>114</v>
      </c>
      <c r="D43" s="8" t="s">
        <v>133</v>
      </c>
      <c r="E43" s="8">
        <v>10</v>
      </c>
      <c r="F43" s="8" t="str">
        <f>VLOOKUP($D43,饮料价格!$B$3:$E$45,2,0)</f>
        <v>瓶</v>
      </c>
      <c r="G43" s="8">
        <f>VLOOKUP($D43,饮料价格!$B$3:$E$45,3,0)</f>
        <v>3.5</v>
      </c>
      <c r="H43" s="8">
        <f>VLOOKUP($D43,饮料价格!$B$3:$E$45,4,0)</f>
        <v>5</v>
      </c>
      <c r="I43" s="8">
        <f>E43*H43</f>
        <v>50</v>
      </c>
      <c r="J43" s="8">
        <f>(H43-G43)*E43</f>
        <v>15</v>
      </c>
    </row>
    <row r="44" spans="1:18" outlineLevel="2" x14ac:dyDescent="0.15">
      <c r="A44" s="7">
        <v>42736</v>
      </c>
      <c r="B44" s="8" t="s">
        <v>101</v>
      </c>
      <c r="C44" s="8" t="s">
        <v>114</v>
      </c>
      <c r="D44" s="8" t="s">
        <v>30</v>
      </c>
      <c r="E44" s="8">
        <v>104</v>
      </c>
      <c r="F44" s="8" t="str">
        <f>VLOOKUP($D44,饮料价格!$B$3:$E$45,2,0)</f>
        <v>瓶</v>
      </c>
      <c r="G44" s="8">
        <f>VLOOKUP($D44,饮料价格!$B$3:$E$45,3,0)</f>
        <v>0.9</v>
      </c>
      <c r="H44" s="8">
        <f>VLOOKUP($D44,饮料价格!$B$3:$E$45,4,0)</f>
        <v>1.5</v>
      </c>
      <c r="I44" s="8">
        <f>E44*H44</f>
        <v>156</v>
      </c>
      <c r="J44" s="8">
        <f>(H44-G44)*E44</f>
        <v>62.4</v>
      </c>
    </row>
    <row r="45" spans="1:18" outlineLevel="1" x14ac:dyDescent="0.15">
      <c r="A45" s="7"/>
      <c r="B45" s="8"/>
      <c r="C45" s="23" t="s">
        <v>186</v>
      </c>
      <c r="D45" s="8"/>
      <c r="E45" s="8"/>
      <c r="F45" s="8"/>
      <c r="G45" s="8"/>
      <c r="H45" s="8"/>
      <c r="I45" s="8">
        <f>SUBTOTAL(9,I3:I44)</f>
        <v>5989.2</v>
      </c>
      <c r="J45" s="8">
        <f>SUBTOTAL(9,J3:J44)</f>
        <v>2187.2999999999997</v>
      </c>
    </row>
    <row r="46" spans="1:18" outlineLevel="2" x14ac:dyDescent="0.15">
      <c r="A46" s="7">
        <v>42736</v>
      </c>
      <c r="B46" s="8" t="s">
        <v>104</v>
      </c>
      <c r="C46" s="8" t="s">
        <v>127</v>
      </c>
      <c r="D46" s="8" t="s">
        <v>17</v>
      </c>
      <c r="E46" s="8">
        <v>52</v>
      </c>
      <c r="F46" s="8" t="str">
        <f>VLOOKUP($D46,饮料价格!$B$3:$E$45,2,0)</f>
        <v>合</v>
      </c>
      <c r="G46" s="8">
        <f>VLOOKUP($D46,饮料价格!$B$3:$E$45,3,0)</f>
        <v>4.3</v>
      </c>
      <c r="H46" s="8">
        <f>VLOOKUP($D46,饮料价格!$B$3:$E$45,4,0)</f>
        <v>6.8</v>
      </c>
      <c r="I46" s="8">
        <f>E46*H46</f>
        <v>353.59999999999997</v>
      </c>
      <c r="J46" s="8">
        <f>(H46-G46)*E46</f>
        <v>130</v>
      </c>
    </row>
    <row r="47" spans="1:18" outlineLevel="2" x14ac:dyDescent="0.15">
      <c r="A47" s="7">
        <v>42736</v>
      </c>
      <c r="B47" s="8" t="s">
        <v>104</v>
      </c>
      <c r="C47" s="8" t="s">
        <v>127</v>
      </c>
      <c r="D47" s="8" t="s">
        <v>131</v>
      </c>
      <c r="E47" s="8">
        <v>84</v>
      </c>
      <c r="F47" s="8" t="str">
        <f>VLOOKUP($D47,饮料价格!$B$3:$E$45,2,0)</f>
        <v>瓶</v>
      </c>
      <c r="G47" s="8">
        <f>VLOOKUP($D47,饮料价格!$B$3:$E$45,3,0)</f>
        <v>2</v>
      </c>
      <c r="H47" s="8">
        <f>VLOOKUP($D47,饮料价格!$B$3:$E$45,4,0)</f>
        <v>3.5</v>
      </c>
      <c r="I47" s="8">
        <f>E47*H47</f>
        <v>294</v>
      </c>
      <c r="J47" s="8">
        <f>(H47-G47)*E47</f>
        <v>126</v>
      </c>
    </row>
    <row r="48" spans="1:18" outlineLevel="2" x14ac:dyDescent="0.15">
      <c r="A48" s="7">
        <v>42736</v>
      </c>
      <c r="B48" s="8" t="s">
        <v>104</v>
      </c>
      <c r="C48" s="8" t="s">
        <v>127</v>
      </c>
      <c r="D48" s="8" t="s">
        <v>10</v>
      </c>
      <c r="E48" s="8">
        <v>17</v>
      </c>
      <c r="F48" s="8" t="str">
        <f>VLOOKUP($D48,饮料价格!$B$3:$E$45,2,0)</f>
        <v>听</v>
      </c>
      <c r="G48" s="8">
        <f>VLOOKUP($D48,饮料价格!$B$3:$E$45,3,0)</f>
        <v>2</v>
      </c>
      <c r="H48" s="8">
        <f>VLOOKUP($D48,饮料价格!$B$3:$E$45,4,0)</f>
        <v>3.5</v>
      </c>
      <c r="I48" s="8">
        <f>E48*H48</f>
        <v>59.5</v>
      </c>
      <c r="J48" s="8">
        <f>(H48-G48)*E48</f>
        <v>25.5</v>
      </c>
    </row>
    <row r="49" spans="1:10" outlineLevel="2" x14ac:dyDescent="0.15">
      <c r="A49" s="7">
        <v>42736</v>
      </c>
      <c r="B49" s="8" t="s">
        <v>104</v>
      </c>
      <c r="C49" s="8" t="s">
        <v>127</v>
      </c>
      <c r="D49" s="8" t="s">
        <v>20</v>
      </c>
      <c r="E49" s="8">
        <v>146</v>
      </c>
      <c r="F49" s="8" t="str">
        <f>VLOOKUP($D49,饮料价格!$B$3:$E$45,2,0)</f>
        <v>瓶</v>
      </c>
      <c r="G49" s="8">
        <f>VLOOKUP($D49,饮料价格!$B$3:$E$45,3,0)</f>
        <v>1.8</v>
      </c>
      <c r="H49" s="8">
        <f>VLOOKUP($D49,饮料价格!$B$3:$E$45,4,0)</f>
        <v>2.2999999999999998</v>
      </c>
      <c r="I49" s="8">
        <f>E49*H49</f>
        <v>335.79999999999995</v>
      </c>
      <c r="J49" s="8">
        <f>(H49-G49)*E49</f>
        <v>72.999999999999972</v>
      </c>
    </row>
    <row r="50" spans="1:10" outlineLevel="2" x14ac:dyDescent="0.15">
      <c r="A50" s="7">
        <v>42736</v>
      </c>
      <c r="B50" s="8" t="s">
        <v>104</v>
      </c>
      <c r="C50" s="8" t="s">
        <v>127</v>
      </c>
      <c r="D50" s="8" t="s">
        <v>21</v>
      </c>
      <c r="E50" s="8">
        <v>87</v>
      </c>
      <c r="F50" s="8" t="str">
        <f>VLOOKUP($D50,饮料价格!$B$3:$E$45,2,0)</f>
        <v>瓶</v>
      </c>
      <c r="G50" s="8">
        <f>VLOOKUP($D50,饮料价格!$B$3:$E$45,3,0)</f>
        <v>1.4</v>
      </c>
      <c r="H50" s="8">
        <f>VLOOKUP($D50,饮料价格!$B$3:$E$45,4,0)</f>
        <v>3</v>
      </c>
      <c r="I50" s="8">
        <f>E50*H50</f>
        <v>261</v>
      </c>
      <c r="J50" s="8">
        <f>(H50-G50)*E50</f>
        <v>139.20000000000002</v>
      </c>
    </row>
    <row r="51" spans="1:10" outlineLevel="2" x14ac:dyDescent="0.15">
      <c r="A51" s="7">
        <v>42736</v>
      </c>
      <c r="B51" s="8" t="s">
        <v>104</v>
      </c>
      <c r="C51" s="8" t="s">
        <v>127</v>
      </c>
      <c r="D51" s="8" t="s">
        <v>134</v>
      </c>
      <c r="E51" s="8">
        <v>28</v>
      </c>
      <c r="F51" s="8" t="str">
        <f>VLOOKUP($D51,饮料价格!$B$3:$E$45,2,0)</f>
        <v>瓶</v>
      </c>
      <c r="G51" s="8">
        <f>VLOOKUP($D51,饮料价格!$B$3:$E$45,3,0)</f>
        <v>3.5</v>
      </c>
      <c r="H51" s="8">
        <f>VLOOKUP($D51,饮料价格!$B$3:$E$45,4,0)</f>
        <v>5</v>
      </c>
      <c r="I51" s="8">
        <f>E51*H51</f>
        <v>140</v>
      </c>
      <c r="J51" s="8">
        <f>(H51-G51)*E51</f>
        <v>42</v>
      </c>
    </row>
    <row r="52" spans="1:10" outlineLevel="2" x14ac:dyDescent="0.15">
      <c r="A52" s="7">
        <v>42736</v>
      </c>
      <c r="B52" s="8" t="s">
        <v>104</v>
      </c>
      <c r="C52" s="8" t="s">
        <v>127</v>
      </c>
      <c r="D52" s="8" t="s">
        <v>78</v>
      </c>
      <c r="E52" s="8">
        <v>9</v>
      </c>
      <c r="F52" s="8" t="str">
        <f>VLOOKUP($D52,饮料价格!$B$3:$E$45,2,0)</f>
        <v>瓶</v>
      </c>
      <c r="G52" s="8">
        <f>VLOOKUP($D52,饮料价格!$B$3:$E$45,3,0)</f>
        <v>1.9</v>
      </c>
      <c r="H52" s="8">
        <f>VLOOKUP($D52,饮料价格!$B$3:$E$45,4,0)</f>
        <v>2.4</v>
      </c>
      <c r="I52" s="8">
        <f>E52*H52</f>
        <v>21.599999999999998</v>
      </c>
      <c r="J52" s="8">
        <f>(H52-G52)*E52</f>
        <v>4.5</v>
      </c>
    </row>
    <row r="53" spans="1:10" outlineLevel="2" x14ac:dyDescent="0.15">
      <c r="A53" s="7">
        <v>42736</v>
      </c>
      <c r="B53" s="8" t="s">
        <v>104</v>
      </c>
      <c r="C53" s="8" t="s">
        <v>127</v>
      </c>
      <c r="D53" s="8" t="s">
        <v>31</v>
      </c>
      <c r="E53" s="8">
        <v>70</v>
      </c>
      <c r="F53" s="8" t="str">
        <f>VLOOKUP($D53,饮料价格!$B$3:$E$45,2,0)</f>
        <v>瓶</v>
      </c>
      <c r="G53" s="8">
        <f>VLOOKUP($D53,饮料价格!$B$3:$E$45,3,0)</f>
        <v>1.1000000000000001</v>
      </c>
      <c r="H53" s="8">
        <f>VLOOKUP($D53,饮料价格!$B$3:$E$45,4,0)</f>
        <v>1.5</v>
      </c>
      <c r="I53" s="8">
        <f>E53*H53</f>
        <v>105</v>
      </c>
      <c r="J53" s="8">
        <f>(H53-G53)*E53</f>
        <v>27.999999999999993</v>
      </c>
    </row>
    <row r="54" spans="1:10" outlineLevel="2" x14ac:dyDescent="0.15">
      <c r="A54" s="7">
        <v>42736</v>
      </c>
      <c r="B54" s="8" t="s">
        <v>104</v>
      </c>
      <c r="C54" s="8" t="s">
        <v>127</v>
      </c>
      <c r="D54" s="8" t="s">
        <v>9</v>
      </c>
      <c r="E54" s="8">
        <v>42</v>
      </c>
      <c r="F54" s="8" t="str">
        <f>VLOOKUP($D54,饮料价格!$B$3:$E$45,2,0)</f>
        <v>听</v>
      </c>
      <c r="G54" s="8">
        <f>VLOOKUP($D54,饮料价格!$B$3:$E$45,3,0)</f>
        <v>3</v>
      </c>
      <c r="H54" s="8">
        <f>VLOOKUP($D54,饮料价格!$B$3:$E$45,4,0)</f>
        <v>4</v>
      </c>
      <c r="I54" s="8">
        <f>E54*H54</f>
        <v>168</v>
      </c>
      <c r="J54" s="8">
        <f>(H54-G54)*E54</f>
        <v>42</v>
      </c>
    </row>
    <row r="55" spans="1:10" outlineLevel="2" x14ac:dyDescent="0.15">
      <c r="A55" s="7">
        <v>42736</v>
      </c>
      <c r="B55" s="8" t="s">
        <v>104</v>
      </c>
      <c r="C55" s="8" t="s">
        <v>127</v>
      </c>
      <c r="D55" s="8" t="s">
        <v>22</v>
      </c>
      <c r="E55" s="8">
        <v>21</v>
      </c>
      <c r="F55" s="8" t="str">
        <f>VLOOKUP($D55,饮料价格!$B$3:$E$45,2,0)</f>
        <v>合</v>
      </c>
      <c r="G55" s="8">
        <f>VLOOKUP($D55,饮料价格!$B$3:$E$45,3,0)</f>
        <v>1.7</v>
      </c>
      <c r="H55" s="8">
        <f>VLOOKUP($D55,饮料价格!$B$3:$E$45,4,0)</f>
        <v>2.2000000000000002</v>
      </c>
      <c r="I55" s="8">
        <f>E55*H55</f>
        <v>46.2</v>
      </c>
      <c r="J55" s="8">
        <f>(H55-G55)*E55</f>
        <v>10.500000000000005</v>
      </c>
    </row>
    <row r="56" spans="1:10" outlineLevel="2" x14ac:dyDescent="0.15">
      <c r="A56" s="7">
        <v>42736</v>
      </c>
      <c r="B56" s="8" t="s">
        <v>104</v>
      </c>
      <c r="C56" s="8" t="s">
        <v>127</v>
      </c>
      <c r="D56" s="8" t="s">
        <v>19</v>
      </c>
      <c r="E56" s="8">
        <v>79</v>
      </c>
      <c r="F56" s="8" t="str">
        <f>VLOOKUP($D56,饮料价格!$B$3:$E$45,2,0)</f>
        <v>瓶</v>
      </c>
      <c r="G56" s="8">
        <f>VLOOKUP($D56,饮料价格!$B$3:$E$45,3,0)</f>
        <v>1.7</v>
      </c>
      <c r="H56" s="8">
        <f>VLOOKUP($D56,饮料价格!$B$3:$E$45,4,0)</f>
        <v>2.2000000000000002</v>
      </c>
      <c r="I56" s="8">
        <f>E56*H56</f>
        <v>173.8</v>
      </c>
      <c r="J56" s="8">
        <f>(H56-G56)*E56</f>
        <v>39.500000000000014</v>
      </c>
    </row>
    <row r="57" spans="1:10" outlineLevel="2" x14ac:dyDescent="0.15">
      <c r="A57" s="7">
        <v>42736</v>
      </c>
      <c r="B57" s="8" t="s">
        <v>104</v>
      </c>
      <c r="C57" s="8" t="s">
        <v>127</v>
      </c>
      <c r="D57" s="8" t="s">
        <v>14</v>
      </c>
      <c r="E57" s="8">
        <v>23</v>
      </c>
      <c r="F57" s="8" t="str">
        <f>VLOOKUP($D57,饮料价格!$B$3:$E$45,2,0)</f>
        <v>听</v>
      </c>
      <c r="G57" s="8">
        <f>VLOOKUP($D57,饮料价格!$B$3:$E$45,3,0)</f>
        <v>2.5</v>
      </c>
      <c r="H57" s="8">
        <f>VLOOKUP($D57,饮料价格!$B$3:$E$45,4,0)</f>
        <v>4</v>
      </c>
      <c r="I57" s="8">
        <f>E57*H57</f>
        <v>92</v>
      </c>
      <c r="J57" s="8">
        <f>(H57-G57)*E57</f>
        <v>34.5</v>
      </c>
    </row>
    <row r="58" spans="1:10" outlineLevel="2" x14ac:dyDescent="0.15">
      <c r="A58" s="7">
        <v>42736</v>
      </c>
      <c r="B58" s="8" t="s">
        <v>104</v>
      </c>
      <c r="C58" s="8" t="s">
        <v>127</v>
      </c>
      <c r="D58" s="8" t="s">
        <v>18</v>
      </c>
      <c r="E58" s="8">
        <v>84</v>
      </c>
      <c r="F58" s="8" t="str">
        <f>VLOOKUP($D58,饮料价格!$B$3:$E$45,2,0)</f>
        <v>合</v>
      </c>
      <c r="G58" s="8">
        <f>VLOOKUP($D58,饮料价格!$B$3:$E$45,3,0)</f>
        <v>4.5</v>
      </c>
      <c r="H58" s="8">
        <f>VLOOKUP($D58,饮料价格!$B$3:$E$45,4,0)</f>
        <v>7.2</v>
      </c>
      <c r="I58" s="8">
        <f>E58*H58</f>
        <v>604.80000000000007</v>
      </c>
      <c r="J58" s="8">
        <f>(H58-G58)*E58</f>
        <v>226.8</v>
      </c>
    </row>
    <row r="59" spans="1:10" outlineLevel="2" x14ac:dyDescent="0.15">
      <c r="A59" s="7">
        <v>42736</v>
      </c>
      <c r="B59" s="8" t="s">
        <v>104</v>
      </c>
      <c r="C59" s="8" t="s">
        <v>127</v>
      </c>
      <c r="D59" s="8" t="s">
        <v>81</v>
      </c>
      <c r="E59" s="8">
        <v>87</v>
      </c>
      <c r="F59" s="8" t="str">
        <f>VLOOKUP($D59,饮料价格!$B$3:$E$45,2,0)</f>
        <v>听</v>
      </c>
      <c r="G59" s="8">
        <f>VLOOKUP($D59,饮料价格!$B$3:$E$45,3,0)</f>
        <v>3</v>
      </c>
      <c r="H59" s="8">
        <f>VLOOKUP($D59,饮料价格!$B$3:$E$45,4,0)</f>
        <v>4</v>
      </c>
      <c r="I59" s="8">
        <f>E59*H59</f>
        <v>348</v>
      </c>
      <c r="J59" s="8">
        <f>(H59-G59)*E59</f>
        <v>87</v>
      </c>
    </row>
    <row r="60" spans="1:10" outlineLevel="2" x14ac:dyDescent="0.15">
      <c r="A60" s="7">
        <v>42736</v>
      </c>
      <c r="B60" s="8" t="s">
        <v>104</v>
      </c>
      <c r="C60" s="8" t="s">
        <v>127</v>
      </c>
      <c r="D60" s="8" t="s">
        <v>80</v>
      </c>
      <c r="E60" s="8">
        <v>14</v>
      </c>
      <c r="F60" s="8" t="str">
        <f>VLOOKUP($D60,饮料价格!$B$3:$E$45,2,0)</f>
        <v>瓶</v>
      </c>
      <c r="G60" s="8">
        <f>VLOOKUP($D60,饮料价格!$B$3:$E$45,3,0)</f>
        <v>0.9</v>
      </c>
      <c r="H60" s="8">
        <f>VLOOKUP($D60,饮料价格!$B$3:$E$45,4,0)</f>
        <v>1.2</v>
      </c>
      <c r="I60" s="8">
        <f>E60*H60</f>
        <v>16.8</v>
      </c>
      <c r="J60" s="8">
        <f>(H60-G60)*E60</f>
        <v>4.1999999999999993</v>
      </c>
    </row>
    <row r="61" spans="1:10" outlineLevel="2" x14ac:dyDescent="0.15">
      <c r="A61" s="7">
        <v>42736</v>
      </c>
      <c r="B61" s="8" t="s">
        <v>104</v>
      </c>
      <c r="C61" s="8" t="s">
        <v>127</v>
      </c>
      <c r="D61" s="8" t="s">
        <v>11</v>
      </c>
      <c r="E61" s="8">
        <v>17</v>
      </c>
      <c r="F61" s="8" t="str">
        <f>VLOOKUP($D61,饮料价格!$B$3:$E$45,2,0)</f>
        <v>瓶</v>
      </c>
      <c r="G61" s="8">
        <f>VLOOKUP($D61,饮料价格!$B$3:$E$45,3,0)</f>
        <v>1</v>
      </c>
      <c r="H61" s="8">
        <f>VLOOKUP($D61,饮料价格!$B$3:$E$45,4,0)</f>
        <v>1.3</v>
      </c>
      <c r="I61" s="8">
        <f>E61*H61</f>
        <v>22.1</v>
      </c>
      <c r="J61" s="8">
        <f>(H61-G61)*E61</f>
        <v>5.1000000000000005</v>
      </c>
    </row>
    <row r="62" spans="1:10" outlineLevel="2" x14ac:dyDescent="0.15">
      <c r="A62" s="7">
        <v>42736</v>
      </c>
      <c r="B62" s="8" t="s">
        <v>104</v>
      </c>
      <c r="C62" s="8" t="s">
        <v>127</v>
      </c>
      <c r="D62" s="8" t="s">
        <v>132</v>
      </c>
      <c r="E62" s="8">
        <v>14</v>
      </c>
      <c r="F62" s="8" t="str">
        <f>VLOOKUP($D62,饮料价格!$B$3:$E$45,2,0)</f>
        <v>瓶</v>
      </c>
      <c r="G62" s="8">
        <f>VLOOKUP($D62,饮料价格!$B$3:$E$45,3,0)</f>
        <v>2.5</v>
      </c>
      <c r="H62" s="8">
        <f>VLOOKUP($D62,饮料价格!$B$3:$E$45,4,0)</f>
        <v>4.5</v>
      </c>
      <c r="I62" s="8">
        <f>E62*H62</f>
        <v>63</v>
      </c>
      <c r="J62" s="8">
        <f>(H62-G62)*E62</f>
        <v>28</v>
      </c>
    </row>
    <row r="63" spans="1:10" outlineLevel="2" x14ac:dyDescent="0.15">
      <c r="A63" s="7">
        <v>42736</v>
      </c>
      <c r="B63" s="8" t="s">
        <v>104</v>
      </c>
      <c r="C63" s="8" t="s">
        <v>127</v>
      </c>
      <c r="D63" s="8" t="s">
        <v>1</v>
      </c>
      <c r="E63" s="8">
        <v>17</v>
      </c>
      <c r="F63" s="8" t="str">
        <f>VLOOKUP($D63,饮料价格!$B$3:$E$45,2,0)</f>
        <v>听</v>
      </c>
      <c r="G63" s="8">
        <f>VLOOKUP($D63,饮料价格!$B$3:$E$45,3,0)</f>
        <v>2.5</v>
      </c>
      <c r="H63" s="8">
        <f>VLOOKUP($D63,饮料价格!$B$3:$E$45,4,0)</f>
        <v>3.5</v>
      </c>
      <c r="I63" s="8">
        <f>E63*H63</f>
        <v>59.5</v>
      </c>
      <c r="J63" s="8">
        <f>(H63-G63)*E63</f>
        <v>17</v>
      </c>
    </row>
    <row r="64" spans="1:10" outlineLevel="2" x14ac:dyDescent="0.15">
      <c r="A64" s="7">
        <v>42736</v>
      </c>
      <c r="B64" s="8" t="s">
        <v>104</v>
      </c>
      <c r="C64" s="8" t="s">
        <v>127</v>
      </c>
      <c r="D64" s="8" t="s">
        <v>3</v>
      </c>
      <c r="E64" s="8">
        <v>10</v>
      </c>
      <c r="F64" s="8" t="str">
        <f>VLOOKUP($D64,饮料价格!$B$3:$E$45,2,0)</f>
        <v>听</v>
      </c>
      <c r="G64" s="8">
        <f>VLOOKUP($D64,饮料价格!$B$3:$E$45,3,0)</f>
        <v>2.5</v>
      </c>
      <c r="H64" s="8">
        <f>VLOOKUP($D64,饮料价格!$B$3:$E$45,4,0)</f>
        <v>3.5</v>
      </c>
      <c r="I64" s="8">
        <f>E64*H64</f>
        <v>35</v>
      </c>
      <c r="J64" s="8">
        <f>(H64-G64)*E64</f>
        <v>10</v>
      </c>
    </row>
    <row r="65" spans="1:10" outlineLevel="2" x14ac:dyDescent="0.15">
      <c r="A65" s="7">
        <v>42736</v>
      </c>
      <c r="B65" s="8" t="s">
        <v>104</v>
      </c>
      <c r="C65" s="8" t="s">
        <v>127</v>
      </c>
      <c r="D65" s="8" t="s">
        <v>28</v>
      </c>
      <c r="E65" s="8">
        <v>75</v>
      </c>
      <c r="F65" s="8" t="str">
        <f>VLOOKUP($D65,饮料价格!$B$3:$E$45,2,0)</f>
        <v>合</v>
      </c>
      <c r="G65" s="8">
        <f>VLOOKUP($D65,饮料价格!$B$3:$E$45,3,0)</f>
        <v>1.5</v>
      </c>
      <c r="H65" s="8">
        <f>VLOOKUP($D65,饮料价格!$B$3:$E$45,4,0)</f>
        <v>2.2000000000000002</v>
      </c>
      <c r="I65" s="8">
        <f>E65*H65</f>
        <v>165</v>
      </c>
      <c r="J65" s="8">
        <f>(H65-G65)*E65</f>
        <v>52.500000000000014</v>
      </c>
    </row>
    <row r="66" spans="1:10" outlineLevel="2" x14ac:dyDescent="0.15">
      <c r="A66" s="7">
        <v>42736</v>
      </c>
      <c r="B66" s="8" t="s">
        <v>104</v>
      </c>
      <c r="C66" s="8" t="s">
        <v>127</v>
      </c>
      <c r="D66" s="8" t="s">
        <v>82</v>
      </c>
      <c r="E66" s="8">
        <v>39</v>
      </c>
      <c r="F66" s="8" t="str">
        <f>VLOOKUP($D66,饮料价格!$B$3:$E$45,2,0)</f>
        <v>合</v>
      </c>
      <c r="G66" s="8">
        <f>VLOOKUP($D66,饮料价格!$B$3:$E$45,3,0)</f>
        <v>1.6</v>
      </c>
      <c r="H66" s="8">
        <f>VLOOKUP($D66,饮料价格!$B$3:$E$45,4,0)</f>
        <v>2.5</v>
      </c>
      <c r="I66" s="8">
        <f>E66*H66</f>
        <v>97.5</v>
      </c>
      <c r="J66" s="8">
        <f>(H66-G66)*E66</f>
        <v>35.099999999999994</v>
      </c>
    </row>
    <row r="67" spans="1:10" outlineLevel="2" x14ac:dyDescent="0.15">
      <c r="A67" s="7">
        <v>42736</v>
      </c>
      <c r="B67" s="8" t="s">
        <v>104</v>
      </c>
      <c r="C67" s="8" t="s">
        <v>127</v>
      </c>
      <c r="D67" s="8" t="s">
        <v>27</v>
      </c>
      <c r="E67" s="8">
        <v>20</v>
      </c>
      <c r="F67" s="8" t="str">
        <f>VLOOKUP($D67,饮料价格!$B$3:$E$45,2,0)</f>
        <v>听</v>
      </c>
      <c r="G67" s="8">
        <f>VLOOKUP($D67,饮料价格!$B$3:$E$45,3,0)</f>
        <v>2.5</v>
      </c>
      <c r="H67" s="8">
        <f>VLOOKUP($D67,饮料价格!$B$3:$E$45,4,0)</f>
        <v>4</v>
      </c>
      <c r="I67" s="8">
        <f>E67*H67</f>
        <v>80</v>
      </c>
      <c r="J67" s="8">
        <f>(H67-G67)*E67</f>
        <v>30</v>
      </c>
    </row>
    <row r="68" spans="1:10" outlineLevel="2" x14ac:dyDescent="0.15">
      <c r="A68" s="7">
        <v>42736</v>
      </c>
      <c r="B68" s="8" t="s">
        <v>104</v>
      </c>
      <c r="C68" s="8" t="s">
        <v>127</v>
      </c>
      <c r="D68" s="8" t="s">
        <v>4</v>
      </c>
      <c r="E68" s="8">
        <v>18</v>
      </c>
      <c r="F68" s="8" t="str">
        <f>VLOOKUP($D68,饮料价格!$B$3:$E$45,2,0)</f>
        <v>合</v>
      </c>
      <c r="G68" s="8">
        <f>VLOOKUP($D68,饮料价格!$B$3:$E$45,3,0)</f>
        <v>1.3</v>
      </c>
      <c r="H68" s="8">
        <f>VLOOKUP($D68,饮料价格!$B$3:$E$45,4,0)</f>
        <v>1.9</v>
      </c>
      <c r="I68" s="8">
        <f>E68*H68</f>
        <v>34.199999999999996</v>
      </c>
      <c r="J68" s="8">
        <f>(H68-G68)*E68</f>
        <v>10.799999999999997</v>
      </c>
    </row>
    <row r="69" spans="1:10" outlineLevel="2" x14ac:dyDescent="0.15">
      <c r="A69" s="7">
        <v>42736</v>
      </c>
      <c r="B69" s="8" t="s">
        <v>104</v>
      </c>
      <c r="C69" s="8" t="s">
        <v>127</v>
      </c>
      <c r="D69" s="8" t="s">
        <v>2</v>
      </c>
      <c r="E69" s="8">
        <v>19</v>
      </c>
      <c r="F69" s="8" t="str">
        <f>VLOOKUP($D69,饮料价格!$B$3:$E$45,2,0)</f>
        <v>听</v>
      </c>
      <c r="G69" s="8">
        <f>VLOOKUP($D69,饮料价格!$B$3:$E$45,3,0)</f>
        <v>1.6</v>
      </c>
      <c r="H69" s="8">
        <f>VLOOKUP($D69,饮料价格!$B$3:$E$45,4,0)</f>
        <v>3.3</v>
      </c>
      <c r="I69" s="8">
        <f>E69*H69</f>
        <v>62.699999999999996</v>
      </c>
      <c r="J69" s="8">
        <f>(H69-G69)*E69</f>
        <v>32.299999999999997</v>
      </c>
    </row>
    <row r="70" spans="1:10" outlineLevel="2" x14ac:dyDescent="0.15">
      <c r="A70" s="7">
        <v>42736</v>
      </c>
      <c r="B70" s="8" t="s">
        <v>104</v>
      </c>
      <c r="C70" s="8" t="s">
        <v>127</v>
      </c>
      <c r="D70" s="8" t="s">
        <v>30</v>
      </c>
      <c r="E70" s="8">
        <v>23</v>
      </c>
      <c r="F70" s="8" t="str">
        <f>VLOOKUP($D70,饮料价格!$B$3:$E$45,2,0)</f>
        <v>瓶</v>
      </c>
      <c r="G70" s="8">
        <f>VLOOKUP($D70,饮料价格!$B$3:$E$45,3,0)</f>
        <v>0.9</v>
      </c>
      <c r="H70" s="8">
        <f>VLOOKUP($D70,饮料价格!$B$3:$E$45,4,0)</f>
        <v>1.5</v>
      </c>
      <c r="I70" s="8">
        <f>E70*H70</f>
        <v>34.5</v>
      </c>
      <c r="J70" s="8">
        <f>(H70-G70)*E70</f>
        <v>13.799999999999999</v>
      </c>
    </row>
    <row r="71" spans="1:10" outlineLevel="2" x14ac:dyDescent="0.15">
      <c r="A71" s="7">
        <v>42736</v>
      </c>
      <c r="B71" s="8" t="s">
        <v>104</v>
      </c>
      <c r="C71" s="8" t="s">
        <v>127</v>
      </c>
      <c r="D71" s="8" t="s">
        <v>29</v>
      </c>
      <c r="E71" s="8">
        <v>59</v>
      </c>
      <c r="F71" s="8" t="str">
        <f>VLOOKUP($D71,饮料价格!$B$3:$E$45,2,0)</f>
        <v>合</v>
      </c>
      <c r="G71" s="8">
        <f>VLOOKUP($D71,饮料价格!$B$3:$E$45,3,0)</f>
        <v>1.6</v>
      </c>
      <c r="H71" s="8">
        <f>VLOOKUP($D71,饮料价格!$B$3:$E$45,4,0)</f>
        <v>2.2999999999999998</v>
      </c>
      <c r="I71" s="8">
        <f>E71*H71</f>
        <v>135.69999999999999</v>
      </c>
      <c r="J71" s="8">
        <f>(H71-G71)*E71</f>
        <v>41.299999999999983</v>
      </c>
    </row>
    <row r="72" spans="1:10" outlineLevel="2" x14ac:dyDescent="0.15">
      <c r="A72" s="7">
        <v>42736</v>
      </c>
      <c r="B72" s="8" t="s">
        <v>104</v>
      </c>
      <c r="C72" s="8" t="s">
        <v>127</v>
      </c>
      <c r="D72" s="8" t="s">
        <v>79</v>
      </c>
      <c r="E72" s="8">
        <v>44</v>
      </c>
      <c r="F72" s="8" t="str">
        <f>VLOOKUP($D72,饮料价格!$B$3:$E$45,2,0)</f>
        <v>听</v>
      </c>
      <c r="G72" s="8">
        <f>VLOOKUP($D72,饮料价格!$B$3:$E$45,3,0)</f>
        <v>1.2</v>
      </c>
      <c r="H72" s="8">
        <f>VLOOKUP($D72,饮料价格!$B$3:$E$45,4,0)</f>
        <v>2.5</v>
      </c>
      <c r="I72" s="8">
        <f>E72*H72</f>
        <v>110</v>
      </c>
      <c r="J72" s="8">
        <f>(H72-G72)*E72</f>
        <v>57.2</v>
      </c>
    </row>
    <row r="73" spans="1:10" outlineLevel="2" x14ac:dyDescent="0.15">
      <c r="A73" s="7">
        <v>42736</v>
      </c>
      <c r="B73" s="8" t="s">
        <v>104</v>
      </c>
      <c r="C73" s="8" t="s">
        <v>127</v>
      </c>
      <c r="D73" s="8" t="s">
        <v>7</v>
      </c>
      <c r="E73" s="8">
        <v>96</v>
      </c>
      <c r="F73" s="8" t="str">
        <f>VLOOKUP($D73,饮料价格!$B$3:$E$45,2,0)</f>
        <v>听</v>
      </c>
      <c r="G73" s="8">
        <f>VLOOKUP($D73,饮料价格!$B$3:$E$45,3,0)</f>
        <v>3.2</v>
      </c>
      <c r="H73" s="8">
        <f>VLOOKUP($D73,饮料价格!$B$3:$E$45,4,0)</f>
        <v>6</v>
      </c>
      <c r="I73" s="8">
        <f>E73*H73</f>
        <v>576</v>
      </c>
      <c r="J73" s="8">
        <f>(H73-G73)*E73</f>
        <v>268.79999999999995</v>
      </c>
    </row>
    <row r="74" spans="1:10" outlineLevel="2" x14ac:dyDescent="0.15">
      <c r="A74" s="7">
        <v>42736</v>
      </c>
      <c r="B74" s="8" t="s">
        <v>104</v>
      </c>
      <c r="C74" s="8" t="s">
        <v>127</v>
      </c>
      <c r="D74" s="8" t="s">
        <v>24</v>
      </c>
      <c r="E74" s="8">
        <v>57</v>
      </c>
      <c r="F74" s="8" t="str">
        <f>VLOOKUP($D74,饮料价格!$B$3:$E$45,2,0)</f>
        <v>瓶</v>
      </c>
      <c r="G74" s="8">
        <f>VLOOKUP($D74,饮料价格!$B$3:$E$45,3,0)</f>
        <v>2.4</v>
      </c>
      <c r="H74" s="8">
        <f>VLOOKUP($D74,饮料价格!$B$3:$E$45,4,0)</f>
        <v>3</v>
      </c>
      <c r="I74" s="8">
        <f>E74*H74</f>
        <v>171</v>
      </c>
      <c r="J74" s="8">
        <f>(H74-G74)*E74</f>
        <v>34.200000000000003</v>
      </c>
    </row>
    <row r="75" spans="1:10" outlineLevel="2" x14ac:dyDescent="0.15">
      <c r="A75" s="7">
        <v>42736</v>
      </c>
      <c r="B75" s="8" t="s">
        <v>104</v>
      </c>
      <c r="C75" s="8" t="s">
        <v>127</v>
      </c>
      <c r="D75" s="8" t="s">
        <v>32</v>
      </c>
      <c r="E75" s="8">
        <v>23</v>
      </c>
      <c r="F75" s="8" t="str">
        <f>VLOOKUP($D75,饮料价格!$B$3:$E$45,2,0)</f>
        <v>瓶</v>
      </c>
      <c r="G75" s="8">
        <f>VLOOKUP($D75,饮料价格!$B$3:$E$45,3,0)</f>
        <v>2.4</v>
      </c>
      <c r="H75" s="8">
        <f>VLOOKUP($D75,饮料价格!$B$3:$E$45,4,0)</f>
        <v>3.5</v>
      </c>
      <c r="I75" s="8">
        <f>E75*H75</f>
        <v>80.5</v>
      </c>
      <c r="J75" s="8">
        <f>(H75-G75)*E75</f>
        <v>25.3</v>
      </c>
    </row>
    <row r="76" spans="1:10" outlineLevel="2" x14ac:dyDescent="0.15">
      <c r="A76" s="7">
        <v>42736</v>
      </c>
      <c r="B76" s="8" t="s">
        <v>104</v>
      </c>
      <c r="C76" s="8" t="s">
        <v>127</v>
      </c>
      <c r="D76" s="8" t="s">
        <v>73</v>
      </c>
      <c r="E76" s="8">
        <v>28</v>
      </c>
      <c r="F76" s="8" t="str">
        <f>VLOOKUP($D76,饮料价格!$B$3:$E$45,2,0)</f>
        <v>瓶</v>
      </c>
      <c r="G76" s="8">
        <f>VLOOKUP($D76,饮料价格!$B$3:$E$45,3,0)</f>
        <v>1.8</v>
      </c>
      <c r="H76" s="8">
        <f>VLOOKUP($D76,饮料价格!$B$3:$E$45,4,0)</f>
        <v>2.2999999999999998</v>
      </c>
      <c r="I76" s="8">
        <f>E76*H76</f>
        <v>64.399999999999991</v>
      </c>
      <c r="J76" s="8">
        <f>(H76-G76)*E76</f>
        <v>13.999999999999993</v>
      </c>
    </row>
    <row r="77" spans="1:10" outlineLevel="2" x14ac:dyDescent="0.15">
      <c r="A77" s="7">
        <v>42736</v>
      </c>
      <c r="B77" s="8" t="s">
        <v>104</v>
      </c>
      <c r="C77" s="8" t="s">
        <v>127</v>
      </c>
      <c r="D77" s="8" t="s">
        <v>6</v>
      </c>
      <c r="E77" s="8">
        <v>90</v>
      </c>
      <c r="F77" s="8" t="str">
        <f>VLOOKUP($D77,饮料价格!$B$3:$E$45,2,0)</f>
        <v>瓶</v>
      </c>
      <c r="G77" s="8">
        <f>VLOOKUP($D77,饮料价格!$B$3:$E$45,3,0)</f>
        <v>1.7</v>
      </c>
      <c r="H77" s="8">
        <f>VLOOKUP($D77,饮料价格!$B$3:$E$45,4,0)</f>
        <v>3.5</v>
      </c>
      <c r="I77" s="8">
        <f>E77*H77</f>
        <v>315</v>
      </c>
      <c r="J77" s="8">
        <f>(H77-G77)*E77</f>
        <v>162</v>
      </c>
    </row>
    <row r="78" spans="1:10" outlineLevel="2" x14ac:dyDescent="0.15">
      <c r="A78" s="7">
        <v>42736</v>
      </c>
      <c r="B78" s="8" t="s">
        <v>104</v>
      </c>
      <c r="C78" s="8" t="s">
        <v>127</v>
      </c>
      <c r="D78" s="8" t="s">
        <v>8</v>
      </c>
      <c r="E78" s="8">
        <v>27</v>
      </c>
      <c r="F78" s="8" t="str">
        <f>VLOOKUP($D78,饮料价格!$B$3:$E$45,2,0)</f>
        <v>合</v>
      </c>
      <c r="G78" s="8">
        <f>VLOOKUP($D78,饮料价格!$B$3:$E$45,3,0)</f>
        <v>7.8</v>
      </c>
      <c r="H78" s="8">
        <f>VLOOKUP($D78,饮料价格!$B$3:$E$45,4,0)</f>
        <v>9.8000000000000007</v>
      </c>
      <c r="I78" s="8">
        <f>E78*H78</f>
        <v>264.60000000000002</v>
      </c>
      <c r="J78" s="8">
        <f>(H78-G78)*E78</f>
        <v>54.000000000000021</v>
      </c>
    </row>
    <row r="79" spans="1:10" outlineLevel="2" x14ac:dyDescent="0.15">
      <c r="A79" s="7">
        <v>42736</v>
      </c>
      <c r="B79" s="8" t="s">
        <v>104</v>
      </c>
      <c r="C79" s="8" t="s">
        <v>127</v>
      </c>
      <c r="D79" s="8" t="s">
        <v>25</v>
      </c>
      <c r="E79" s="8">
        <v>17</v>
      </c>
      <c r="F79" s="8" t="str">
        <f>VLOOKUP($D79,饮料价格!$B$3:$E$45,2,0)</f>
        <v>听</v>
      </c>
      <c r="G79" s="8">
        <f>VLOOKUP($D79,饮料价格!$B$3:$E$45,3,0)</f>
        <v>3</v>
      </c>
      <c r="H79" s="8">
        <f>VLOOKUP($D79,饮料价格!$B$3:$E$45,4,0)</f>
        <v>4</v>
      </c>
      <c r="I79" s="8">
        <f>E79*H79</f>
        <v>68</v>
      </c>
      <c r="J79" s="8">
        <f>(H79-G79)*E79</f>
        <v>17</v>
      </c>
    </row>
    <row r="80" spans="1:10" outlineLevel="2" x14ac:dyDescent="0.15">
      <c r="A80" s="7">
        <v>42736</v>
      </c>
      <c r="B80" s="8" t="s">
        <v>104</v>
      </c>
      <c r="C80" s="8" t="s">
        <v>127</v>
      </c>
      <c r="D80" s="8" t="s">
        <v>23</v>
      </c>
      <c r="E80" s="8">
        <v>55</v>
      </c>
      <c r="F80" s="8" t="str">
        <f>VLOOKUP($D80,饮料价格!$B$3:$E$45,2,0)</f>
        <v>瓶</v>
      </c>
      <c r="G80" s="8">
        <f>VLOOKUP($D80,饮料价格!$B$3:$E$45,3,0)</f>
        <v>2.4</v>
      </c>
      <c r="H80" s="8">
        <f>VLOOKUP($D80,饮料价格!$B$3:$E$45,4,0)</f>
        <v>3</v>
      </c>
      <c r="I80" s="8">
        <f>E80*H80</f>
        <v>165</v>
      </c>
      <c r="J80" s="8">
        <f>(H80-G80)*E80</f>
        <v>33.000000000000007</v>
      </c>
    </row>
    <row r="81" spans="1:10" outlineLevel="2" x14ac:dyDescent="0.15">
      <c r="A81" s="7">
        <v>42736</v>
      </c>
      <c r="B81" s="8" t="s">
        <v>104</v>
      </c>
      <c r="C81" s="8" t="s">
        <v>127</v>
      </c>
      <c r="D81" s="8" t="s">
        <v>13</v>
      </c>
      <c r="E81" s="8">
        <v>29</v>
      </c>
      <c r="F81" s="8" t="str">
        <f>VLOOKUP($D81,饮料价格!$B$3:$E$45,2,0)</f>
        <v>瓶</v>
      </c>
      <c r="G81" s="8">
        <f>VLOOKUP($D81,饮料价格!$B$3:$E$45,3,0)</f>
        <v>2</v>
      </c>
      <c r="H81" s="8">
        <f>VLOOKUP($D81,饮料价格!$B$3:$E$45,4,0)</f>
        <v>3.5</v>
      </c>
      <c r="I81" s="8">
        <f>E81*H81</f>
        <v>101.5</v>
      </c>
      <c r="J81" s="8">
        <f>(H81-G81)*E81</f>
        <v>43.5</v>
      </c>
    </row>
    <row r="82" spans="1:10" outlineLevel="2" x14ac:dyDescent="0.15">
      <c r="A82" s="7">
        <v>42736</v>
      </c>
      <c r="B82" s="8" t="s">
        <v>104</v>
      </c>
      <c r="C82" s="8" t="s">
        <v>127</v>
      </c>
      <c r="D82" s="8" t="s">
        <v>16</v>
      </c>
      <c r="E82" s="8">
        <v>88</v>
      </c>
      <c r="F82" s="8" t="str">
        <f>VLOOKUP($D82,饮料价格!$B$3:$E$45,2,0)</f>
        <v>瓶</v>
      </c>
      <c r="G82" s="8">
        <f>VLOOKUP($D82,饮料价格!$B$3:$E$45,3,0)</f>
        <v>1</v>
      </c>
      <c r="H82" s="8">
        <f>VLOOKUP($D82,饮料价格!$B$3:$E$45,4,0)</f>
        <v>1.5</v>
      </c>
      <c r="I82" s="8">
        <f>E82*H82</f>
        <v>132</v>
      </c>
      <c r="J82" s="8">
        <f>(H82-G82)*E82</f>
        <v>44</v>
      </c>
    </row>
    <row r="83" spans="1:10" outlineLevel="2" x14ac:dyDescent="0.15">
      <c r="A83" s="7">
        <v>42736</v>
      </c>
      <c r="B83" s="8" t="s">
        <v>104</v>
      </c>
      <c r="C83" s="8" t="s">
        <v>127</v>
      </c>
      <c r="D83" s="8" t="s">
        <v>12</v>
      </c>
      <c r="E83" s="8">
        <v>23</v>
      </c>
      <c r="F83" s="8" t="str">
        <f>VLOOKUP($D83,饮料价格!$B$3:$E$45,2,0)</f>
        <v>瓶</v>
      </c>
      <c r="G83" s="8">
        <f>VLOOKUP($D83,饮料价格!$B$3:$E$45,3,0)</f>
        <v>1.3</v>
      </c>
      <c r="H83" s="8">
        <f>VLOOKUP($D83,饮料价格!$B$3:$E$45,4,0)</f>
        <v>2.8</v>
      </c>
      <c r="I83" s="8">
        <f>E83*H83</f>
        <v>64.399999999999991</v>
      </c>
      <c r="J83" s="8">
        <f>(H83-G83)*E83</f>
        <v>34.499999999999993</v>
      </c>
    </row>
    <row r="84" spans="1:10" outlineLevel="2" x14ac:dyDescent="0.15">
      <c r="A84" s="7">
        <v>42736</v>
      </c>
      <c r="B84" s="8" t="s">
        <v>104</v>
      </c>
      <c r="C84" s="8" t="s">
        <v>127</v>
      </c>
      <c r="D84" s="8" t="s">
        <v>26</v>
      </c>
      <c r="E84" s="8">
        <v>13</v>
      </c>
      <c r="F84" s="8" t="str">
        <f>VLOOKUP($D84,饮料价格!$B$3:$E$45,2,0)</f>
        <v>瓶</v>
      </c>
      <c r="G84" s="8">
        <f>VLOOKUP($D84,饮料价格!$B$3:$E$45,3,0)</f>
        <v>1.7</v>
      </c>
      <c r="H84" s="8">
        <f>VLOOKUP($D84,饮料价格!$B$3:$E$45,4,0)</f>
        <v>2.2000000000000002</v>
      </c>
      <c r="I84" s="8">
        <f>E84*H84</f>
        <v>28.6</v>
      </c>
      <c r="J84" s="8">
        <f>(H84-G84)*E84</f>
        <v>6.5000000000000027</v>
      </c>
    </row>
    <row r="85" spans="1:10" outlineLevel="2" x14ac:dyDescent="0.15">
      <c r="A85" s="7">
        <v>42736</v>
      </c>
      <c r="B85" s="8" t="s">
        <v>104</v>
      </c>
      <c r="C85" s="8" t="s">
        <v>127</v>
      </c>
      <c r="D85" s="8" t="s">
        <v>15</v>
      </c>
      <c r="E85" s="8">
        <v>19</v>
      </c>
      <c r="F85" s="8" t="str">
        <f>VLOOKUP($D85,饮料价格!$B$3:$E$45,2,0)</f>
        <v>合</v>
      </c>
      <c r="G85" s="8">
        <f>VLOOKUP($D85,饮料价格!$B$3:$E$45,3,0)</f>
        <v>1.7</v>
      </c>
      <c r="H85" s="8">
        <f>VLOOKUP($D85,饮料价格!$B$3:$E$45,4,0)</f>
        <v>2.5</v>
      </c>
      <c r="I85" s="8">
        <f>E85*H85</f>
        <v>47.5</v>
      </c>
      <c r="J85" s="8">
        <f>(H85-G85)*E85</f>
        <v>15.200000000000001</v>
      </c>
    </row>
    <row r="86" spans="1:10" outlineLevel="2" x14ac:dyDescent="0.15">
      <c r="A86" s="7">
        <v>42736</v>
      </c>
      <c r="B86" s="8" t="s">
        <v>104</v>
      </c>
      <c r="C86" s="8" t="s">
        <v>127</v>
      </c>
      <c r="D86" s="8" t="s">
        <v>5</v>
      </c>
      <c r="E86" s="8">
        <v>45</v>
      </c>
      <c r="F86" s="8" t="str">
        <f>VLOOKUP($D86,饮料价格!$B$3:$E$45,2,0)</f>
        <v>合</v>
      </c>
      <c r="G86" s="8">
        <f>VLOOKUP($D86,饮料价格!$B$3:$E$45,3,0)</f>
        <v>1.5</v>
      </c>
      <c r="H86" s="8">
        <f>VLOOKUP($D86,饮料价格!$B$3:$E$45,4,0)</f>
        <v>2.2000000000000002</v>
      </c>
      <c r="I86" s="8">
        <f>E86*H86</f>
        <v>99.000000000000014</v>
      </c>
      <c r="J86" s="8">
        <f>(H86-G86)*E86</f>
        <v>31.500000000000007</v>
      </c>
    </row>
    <row r="87" spans="1:10" outlineLevel="2" x14ac:dyDescent="0.15">
      <c r="A87" s="7">
        <v>42736</v>
      </c>
      <c r="B87" s="8" t="s">
        <v>104</v>
      </c>
      <c r="C87" s="8" t="s">
        <v>127</v>
      </c>
      <c r="D87" s="8" t="s">
        <v>133</v>
      </c>
      <c r="E87" s="8">
        <v>53</v>
      </c>
      <c r="F87" s="8" t="str">
        <f>VLOOKUP($D87,饮料价格!$B$3:$E$45,2,0)</f>
        <v>瓶</v>
      </c>
      <c r="G87" s="8">
        <f>VLOOKUP($D87,饮料价格!$B$3:$E$45,3,0)</f>
        <v>3.5</v>
      </c>
      <c r="H87" s="8">
        <f>VLOOKUP($D87,饮料价格!$B$3:$E$45,4,0)</f>
        <v>5</v>
      </c>
      <c r="I87" s="8">
        <f>E87*H87</f>
        <v>265</v>
      </c>
      <c r="J87" s="8">
        <f>(H87-G87)*E87</f>
        <v>79.5</v>
      </c>
    </row>
    <row r="88" spans="1:10" outlineLevel="1" x14ac:dyDescent="0.15">
      <c r="A88" s="7"/>
      <c r="B88" s="8"/>
      <c r="C88" s="23" t="s">
        <v>187</v>
      </c>
      <c r="D88" s="8"/>
      <c r="E88" s="8"/>
      <c r="F88" s="8"/>
      <c r="G88" s="8"/>
      <c r="H88" s="8"/>
      <c r="I88" s="8">
        <f>SUBTOTAL(9,I46:I87)</f>
        <v>6361.7999999999993</v>
      </c>
      <c r="J88" s="8">
        <f>SUBTOTAL(9,J46:J87)</f>
        <v>2208.7999999999997</v>
      </c>
    </row>
    <row r="89" spans="1:10" outlineLevel="2" x14ac:dyDescent="0.15">
      <c r="A89" s="7">
        <v>42736</v>
      </c>
      <c r="B89" s="8" t="s">
        <v>102</v>
      </c>
      <c r="C89" s="2" t="s">
        <v>135</v>
      </c>
      <c r="D89" s="8" t="s">
        <v>78</v>
      </c>
      <c r="E89" s="8">
        <v>70</v>
      </c>
      <c r="F89" s="8" t="str">
        <f>VLOOKUP($D89,饮料价格!$B$3:$E$45,2,0)</f>
        <v>瓶</v>
      </c>
      <c r="G89" s="8">
        <f>VLOOKUP($D89,饮料价格!$B$3:$E$45,3,0)</f>
        <v>1.9</v>
      </c>
      <c r="H89" s="8">
        <f>VLOOKUP($D89,饮料价格!$B$3:$E$45,4,0)</f>
        <v>2.4</v>
      </c>
      <c r="I89" s="8">
        <f>E89*H89</f>
        <v>168</v>
      </c>
      <c r="J89" s="8">
        <f>(H89-G89)*E89</f>
        <v>35</v>
      </c>
    </row>
    <row r="90" spans="1:10" outlineLevel="2" x14ac:dyDescent="0.15">
      <c r="A90" s="7">
        <v>42736</v>
      </c>
      <c r="B90" s="8" t="s">
        <v>102</v>
      </c>
      <c r="C90" s="8" t="s">
        <v>135</v>
      </c>
      <c r="D90" s="8" t="s">
        <v>7</v>
      </c>
      <c r="E90" s="8">
        <v>78</v>
      </c>
      <c r="F90" s="8" t="str">
        <f>VLOOKUP($D90,饮料价格!$B$3:$E$45,2,0)</f>
        <v>听</v>
      </c>
      <c r="G90" s="8">
        <f>VLOOKUP($D90,饮料价格!$B$3:$E$45,3,0)</f>
        <v>3.2</v>
      </c>
      <c r="H90" s="8">
        <f>VLOOKUP($D90,饮料价格!$B$3:$E$45,4,0)</f>
        <v>6</v>
      </c>
      <c r="I90" s="8">
        <f>E90*H90</f>
        <v>468</v>
      </c>
      <c r="J90" s="8">
        <f>(H90-G90)*E90</f>
        <v>218.39999999999998</v>
      </c>
    </row>
    <row r="91" spans="1:10" outlineLevel="2" x14ac:dyDescent="0.15">
      <c r="A91" s="7">
        <v>42736</v>
      </c>
      <c r="B91" s="8" t="s">
        <v>102</v>
      </c>
      <c r="C91" s="8" t="s">
        <v>135</v>
      </c>
      <c r="D91" s="8" t="s">
        <v>79</v>
      </c>
      <c r="E91" s="8">
        <v>16</v>
      </c>
      <c r="F91" s="8" t="str">
        <f>VLOOKUP($D91,饮料价格!$B$3:$E$45,2,0)</f>
        <v>听</v>
      </c>
      <c r="G91" s="8">
        <f>VLOOKUP($D91,饮料价格!$B$3:$E$45,3,0)</f>
        <v>1.2</v>
      </c>
      <c r="H91" s="8">
        <f>VLOOKUP($D91,饮料价格!$B$3:$E$45,4,0)</f>
        <v>2.5</v>
      </c>
      <c r="I91" s="8">
        <f>E91*H91</f>
        <v>40</v>
      </c>
      <c r="J91" s="8">
        <f>(H91-G91)*E91</f>
        <v>20.8</v>
      </c>
    </row>
    <row r="92" spans="1:10" outlineLevel="2" x14ac:dyDescent="0.15">
      <c r="A92" s="7">
        <v>42736</v>
      </c>
      <c r="B92" s="8" t="s">
        <v>102</v>
      </c>
      <c r="C92" s="8" t="s">
        <v>135</v>
      </c>
      <c r="D92" s="8" t="s">
        <v>2</v>
      </c>
      <c r="E92" s="8">
        <v>8</v>
      </c>
      <c r="F92" s="8" t="str">
        <f>VLOOKUP($D92,饮料价格!$B$3:$E$45,2,0)</f>
        <v>听</v>
      </c>
      <c r="G92" s="8">
        <f>VLOOKUP($D92,饮料价格!$B$3:$E$45,3,0)</f>
        <v>1.6</v>
      </c>
      <c r="H92" s="8">
        <f>VLOOKUP($D92,饮料价格!$B$3:$E$45,4,0)</f>
        <v>3.3</v>
      </c>
      <c r="I92" s="8">
        <f>E92*H92</f>
        <v>26.4</v>
      </c>
      <c r="J92" s="8">
        <f>(H92-G92)*E92</f>
        <v>13.599999999999998</v>
      </c>
    </row>
    <row r="93" spans="1:10" outlineLevel="2" x14ac:dyDescent="0.15">
      <c r="A93" s="7">
        <v>42736</v>
      </c>
      <c r="B93" s="8" t="s">
        <v>102</v>
      </c>
      <c r="C93" s="8" t="s">
        <v>135</v>
      </c>
      <c r="D93" s="8" t="s">
        <v>132</v>
      </c>
      <c r="E93" s="8">
        <v>59</v>
      </c>
      <c r="F93" s="8" t="str">
        <f>VLOOKUP($D93,饮料价格!$B$3:$E$45,2,0)</f>
        <v>瓶</v>
      </c>
      <c r="G93" s="8">
        <f>VLOOKUP($D93,饮料价格!$B$3:$E$45,3,0)</f>
        <v>2.5</v>
      </c>
      <c r="H93" s="8">
        <f>VLOOKUP($D93,饮料价格!$B$3:$E$45,4,0)</f>
        <v>4.5</v>
      </c>
      <c r="I93" s="8">
        <f>E93*H93</f>
        <v>265.5</v>
      </c>
      <c r="J93" s="8">
        <f>(H93-G93)*E93</f>
        <v>118</v>
      </c>
    </row>
    <row r="94" spans="1:10" outlineLevel="2" x14ac:dyDescent="0.15">
      <c r="A94" s="7">
        <v>42736</v>
      </c>
      <c r="B94" s="8" t="s">
        <v>102</v>
      </c>
      <c r="C94" s="8" t="s">
        <v>135</v>
      </c>
      <c r="D94" s="8" t="s">
        <v>21</v>
      </c>
      <c r="E94" s="8">
        <v>23</v>
      </c>
      <c r="F94" s="8" t="str">
        <f>VLOOKUP($D94,饮料价格!$B$3:$E$45,2,0)</f>
        <v>瓶</v>
      </c>
      <c r="G94" s="8">
        <f>VLOOKUP($D94,饮料价格!$B$3:$E$45,3,0)</f>
        <v>1.4</v>
      </c>
      <c r="H94" s="8">
        <f>VLOOKUP($D94,饮料价格!$B$3:$E$45,4,0)</f>
        <v>3</v>
      </c>
      <c r="I94" s="8">
        <f>E94*H94</f>
        <v>69</v>
      </c>
      <c r="J94" s="8">
        <f>(H94-G94)*E94</f>
        <v>36.800000000000004</v>
      </c>
    </row>
    <row r="95" spans="1:10" outlineLevel="2" x14ac:dyDescent="0.15">
      <c r="A95" s="7">
        <v>42736</v>
      </c>
      <c r="B95" s="8" t="s">
        <v>102</v>
      </c>
      <c r="C95" s="8" t="s">
        <v>135</v>
      </c>
      <c r="D95" s="8" t="s">
        <v>18</v>
      </c>
      <c r="E95" s="8">
        <v>86</v>
      </c>
      <c r="F95" s="8" t="str">
        <f>VLOOKUP($D95,饮料价格!$B$3:$E$45,2,0)</f>
        <v>合</v>
      </c>
      <c r="G95" s="8">
        <f>VLOOKUP($D95,饮料价格!$B$3:$E$45,3,0)</f>
        <v>4.5</v>
      </c>
      <c r="H95" s="8">
        <f>VLOOKUP($D95,饮料价格!$B$3:$E$45,4,0)</f>
        <v>7.2</v>
      </c>
      <c r="I95" s="8">
        <f>E95*H95</f>
        <v>619.20000000000005</v>
      </c>
      <c r="J95" s="8">
        <f>(H95-G95)*E95</f>
        <v>232.20000000000002</v>
      </c>
    </row>
    <row r="96" spans="1:10" outlineLevel="2" x14ac:dyDescent="0.15">
      <c r="A96" s="7">
        <v>42736</v>
      </c>
      <c r="B96" s="8" t="s">
        <v>102</v>
      </c>
      <c r="C96" s="8" t="s">
        <v>135</v>
      </c>
      <c r="D96" s="8" t="s">
        <v>27</v>
      </c>
      <c r="E96" s="8">
        <v>48</v>
      </c>
      <c r="F96" s="8" t="str">
        <f>VLOOKUP($D96,饮料价格!$B$3:$E$45,2,0)</f>
        <v>听</v>
      </c>
      <c r="G96" s="8">
        <f>VLOOKUP($D96,饮料价格!$B$3:$E$45,3,0)</f>
        <v>2.5</v>
      </c>
      <c r="H96" s="8">
        <f>VLOOKUP($D96,饮料价格!$B$3:$E$45,4,0)</f>
        <v>4</v>
      </c>
      <c r="I96" s="8">
        <f>E96*H96</f>
        <v>192</v>
      </c>
      <c r="J96" s="8">
        <f>(H96-G96)*E96</f>
        <v>72</v>
      </c>
    </row>
    <row r="97" spans="1:10" outlineLevel="2" x14ac:dyDescent="0.15">
      <c r="A97" s="7">
        <v>42736</v>
      </c>
      <c r="B97" s="8" t="s">
        <v>102</v>
      </c>
      <c r="C97" s="8" t="s">
        <v>135</v>
      </c>
      <c r="D97" s="8" t="s">
        <v>22</v>
      </c>
      <c r="E97" s="8">
        <v>17</v>
      </c>
      <c r="F97" s="8" t="str">
        <f>VLOOKUP($D97,饮料价格!$B$3:$E$45,2,0)</f>
        <v>合</v>
      </c>
      <c r="G97" s="8">
        <f>VLOOKUP($D97,饮料价格!$B$3:$E$45,3,0)</f>
        <v>1.7</v>
      </c>
      <c r="H97" s="8">
        <f>VLOOKUP($D97,饮料价格!$B$3:$E$45,4,0)</f>
        <v>2.2000000000000002</v>
      </c>
      <c r="I97" s="8">
        <f>E97*H97</f>
        <v>37.400000000000006</v>
      </c>
      <c r="J97" s="8">
        <f>(H97-G97)*E97</f>
        <v>8.5000000000000036</v>
      </c>
    </row>
    <row r="98" spans="1:10" outlineLevel="2" x14ac:dyDescent="0.15">
      <c r="A98" s="7">
        <v>42736</v>
      </c>
      <c r="B98" s="8" t="s">
        <v>102</v>
      </c>
      <c r="C98" s="8" t="s">
        <v>135</v>
      </c>
      <c r="D98" s="8" t="s">
        <v>30</v>
      </c>
      <c r="E98" s="8">
        <v>62</v>
      </c>
      <c r="F98" s="8" t="str">
        <f>VLOOKUP($D98,饮料价格!$B$3:$E$45,2,0)</f>
        <v>瓶</v>
      </c>
      <c r="G98" s="8">
        <f>VLOOKUP($D98,饮料价格!$B$3:$E$45,3,0)</f>
        <v>0.9</v>
      </c>
      <c r="H98" s="8">
        <f>VLOOKUP($D98,饮料价格!$B$3:$E$45,4,0)</f>
        <v>1.5</v>
      </c>
      <c r="I98" s="8">
        <f>E98*H98</f>
        <v>93</v>
      </c>
      <c r="J98" s="8">
        <f>(H98-G98)*E98</f>
        <v>37.199999999999996</v>
      </c>
    </row>
    <row r="99" spans="1:10" outlineLevel="2" x14ac:dyDescent="0.15">
      <c r="A99" s="7">
        <v>42736</v>
      </c>
      <c r="B99" s="8" t="s">
        <v>102</v>
      </c>
      <c r="C99" s="8" t="s">
        <v>135</v>
      </c>
      <c r="D99" s="8" t="s">
        <v>13</v>
      </c>
      <c r="E99" s="8">
        <v>27</v>
      </c>
      <c r="F99" s="8" t="str">
        <f>VLOOKUP($D99,饮料价格!$B$3:$E$45,2,0)</f>
        <v>瓶</v>
      </c>
      <c r="G99" s="8">
        <f>VLOOKUP($D99,饮料价格!$B$3:$E$45,3,0)</f>
        <v>2</v>
      </c>
      <c r="H99" s="8">
        <f>VLOOKUP($D99,饮料价格!$B$3:$E$45,4,0)</f>
        <v>3.5</v>
      </c>
      <c r="I99" s="8">
        <f>E99*H99</f>
        <v>94.5</v>
      </c>
      <c r="J99" s="8">
        <f>(H99-G99)*E99</f>
        <v>40.5</v>
      </c>
    </row>
    <row r="100" spans="1:10" outlineLevel="2" x14ac:dyDescent="0.15">
      <c r="A100" s="7">
        <v>42736</v>
      </c>
      <c r="B100" s="8" t="s">
        <v>102</v>
      </c>
      <c r="C100" s="8" t="s">
        <v>135</v>
      </c>
      <c r="D100" s="8" t="s">
        <v>32</v>
      </c>
      <c r="E100" s="8">
        <v>18</v>
      </c>
      <c r="F100" s="8" t="str">
        <f>VLOOKUP($D100,饮料价格!$B$3:$E$45,2,0)</f>
        <v>瓶</v>
      </c>
      <c r="G100" s="8">
        <f>VLOOKUP($D100,饮料价格!$B$3:$E$45,3,0)</f>
        <v>2.4</v>
      </c>
      <c r="H100" s="8">
        <f>VLOOKUP($D100,饮料价格!$B$3:$E$45,4,0)</f>
        <v>3.5</v>
      </c>
      <c r="I100" s="8">
        <f>E100*H100</f>
        <v>63</v>
      </c>
      <c r="J100" s="8">
        <f>(H100-G100)*E100</f>
        <v>19.8</v>
      </c>
    </row>
    <row r="101" spans="1:10" outlineLevel="2" x14ac:dyDescent="0.15">
      <c r="A101" s="7">
        <v>42736</v>
      </c>
      <c r="B101" s="8" t="s">
        <v>102</v>
      </c>
      <c r="C101" s="8" t="s">
        <v>135</v>
      </c>
      <c r="D101" s="8" t="s">
        <v>131</v>
      </c>
      <c r="E101" s="8">
        <v>27</v>
      </c>
      <c r="F101" s="8" t="str">
        <f>VLOOKUP($D101,饮料价格!$B$3:$E$45,2,0)</f>
        <v>瓶</v>
      </c>
      <c r="G101" s="8">
        <f>VLOOKUP($D101,饮料价格!$B$3:$E$45,3,0)</f>
        <v>2</v>
      </c>
      <c r="H101" s="8">
        <f>VLOOKUP($D101,饮料价格!$B$3:$E$45,4,0)</f>
        <v>3.5</v>
      </c>
      <c r="I101" s="8">
        <f>E101*H101</f>
        <v>94.5</v>
      </c>
      <c r="J101" s="8">
        <f>(H101-G101)*E101</f>
        <v>40.5</v>
      </c>
    </row>
    <row r="102" spans="1:10" outlineLevel="2" x14ac:dyDescent="0.15">
      <c r="A102" s="7">
        <v>42736</v>
      </c>
      <c r="B102" s="8" t="s">
        <v>102</v>
      </c>
      <c r="C102" s="8" t="s">
        <v>135</v>
      </c>
      <c r="D102" s="8" t="s">
        <v>73</v>
      </c>
      <c r="E102" s="8">
        <v>94</v>
      </c>
      <c r="F102" s="8" t="str">
        <f>VLOOKUP($D102,饮料价格!$B$3:$E$45,2,0)</f>
        <v>瓶</v>
      </c>
      <c r="G102" s="8">
        <f>VLOOKUP($D102,饮料价格!$B$3:$E$45,3,0)</f>
        <v>1.8</v>
      </c>
      <c r="H102" s="8">
        <f>VLOOKUP($D102,饮料价格!$B$3:$E$45,4,0)</f>
        <v>2.2999999999999998</v>
      </c>
      <c r="I102" s="8">
        <f>E102*H102</f>
        <v>216.2</v>
      </c>
      <c r="J102" s="8">
        <f>(H102-G102)*E102</f>
        <v>46.999999999999979</v>
      </c>
    </row>
    <row r="103" spans="1:10" outlineLevel="2" x14ac:dyDescent="0.15">
      <c r="A103" s="7">
        <v>42736</v>
      </c>
      <c r="B103" s="8" t="s">
        <v>102</v>
      </c>
      <c r="C103" s="8" t="s">
        <v>135</v>
      </c>
      <c r="D103" s="8" t="s">
        <v>80</v>
      </c>
      <c r="E103" s="8">
        <v>56</v>
      </c>
      <c r="F103" s="8" t="str">
        <f>VLOOKUP($D103,饮料价格!$B$3:$E$45,2,0)</f>
        <v>瓶</v>
      </c>
      <c r="G103" s="8">
        <f>VLOOKUP($D103,饮料价格!$B$3:$E$45,3,0)</f>
        <v>0.9</v>
      </c>
      <c r="H103" s="8">
        <f>VLOOKUP($D103,饮料价格!$B$3:$E$45,4,0)</f>
        <v>1.2</v>
      </c>
      <c r="I103" s="8">
        <f>E103*H103</f>
        <v>67.2</v>
      </c>
      <c r="J103" s="8">
        <f>(H103-G103)*E103</f>
        <v>16.799999999999997</v>
      </c>
    </row>
    <row r="104" spans="1:10" outlineLevel="2" x14ac:dyDescent="0.15">
      <c r="A104" s="7">
        <v>42736</v>
      </c>
      <c r="B104" s="8" t="s">
        <v>102</v>
      </c>
      <c r="C104" s="8" t="s">
        <v>135</v>
      </c>
      <c r="D104" s="8" t="s">
        <v>11</v>
      </c>
      <c r="E104" s="8">
        <v>83</v>
      </c>
      <c r="F104" s="8" t="str">
        <f>VLOOKUP($D104,饮料价格!$B$3:$E$45,2,0)</f>
        <v>瓶</v>
      </c>
      <c r="G104" s="8">
        <f>VLOOKUP($D104,饮料价格!$B$3:$E$45,3,0)</f>
        <v>1</v>
      </c>
      <c r="H104" s="8">
        <f>VLOOKUP($D104,饮料价格!$B$3:$E$45,4,0)</f>
        <v>1.3</v>
      </c>
      <c r="I104" s="8">
        <f>E104*H104</f>
        <v>107.9</v>
      </c>
      <c r="J104" s="8">
        <f>(H104-G104)*E104</f>
        <v>24.900000000000002</v>
      </c>
    </row>
    <row r="105" spans="1:10" outlineLevel="2" x14ac:dyDescent="0.15">
      <c r="A105" s="7">
        <v>42736</v>
      </c>
      <c r="B105" s="8" t="s">
        <v>102</v>
      </c>
      <c r="C105" s="8" t="s">
        <v>135</v>
      </c>
      <c r="D105" s="8" t="s">
        <v>81</v>
      </c>
      <c r="E105" s="8">
        <v>76</v>
      </c>
      <c r="F105" s="8" t="str">
        <f>VLOOKUP($D105,饮料价格!$B$3:$E$45,2,0)</f>
        <v>听</v>
      </c>
      <c r="G105" s="8">
        <f>VLOOKUP($D105,饮料价格!$B$3:$E$45,3,0)</f>
        <v>3</v>
      </c>
      <c r="H105" s="8">
        <f>VLOOKUP($D105,饮料价格!$B$3:$E$45,4,0)</f>
        <v>4</v>
      </c>
      <c r="I105" s="8">
        <f>E105*H105</f>
        <v>304</v>
      </c>
      <c r="J105" s="8">
        <f>(H105-G105)*E105</f>
        <v>76</v>
      </c>
    </row>
    <row r="106" spans="1:10" outlineLevel="2" x14ac:dyDescent="0.15">
      <c r="A106" s="7">
        <v>42736</v>
      </c>
      <c r="B106" s="8" t="s">
        <v>102</v>
      </c>
      <c r="C106" s="8" t="s">
        <v>135</v>
      </c>
      <c r="D106" s="8" t="s">
        <v>134</v>
      </c>
      <c r="E106" s="8">
        <v>23</v>
      </c>
      <c r="F106" s="8" t="str">
        <f>VLOOKUP($D106,饮料价格!$B$3:$E$45,2,0)</f>
        <v>瓶</v>
      </c>
      <c r="G106" s="8">
        <f>VLOOKUP($D106,饮料价格!$B$3:$E$45,3,0)</f>
        <v>3.5</v>
      </c>
      <c r="H106" s="8">
        <f>VLOOKUP($D106,饮料价格!$B$3:$E$45,4,0)</f>
        <v>5</v>
      </c>
      <c r="I106" s="8">
        <f>E106*H106</f>
        <v>115</v>
      </c>
      <c r="J106" s="8">
        <f>(H106-G106)*E106</f>
        <v>34.5</v>
      </c>
    </row>
    <row r="107" spans="1:10" outlineLevel="2" x14ac:dyDescent="0.15">
      <c r="A107" s="7">
        <v>42736</v>
      </c>
      <c r="B107" s="8" t="s">
        <v>102</v>
      </c>
      <c r="C107" s="8" t="s">
        <v>135</v>
      </c>
      <c r="D107" s="8" t="s">
        <v>10</v>
      </c>
      <c r="E107" s="8">
        <v>14</v>
      </c>
      <c r="F107" s="8" t="str">
        <f>VLOOKUP($D107,饮料价格!$B$3:$E$45,2,0)</f>
        <v>听</v>
      </c>
      <c r="G107" s="8">
        <f>VLOOKUP($D107,饮料价格!$B$3:$E$45,3,0)</f>
        <v>2</v>
      </c>
      <c r="H107" s="8">
        <f>VLOOKUP($D107,饮料价格!$B$3:$E$45,4,0)</f>
        <v>3.5</v>
      </c>
      <c r="I107" s="8">
        <f>E107*H107</f>
        <v>49</v>
      </c>
      <c r="J107" s="8">
        <f>(H107-G107)*E107</f>
        <v>21</v>
      </c>
    </row>
    <row r="108" spans="1:10" outlineLevel="2" x14ac:dyDescent="0.15">
      <c r="A108" s="7">
        <v>42736</v>
      </c>
      <c r="B108" s="8" t="s">
        <v>102</v>
      </c>
      <c r="C108" s="8" t="s">
        <v>135</v>
      </c>
      <c r="D108" s="8" t="s">
        <v>25</v>
      </c>
      <c r="E108" s="8">
        <v>79</v>
      </c>
      <c r="F108" s="8" t="str">
        <f>VLOOKUP($D108,饮料价格!$B$3:$E$45,2,0)</f>
        <v>听</v>
      </c>
      <c r="G108" s="8">
        <f>VLOOKUP($D108,饮料价格!$B$3:$E$45,3,0)</f>
        <v>3</v>
      </c>
      <c r="H108" s="8">
        <f>VLOOKUP($D108,饮料价格!$B$3:$E$45,4,0)</f>
        <v>4</v>
      </c>
      <c r="I108" s="8">
        <f>E108*H108</f>
        <v>316</v>
      </c>
      <c r="J108" s="8">
        <f>(H108-G108)*E108</f>
        <v>79</v>
      </c>
    </row>
    <row r="109" spans="1:10" outlineLevel="2" x14ac:dyDescent="0.15">
      <c r="A109" s="7">
        <v>42736</v>
      </c>
      <c r="B109" s="8" t="s">
        <v>102</v>
      </c>
      <c r="C109" s="8" t="s">
        <v>135</v>
      </c>
      <c r="D109" s="8" t="s">
        <v>26</v>
      </c>
      <c r="E109" s="8">
        <v>15</v>
      </c>
      <c r="F109" s="8" t="str">
        <f>VLOOKUP($D109,饮料价格!$B$3:$E$45,2,0)</f>
        <v>瓶</v>
      </c>
      <c r="G109" s="8">
        <f>VLOOKUP($D109,饮料价格!$B$3:$E$45,3,0)</f>
        <v>1.7</v>
      </c>
      <c r="H109" s="8">
        <f>VLOOKUP($D109,饮料价格!$B$3:$E$45,4,0)</f>
        <v>2.2000000000000002</v>
      </c>
      <c r="I109" s="8">
        <f>E109*H109</f>
        <v>33</v>
      </c>
      <c r="J109" s="8">
        <f>(H109-G109)*E109</f>
        <v>7.5000000000000036</v>
      </c>
    </row>
    <row r="110" spans="1:10" outlineLevel="2" x14ac:dyDescent="0.15">
      <c r="A110" s="7">
        <v>42736</v>
      </c>
      <c r="B110" s="8" t="s">
        <v>102</v>
      </c>
      <c r="C110" s="8" t="s">
        <v>135</v>
      </c>
      <c r="D110" s="8" t="s">
        <v>12</v>
      </c>
      <c r="E110" s="8">
        <v>98</v>
      </c>
      <c r="F110" s="8" t="str">
        <f>VLOOKUP($D110,饮料价格!$B$3:$E$45,2,0)</f>
        <v>瓶</v>
      </c>
      <c r="G110" s="8">
        <f>VLOOKUP($D110,饮料价格!$B$3:$E$45,3,0)</f>
        <v>1.3</v>
      </c>
      <c r="H110" s="8">
        <f>VLOOKUP($D110,饮料价格!$B$3:$E$45,4,0)</f>
        <v>2.8</v>
      </c>
      <c r="I110" s="8">
        <f>E110*H110</f>
        <v>274.39999999999998</v>
      </c>
      <c r="J110" s="8">
        <f>(H110-G110)*E110</f>
        <v>146.99999999999997</v>
      </c>
    </row>
    <row r="111" spans="1:10" outlineLevel="2" x14ac:dyDescent="0.15">
      <c r="A111" s="7">
        <v>42736</v>
      </c>
      <c r="B111" s="8" t="s">
        <v>102</v>
      </c>
      <c r="C111" s="8" t="s">
        <v>135</v>
      </c>
      <c r="D111" s="8" t="s">
        <v>3</v>
      </c>
      <c r="E111" s="8">
        <v>22</v>
      </c>
      <c r="F111" s="8" t="str">
        <f>VLOOKUP($D111,饮料价格!$B$3:$E$45,2,0)</f>
        <v>听</v>
      </c>
      <c r="G111" s="8">
        <f>VLOOKUP($D111,饮料价格!$B$3:$E$45,3,0)</f>
        <v>2.5</v>
      </c>
      <c r="H111" s="8">
        <f>VLOOKUP($D111,饮料价格!$B$3:$E$45,4,0)</f>
        <v>3.5</v>
      </c>
      <c r="I111" s="8">
        <f>E111*H111</f>
        <v>77</v>
      </c>
      <c r="J111" s="8">
        <f>(H111-G111)*E111</f>
        <v>22</v>
      </c>
    </row>
    <row r="112" spans="1:10" outlineLevel="2" x14ac:dyDescent="0.15">
      <c r="A112" s="7">
        <v>42736</v>
      </c>
      <c r="B112" s="8" t="s">
        <v>102</v>
      </c>
      <c r="C112" s="8" t="s">
        <v>135</v>
      </c>
      <c r="D112" s="8" t="s">
        <v>1</v>
      </c>
      <c r="E112" s="8">
        <v>27</v>
      </c>
      <c r="F112" s="8" t="str">
        <f>VLOOKUP($D112,饮料价格!$B$3:$E$45,2,0)</f>
        <v>听</v>
      </c>
      <c r="G112" s="8">
        <f>VLOOKUP($D112,饮料价格!$B$3:$E$45,3,0)</f>
        <v>2.5</v>
      </c>
      <c r="H112" s="8">
        <f>VLOOKUP($D112,饮料价格!$B$3:$E$45,4,0)</f>
        <v>3.5</v>
      </c>
      <c r="I112" s="8">
        <f>E112*H112</f>
        <v>94.5</v>
      </c>
      <c r="J112" s="8">
        <f>(H112-G112)*E112</f>
        <v>27</v>
      </c>
    </row>
    <row r="113" spans="1:10" outlineLevel="2" x14ac:dyDescent="0.15">
      <c r="A113" s="7">
        <v>42736</v>
      </c>
      <c r="B113" s="8" t="s">
        <v>102</v>
      </c>
      <c r="C113" s="8" t="s">
        <v>135</v>
      </c>
      <c r="D113" s="8" t="s">
        <v>20</v>
      </c>
      <c r="E113" s="8">
        <v>8</v>
      </c>
      <c r="F113" s="8" t="str">
        <f>VLOOKUP($D113,饮料价格!$B$3:$E$45,2,0)</f>
        <v>瓶</v>
      </c>
      <c r="G113" s="8">
        <f>VLOOKUP($D113,饮料价格!$B$3:$E$45,3,0)</f>
        <v>1.8</v>
      </c>
      <c r="H113" s="8">
        <f>VLOOKUP($D113,饮料价格!$B$3:$E$45,4,0)</f>
        <v>2.2999999999999998</v>
      </c>
      <c r="I113" s="8">
        <f>E113*H113</f>
        <v>18.399999999999999</v>
      </c>
      <c r="J113" s="8">
        <f>(H113-G113)*E113</f>
        <v>3.9999999999999982</v>
      </c>
    </row>
    <row r="114" spans="1:10" outlineLevel="2" x14ac:dyDescent="0.15">
      <c r="A114" s="7">
        <v>42736</v>
      </c>
      <c r="B114" s="8" t="s">
        <v>102</v>
      </c>
      <c r="C114" s="8" t="s">
        <v>135</v>
      </c>
      <c r="D114" s="8" t="s">
        <v>29</v>
      </c>
      <c r="E114" s="8">
        <v>21</v>
      </c>
      <c r="F114" s="8" t="str">
        <f>VLOOKUP($D114,饮料价格!$B$3:$E$45,2,0)</f>
        <v>合</v>
      </c>
      <c r="G114" s="8">
        <f>VLOOKUP($D114,饮料价格!$B$3:$E$45,3,0)</f>
        <v>1.6</v>
      </c>
      <c r="H114" s="8">
        <f>VLOOKUP($D114,饮料价格!$B$3:$E$45,4,0)</f>
        <v>2.2999999999999998</v>
      </c>
      <c r="I114" s="8">
        <f>E114*H114</f>
        <v>48.3</v>
      </c>
      <c r="J114" s="8">
        <f>(H114-G114)*E114</f>
        <v>14.699999999999994</v>
      </c>
    </row>
    <row r="115" spans="1:10" outlineLevel="2" x14ac:dyDescent="0.15">
      <c r="A115" s="7">
        <v>42736</v>
      </c>
      <c r="B115" s="8" t="s">
        <v>102</v>
      </c>
      <c r="C115" s="8" t="s">
        <v>135</v>
      </c>
      <c r="D115" s="8" t="s">
        <v>14</v>
      </c>
      <c r="E115" s="8">
        <v>12</v>
      </c>
      <c r="F115" s="8" t="str">
        <f>VLOOKUP($D115,饮料价格!$B$3:$E$45,2,0)</f>
        <v>听</v>
      </c>
      <c r="G115" s="8">
        <f>VLOOKUP($D115,饮料价格!$B$3:$E$45,3,0)</f>
        <v>2.5</v>
      </c>
      <c r="H115" s="8">
        <f>VLOOKUP($D115,饮料价格!$B$3:$E$45,4,0)</f>
        <v>4</v>
      </c>
      <c r="I115" s="8">
        <f>E115*H115</f>
        <v>48</v>
      </c>
      <c r="J115" s="8">
        <f>(H115-G115)*E115</f>
        <v>18</v>
      </c>
    </row>
    <row r="116" spans="1:10" outlineLevel="2" x14ac:dyDescent="0.15">
      <c r="A116" s="7">
        <v>42736</v>
      </c>
      <c r="B116" s="8" t="s">
        <v>102</v>
      </c>
      <c r="C116" s="8" t="s">
        <v>135</v>
      </c>
      <c r="D116" s="8" t="s">
        <v>17</v>
      </c>
      <c r="E116" s="8">
        <v>83</v>
      </c>
      <c r="F116" s="8" t="str">
        <f>VLOOKUP($D116,饮料价格!$B$3:$E$45,2,0)</f>
        <v>合</v>
      </c>
      <c r="G116" s="8">
        <f>VLOOKUP($D116,饮料价格!$B$3:$E$45,3,0)</f>
        <v>4.3</v>
      </c>
      <c r="H116" s="8">
        <f>VLOOKUP($D116,饮料价格!$B$3:$E$45,4,0)</f>
        <v>6.8</v>
      </c>
      <c r="I116" s="8">
        <f>E116*H116</f>
        <v>564.4</v>
      </c>
      <c r="J116" s="8">
        <f>(H116-G116)*E116</f>
        <v>207.5</v>
      </c>
    </row>
    <row r="117" spans="1:10" outlineLevel="2" x14ac:dyDescent="0.15">
      <c r="A117" s="7">
        <v>42736</v>
      </c>
      <c r="B117" s="8" t="s">
        <v>102</v>
      </c>
      <c r="C117" s="8" t="s">
        <v>135</v>
      </c>
      <c r="D117" s="8" t="s">
        <v>15</v>
      </c>
      <c r="E117" s="8">
        <v>121</v>
      </c>
      <c r="F117" s="8" t="str">
        <f>VLOOKUP($D117,饮料价格!$B$3:$E$45,2,0)</f>
        <v>合</v>
      </c>
      <c r="G117" s="8">
        <f>VLOOKUP($D117,饮料价格!$B$3:$E$45,3,0)</f>
        <v>1.7</v>
      </c>
      <c r="H117" s="8">
        <f>VLOOKUP($D117,饮料价格!$B$3:$E$45,4,0)</f>
        <v>2.5</v>
      </c>
      <c r="I117" s="8">
        <f>E117*H117</f>
        <v>302.5</v>
      </c>
      <c r="J117" s="8">
        <f>(H117-G117)*E117</f>
        <v>96.800000000000011</v>
      </c>
    </row>
    <row r="118" spans="1:10" outlineLevel="2" x14ac:dyDescent="0.15">
      <c r="A118" s="7">
        <v>42736</v>
      </c>
      <c r="B118" s="8" t="s">
        <v>102</v>
      </c>
      <c r="C118" s="8" t="s">
        <v>135</v>
      </c>
      <c r="D118" s="8" t="s">
        <v>16</v>
      </c>
      <c r="E118" s="8">
        <v>55</v>
      </c>
      <c r="F118" s="8" t="str">
        <f>VLOOKUP($D118,饮料价格!$B$3:$E$45,2,0)</f>
        <v>瓶</v>
      </c>
      <c r="G118" s="8">
        <f>VLOOKUP($D118,饮料价格!$B$3:$E$45,3,0)</f>
        <v>1</v>
      </c>
      <c r="H118" s="8">
        <f>VLOOKUP($D118,饮料价格!$B$3:$E$45,4,0)</f>
        <v>1.5</v>
      </c>
      <c r="I118" s="8">
        <f>E118*H118</f>
        <v>82.5</v>
      </c>
      <c r="J118" s="8">
        <f>(H118-G118)*E118</f>
        <v>27.5</v>
      </c>
    </row>
    <row r="119" spans="1:10" outlineLevel="2" x14ac:dyDescent="0.15">
      <c r="A119" s="7">
        <v>42736</v>
      </c>
      <c r="B119" s="8" t="s">
        <v>102</v>
      </c>
      <c r="C119" s="8" t="s">
        <v>135</v>
      </c>
      <c r="D119" s="8" t="s">
        <v>82</v>
      </c>
      <c r="E119" s="8">
        <v>53</v>
      </c>
      <c r="F119" s="8" t="str">
        <f>VLOOKUP($D119,饮料价格!$B$3:$E$45,2,0)</f>
        <v>合</v>
      </c>
      <c r="G119" s="8">
        <f>VLOOKUP($D119,饮料价格!$B$3:$E$45,3,0)</f>
        <v>1.6</v>
      </c>
      <c r="H119" s="8">
        <f>VLOOKUP($D119,饮料价格!$B$3:$E$45,4,0)</f>
        <v>2.5</v>
      </c>
      <c r="I119" s="8">
        <f>E119*H119</f>
        <v>132.5</v>
      </c>
      <c r="J119" s="8">
        <f>(H119-G119)*E119</f>
        <v>47.699999999999996</v>
      </c>
    </row>
    <row r="120" spans="1:10" outlineLevel="2" x14ac:dyDescent="0.15">
      <c r="A120" s="7">
        <v>42736</v>
      </c>
      <c r="B120" s="8" t="s">
        <v>102</v>
      </c>
      <c r="C120" s="8" t="s">
        <v>135</v>
      </c>
      <c r="D120" s="8" t="s">
        <v>31</v>
      </c>
      <c r="E120" s="8">
        <v>58</v>
      </c>
      <c r="F120" s="8" t="str">
        <f>VLOOKUP($D120,饮料价格!$B$3:$E$45,2,0)</f>
        <v>瓶</v>
      </c>
      <c r="G120" s="8">
        <f>VLOOKUP($D120,饮料价格!$B$3:$E$45,3,0)</f>
        <v>1.1000000000000001</v>
      </c>
      <c r="H120" s="8">
        <f>VLOOKUP($D120,饮料价格!$B$3:$E$45,4,0)</f>
        <v>1.5</v>
      </c>
      <c r="I120" s="8">
        <f>E120*H120</f>
        <v>87</v>
      </c>
      <c r="J120" s="8">
        <f>(H120-G120)*E120</f>
        <v>23.199999999999996</v>
      </c>
    </row>
    <row r="121" spans="1:10" outlineLevel="2" x14ac:dyDescent="0.15">
      <c r="A121" s="7">
        <v>42736</v>
      </c>
      <c r="B121" s="8" t="s">
        <v>102</v>
      </c>
      <c r="C121" s="8" t="s">
        <v>135</v>
      </c>
      <c r="D121" s="8" t="s">
        <v>8</v>
      </c>
      <c r="E121" s="8">
        <v>33</v>
      </c>
      <c r="F121" s="8" t="str">
        <f>VLOOKUP($D121,饮料价格!$B$3:$E$45,2,0)</f>
        <v>合</v>
      </c>
      <c r="G121" s="8">
        <f>VLOOKUP($D121,饮料价格!$B$3:$E$45,3,0)</f>
        <v>7.8</v>
      </c>
      <c r="H121" s="8">
        <f>VLOOKUP($D121,饮料价格!$B$3:$E$45,4,0)</f>
        <v>9.8000000000000007</v>
      </c>
      <c r="I121" s="8">
        <f>E121*H121</f>
        <v>323.40000000000003</v>
      </c>
      <c r="J121" s="8">
        <f>(H121-G121)*E121</f>
        <v>66.000000000000028</v>
      </c>
    </row>
    <row r="122" spans="1:10" outlineLevel="2" x14ac:dyDescent="0.15">
      <c r="A122" s="7">
        <v>42736</v>
      </c>
      <c r="B122" s="8" t="s">
        <v>102</v>
      </c>
      <c r="C122" s="8" t="s">
        <v>135</v>
      </c>
      <c r="D122" s="8" t="s">
        <v>6</v>
      </c>
      <c r="E122" s="8">
        <v>61</v>
      </c>
      <c r="F122" s="8" t="str">
        <f>VLOOKUP($D122,饮料价格!$B$3:$E$45,2,0)</f>
        <v>瓶</v>
      </c>
      <c r="G122" s="8">
        <f>VLOOKUP($D122,饮料价格!$B$3:$E$45,3,0)</f>
        <v>1.7</v>
      </c>
      <c r="H122" s="8">
        <f>VLOOKUP($D122,饮料价格!$B$3:$E$45,4,0)</f>
        <v>3.5</v>
      </c>
      <c r="I122" s="8">
        <f>E122*H122</f>
        <v>213.5</v>
      </c>
      <c r="J122" s="8">
        <f>(H122-G122)*E122</f>
        <v>109.8</v>
      </c>
    </row>
    <row r="123" spans="1:10" outlineLevel="2" x14ac:dyDescent="0.15">
      <c r="A123" s="7">
        <v>42736</v>
      </c>
      <c r="B123" s="8" t="s">
        <v>102</v>
      </c>
      <c r="C123" s="8" t="s">
        <v>135</v>
      </c>
      <c r="D123" s="8" t="s">
        <v>9</v>
      </c>
      <c r="E123" s="8">
        <v>41</v>
      </c>
      <c r="F123" s="8" t="str">
        <f>VLOOKUP($D123,饮料价格!$B$3:$E$45,2,0)</f>
        <v>听</v>
      </c>
      <c r="G123" s="8">
        <f>VLOOKUP($D123,饮料价格!$B$3:$E$45,3,0)</f>
        <v>3</v>
      </c>
      <c r="H123" s="8">
        <f>VLOOKUP($D123,饮料价格!$B$3:$E$45,4,0)</f>
        <v>4</v>
      </c>
      <c r="I123" s="8">
        <f>E123*H123</f>
        <v>164</v>
      </c>
      <c r="J123" s="8">
        <f>(H123-G123)*E123</f>
        <v>41</v>
      </c>
    </row>
    <row r="124" spans="1:10" outlineLevel="2" x14ac:dyDescent="0.15">
      <c r="A124" s="7">
        <v>42736</v>
      </c>
      <c r="B124" s="8" t="s">
        <v>102</v>
      </c>
      <c r="C124" s="8" t="s">
        <v>135</v>
      </c>
      <c r="D124" s="8" t="s">
        <v>23</v>
      </c>
      <c r="E124" s="8">
        <v>52</v>
      </c>
      <c r="F124" s="8" t="str">
        <f>VLOOKUP($D124,饮料价格!$B$3:$E$45,2,0)</f>
        <v>瓶</v>
      </c>
      <c r="G124" s="8">
        <f>VLOOKUP($D124,饮料价格!$B$3:$E$45,3,0)</f>
        <v>2.4</v>
      </c>
      <c r="H124" s="8">
        <f>VLOOKUP($D124,饮料价格!$B$3:$E$45,4,0)</f>
        <v>3</v>
      </c>
      <c r="I124" s="8">
        <f>E124*H124</f>
        <v>156</v>
      </c>
      <c r="J124" s="8">
        <f>(H124-G124)*E124</f>
        <v>31.200000000000003</v>
      </c>
    </row>
    <row r="125" spans="1:10" outlineLevel="2" x14ac:dyDescent="0.15">
      <c r="A125" s="7">
        <v>42736</v>
      </c>
      <c r="B125" s="8" t="s">
        <v>102</v>
      </c>
      <c r="C125" s="8" t="s">
        <v>135</v>
      </c>
      <c r="D125" s="8" t="s">
        <v>19</v>
      </c>
      <c r="E125" s="8">
        <v>12</v>
      </c>
      <c r="F125" s="8" t="str">
        <f>VLOOKUP($D125,饮料价格!$B$3:$E$45,2,0)</f>
        <v>瓶</v>
      </c>
      <c r="G125" s="8">
        <f>VLOOKUP($D125,饮料价格!$B$3:$E$45,3,0)</f>
        <v>1.7</v>
      </c>
      <c r="H125" s="8">
        <f>VLOOKUP($D125,饮料价格!$B$3:$E$45,4,0)</f>
        <v>2.2000000000000002</v>
      </c>
      <c r="I125" s="8">
        <f>E125*H125</f>
        <v>26.400000000000002</v>
      </c>
      <c r="J125" s="8">
        <f>(H125-G125)*E125</f>
        <v>6.0000000000000027</v>
      </c>
    </row>
    <row r="126" spans="1:10" outlineLevel="2" x14ac:dyDescent="0.15">
      <c r="A126" s="7">
        <v>42736</v>
      </c>
      <c r="B126" s="8" t="s">
        <v>102</v>
      </c>
      <c r="C126" s="8" t="s">
        <v>135</v>
      </c>
      <c r="D126" s="8" t="s">
        <v>4</v>
      </c>
      <c r="E126" s="8">
        <v>61</v>
      </c>
      <c r="F126" s="8" t="str">
        <f>VLOOKUP($D126,饮料价格!$B$3:$E$45,2,0)</f>
        <v>合</v>
      </c>
      <c r="G126" s="8">
        <f>VLOOKUP($D126,饮料价格!$B$3:$E$45,3,0)</f>
        <v>1.3</v>
      </c>
      <c r="H126" s="8">
        <f>VLOOKUP($D126,饮料价格!$B$3:$E$45,4,0)</f>
        <v>1.9</v>
      </c>
      <c r="I126" s="8">
        <f>E126*H126</f>
        <v>115.89999999999999</v>
      </c>
      <c r="J126" s="8">
        <f>(H126-G126)*E126</f>
        <v>36.599999999999994</v>
      </c>
    </row>
    <row r="127" spans="1:10" outlineLevel="2" x14ac:dyDescent="0.15">
      <c r="A127" s="7">
        <v>42736</v>
      </c>
      <c r="B127" s="8" t="s">
        <v>102</v>
      </c>
      <c r="C127" s="8" t="s">
        <v>135</v>
      </c>
      <c r="D127" s="8" t="s">
        <v>28</v>
      </c>
      <c r="E127" s="8">
        <v>13</v>
      </c>
      <c r="F127" s="8" t="str">
        <f>VLOOKUP($D127,饮料价格!$B$3:$E$45,2,0)</f>
        <v>合</v>
      </c>
      <c r="G127" s="8">
        <f>VLOOKUP($D127,饮料价格!$B$3:$E$45,3,0)</f>
        <v>1.5</v>
      </c>
      <c r="H127" s="8">
        <f>VLOOKUP($D127,饮料价格!$B$3:$E$45,4,0)</f>
        <v>2.2000000000000002</v>
      </c>
      <c r="I127" s="8">
        <f>E127*H127</f>
        <v>28.6</v>
      </c>
      <c r="J127" s="8">
        <f>(H127-G127)*E127</f>
        <v>9.1000000000000014</v>
      </c>
    </row>
    <row r="128" spans="1:10" outlineLevel="2" x14ac:dyDescent="0.15">
      <c r="A128" s="7">
        <v>42736</v>
      </c>
      <c r="B128" s="8" t="s">
        <v>102</v>
      </c>
      <c r="C128" s="8" t="s">
        <v>135</v>
      </c>
      <c r="D128" s="8" t="s">
        <v>5</v>
      </c>
      <c r="E128" s="8">
        <v>10</v>
      </c>
      <c r="F128" s="8" t="str">
        <f>VLOOKUP($D128,饮料价格!$B$3:$E$45,2,0)</f>
        <v>合</v>
      </c>
      <c r="G128" s="8">
        <f>VLOOKUP($D128,饮料价格!$B$3:$E$45,3,0)</f>
        <v>1.5</v>
      </c>
      <c r="H128" s="8">
        <f>VLOOKUP($D128,饮料价格!$B$3:$E$45,4,0)</f>
        <v>2.2000000000000002</v>
      </c>
      <c r="I128" s="8">
        <f>E128*H128</f>
        <v>22</v>
      </c>
      <c r="J128" s="8">
        <f>(H128-G128)*E128</f>
        <v>7.0000000000000018</v>
      </c>
    </row>
    <row r="129" spans="1:10" outlineLevel="2" x14ac:dyDescent="0.15">
      <c r="A129" s="7">
        <v>42736</v>
      </c>
      <c r="B129" s="8" t="s">
        <v>102</v>
      </c>
      <c r="C129" s="8" t="s">
        <v>135</v>
      </c>
      <c r="D129" s="8" t="s">
        <v>133</v>
      </c>
      <c r="E129" s="8">
        <v>51</v>
      </c>
      <c r="F129" s="8" t="str">
        <f>VLOOKUP($D129,饮料价格!$B$3:$E$45,2,0)</f>
        <v>瓶</v>
      </c>
      <c r="G129" s="8">
        <f>VLOOKUP($D129,饮料价格!$B$3:$E$45,3,0)</f>
        <v>3.5</v>
      </c>
      <c r="H129" s="8">
        <f>VLOOKUP($D129,饮料价格!$B$3:$E$45,4,0)</f>
        <v>5</v>
      </c>
      <c r="I129" s="8">
        <f>E129*H129</f>
        <v>255</v>
      </c>
      <c r="J129" s="8">
        <f>(H129-G129)*E129</f>
        <v>76.5</v>
      </c>
    </row>
    <row r="130" spans="1:10" outlineLevel="2" x14ac:dyDescent="0.15">
      <c r="A130" s="7">
        <v>42736</v>
      </c>
      <c r="B130" s="8" t="s">
        <v>102</v>
      </c>
      <c r="C130" s="8" t="s">
        <v>135</v>
      </c>
      <c r="D130" s="8" t="s">
        <v>24</v>
      </c>
      <c r="E130" s="8">
        <v>74</v>
      </c>
      <c r="F130" s="8" t="str">
        <f>VLOOKUP($D130,饮料价格!$B$3:$E$45,2,0)</f>
        <v>瓶</v>
      </c>
      <c r="G130" s="8">
        <f>VLOOKUP($D130,饮料价格!$B$3:$E$45,3,0)</f>
        <v>2.4</v>
      </c>
      <c r="H130" s="8">
        <f>VLOOKUP($D130,饮料价格!$B$3:$E$45,4,0)</f>
        <v>3</v>
      </c>
      <c r="I130" s="8">
        <f>E130*H130</f>
        <v>222</v>
      </c>
      <c r="J130" s="8">
        <f>(H130-G130)*E130</f>
        <v>44.400000000000006</v>
      </c>
    </row>
    <row r="131" spans="1:10" outlineLevel="1" x14ac:dyDescent="0.15">
      <c r="A131" s="7"/>
      <c r="B131" s="8"/>
      <c r="C131" s="23" t="s">
        <v>188</v>
      </c>
      <c r="D131" s="8"/>
      <c r="E131" s="8"/>
      <c r="F131" s="8"/>
      <c r="G131" s="8"/>
      <c r="H131" s="8"/>
      <c r="I131" s="8">
        <f>SUBTOTAL(9,I89:I130)</f>
        <v>6695.0999999999995</v>
      </c>
      <c r="J131" s="8">
        <f>SUBTOTAL(9,J89:J130)</f>
        <v>2262.9999999999995</v>
      </c>
    </row>
    <row r="132" spans="1:10" outlineLevel="2" x14ac:dyDescent="0.15">
      <c r="A132" s="7">
        <v>42736</v>
      </c>
      <c r="B132" s="8" t="s">
        <v>100</v>
      </c>
      <c r="C132" s="8" t="s">
        <v>106</v>
      </c>
      <c r="D132" s="8" t="s">
        <v>1</v>
      </c>
      <c r="E132" s="8">
        <v>11</v>
      </c>
      <c r="F132" s="8" t="str">
        <f>VLOOKUP($D132,饮料价格!$B$3:$E$45,2,0)</f>
        <v>听</v>
      </c>
      <c r="G132" s="8">
        <f>VLOOKUP($D132,饮料价格!$B$3:$E$45,3,0)</f>
        <v>2.5</v>
      </c>
      <c r="H132" s="8">
        <f>VLOOKUP($D132,饮料价格!$B$3:$E$45,4,0)</f>
        <v>3.5</v>
      </c>
      <c r="I132" s="8">
        <f>E132*H132</f>
        <v>38.5</v>
      </c>
      <c r="J132" s="8">
        <f>(H132-G132)*E132</f>
        <v>11</v>
      </c>
    </row>
    <row r="133" spans="1:10" outlineLevel="2" x14ac:dyDescent="0.15">
      <c r="A133" s="7">
        <v>42736</v>
      </c>
      <c r="B133" s="8" t="s">
        <v>100</v>
      </c>
      <c r="C133" s="8" t="s">
        <v>106</v>
      </c>
      <c r="D133" s="8" t="s">
        <v>29</v>
      </c>
      <c r="E133" s="8">
        <v>22</v>
      </c>
      <c r="F133" s="8" t="str">
        <f>VLOOKUP($D133,饮料价格!$B$3:$E$45,2,0)</f>
        <v>合</v>
      </c>
      <c r="G133" s="8">
        <f>VLOOKUP($D133,饮料价格!$B$3:$E$45,3,0)</f>
        <v>1.6</v>
      </c>
      <c r="H133" s="8">
        <f>VLOOKUP($D133,饮料价格!$B$3:$E$45,4,0)</f>
        <v>2.2999999999999998</v>
      </c>
      <c r="I133" s="8">
        <f>E133*H133</f>
        <v>50.599999999999994</v>
      </c>
      <c r="J133" s="8">
        <f>(H133-G133)*E133</f>
        <v>15.399999999999995</v>
      </c>
    </row>
    <row r="134" spans="1:10" outlineLevel="2" x14ac:dyDescent="0.15">
      <c r="A134" s="7">
        <v>42736</v>
      </c>
      <c r="B134" s="8" t="s">
        <v>100</v>
      </c>
      <c r="C134" s="8" t="s">
        <v>106</v>
      </c>
      <c r="D134" s="8" t="s">
        <v>80</v>
      </c>
      <c r="E134" s="8">
        <v>117</v>
      </c>
      <c r="F134" s="8" t="str">
        <f>VLOOKUP($D134,饮料价格!$B$3:$E$45,2,0)</f>
        <v>瓶</v>
      </c>
      <c r="G134" s="8">
        <f>VLOOKUP($D134,饮料价格!$B$3:$E$45,3,0)</f>
        <v>0.9</v>
      </c>
      <c r="H134" s="8">
        <f>VLOOKUP($D134,饮料价格!$B$3:$E$45,4,0)</f>
        <v>1.2</v>
      </c>
      <c r="I134" s="8">
        <f>E134*H134</f>
        <v>140.4</v>
      </c>
      <c r="J134" s="8">
        <f>(H134-G134)*E134</f>
        <v>35.099999999999994</v>
      </c>
    </row>
    <row r="135" spans="1:10" outlineLevel="2" x14ac:dyDescent="0.15">
      <c r="A135" s="7">
        <v>42736</v>
      </c>
      <c r="B135" s="8" t="s">
        <v>100</v>
      </c>
      <c r="C135" s="8" t="s">
        <v>106</v>
      </c>
      <c r="D135" s="8" t="s">
        <v>21</v>
      </c>
      <c r="E135" s="8">
        <v>32</v>
      </c>
      <c r="F135" s="8" t="str">
        <f>VLOOKUP($D135,饮料价格!$B$3:$E$45,2,0)</f>
        <v>瓶</v>
      </c>
      <c r="G135" s="8">
        <f>VLOOKUP($D135,饮料价格!$B$3:$E$45,3,0)</f>
        <v>1.4</v>
      </c>
      <c r="H135" s="8">
        <f>VLOOKUP($D135,饮料价格!$B$3:$E$45,4,0)</f>
        <v>3</v>
      </c>
      <c r="I135" s="8">
        <f>E135*H135</f>
        <v>96</v>
      </c>
      <c r="J135" s="8">
        <f>(H135-G135)*E135</f>
        <v>51.2</v>
      </c>
    </row>
    <row r="136" spans="1:10" outlineLevel="2" x14ac:dyDescent="0.15">
      <c r="A136" s="7">
        <v>42736</v>
      </c>
      <c r="B136" s="8" t="s">
        <v>100</v>
      </c>
      <c r="C136" s="8" t="s">
        <v>106</v>
      </c>
      <c r="D136" s="8" t="s">
        <v>134</v>
      </c>
      <c r="E136" s="8">
        <v>84</v>
      </c>
      <c r="F136" s="8" t="str">
        <f>VLOOKUP($D136,饮料价格!$B$3:$E$45,2,0)</f>
        <v>瓶</v>
      </c>
      <c r="G136" s="8">
        <f>VLOOKUP($D136,饮料价格!$B$3:$E$45,3,0)</f>
        <v>3.5</v>
      </c>
      <c r="H136" s="8">
        <f>VLOOKUP($D136,饮料价格!$B$3:$E$45,4,0)</f>
        <v>5</v>
      </c>
      <c r="I136" s="8">
        <f>E136*H136</f>
        <v>420</v>
      </c>
      <c r="J136" s="8">
        <f>(H136-G136)*E136</f>
        <v>126</v>
      </c>
    </row>
    <row r="137" spans="1:10" outlineLevel="2" x14ac:dyDescent="0.15">
      <c r="A137" s="7">
        <v>42736</v>
      </c>
      <c r="B137" s="8" t="s">
        <v>100</v>
      </c>
      <c r="C137" s="8" t="s">
        <v>106</v>
      </c>
      <c r="D137" s="8" t="s">
        <v>81</v>
      </c>
      <c r="E137" s="8">
        <v>13</v>
      </c>
      <c r="F137" s="8" t="str">
        <f>VLOOKUP($D137,饮料价格!$B$3:$E$45,2,0)</f>
        <v>听</v>
      </c>
      <c r="G137" s="8">
        <f>VLOOKUP($D137,饮料价格!$B$3:$E$45,3,0)</f>
        <v>3</v>
      </c>
      <c r="H137" s="8">
        <f>VLOOKUP($D137,饮料价格!$B$3:$E$45,4,0)</f>
        <v>4</v>
      </c>
      <c r="I137" s="8">
        <f>E137*H137</f>
        <v>52</v>
      </c>
      <c r="J137" s="8">
        <f>(H137-G137)*E137</f>
        <v>13</v>
      </c>
    </row>
    <row r="138" spans="1:10" outlineLevel="2" x14ac:dyDescent="0.15">
      <c r="A138" s="7">
        <v>42736</v>
      </c>
      <c r="B138" s="8" t="s">
        <v>100</v>
      </c>
      <c r="C138" s="8" t="s">
        <v>106</v>
      </c>
      <c r="D138" s="8" t="s">
        <v>5</v>
      </c>
      <c r="E138" s="8">
        <v>30</v>
      </c>
      <c r="F138" s="8" t="str">
        <f>VLOOKUP($D138,饮料价格!$B$3:$E$45,2,0)</f>
        <v>合</v>
      </c>
      <c r="G138" s="8">
        <f>VLOOKUP($D138,饮料价格!$B$3:$E$45,3,0)</f>
        <v>1.5</v>
      </c>
      <c r="H138" s="8">
        <f>VLOOKUP($D138,饮料价格!$B$3:$E$45,4,0)</f>
        <v>2.2000000000000002</v>
      </c>
      <c r="I138" s="8">
        <f>E138*H138</f>
        <v>66</v>
      </c>
      <c r="J138" s="8">
        <f>(H138-G138)*E138</f>
        <v>21.000000000000007</v>
      </c>
    </row>
    <row r="139" spans="1:10" outlineLevel="2" x14ac:dyDescent="0.15">
      <c r="A139" s="7">
        <v>42736</v>
      </c>
      <c r="B139" s="8" t="s">
        <v>100</v>
      </c>
      <c r="C139" s="8" t="s">
        <v>106</v>
      </c>
      <c r="D139" s="8" t="s">
        <v>73</v>
      </c>
      <c r="E139" s="8">
        <v>37</v>
      </c>
      <c r="F139" s="8" t="str">
        <f>VLOOKUP($D139,饮料价格!$B$3:$E$45,2,0)</f>
        <v>瓶</v>
      </c>
      <c r="G139" s="8">
        <f>VLOOKUP($D139,饮料价格!$B$3:$E$45,3,0)</f>
        <v>1.8</v>
      </c>
      <c r="H139" s="8">
        <f>VLOOKUP($D139,饮料价格!$B$3:$E$45,4,0)</f>
        <v>2.2999999999999998</v>
      </c>
      <c r="I139" s="8">
        <f>E139*H139</f>
        <v>85.1</v>
      </c>
      <c r="J139" s="8">
        <f>(H139-G139)*E139</f>
        <v>18.499999999999993</v>
      </c>
    </row>
    <row r="140" spans="1:10" outlineLevel="2" x14ac:dyDescent="0.15">
      <c r="A140" s="7">
        <v>42736</v>
      </c>
      <c r="B140" s="8" t="s">
        <v>100</v>
      </c>
      <c r="C140" s="8" t="s">
        <v>106</v>
      </c>
      <c r="D140" s="8" t="s">
        <v>3</v>
      </c>
      <c r="E140" s="8">
        <v>73</v>
      </c>
      <c r="F140" s="8" t="str">
        <f>VLOOKUP($D140,饮料价格!$B$3:$E$45,2,0)</f>
        <v>听</v>
      </c>
      <c r="G140" s="8">
        <f>VLOOKUP($D140,饮料价格!$B$3:$E$45,3,0)</f>
        <v>2.5</v>
      </c>
      <c r="H140" s="8">
        <f>VLOOKUP($D140,饮料价格!$B$3:$E$45,4,0)</f>
        <v>3.5</v>
      </c>
      <c r="I140" s="8">
        <f>E140*H140</f>
        <v>255.5</v>
      </c>
      <c r="J140" s="8">
        <f>(H140-G140)*E140</f>
        <v>73</v>
      </c>
    </row>
    <row r="141" spans="1:10" outlineLevel="2" x14ac:dyDescent="0.15">
      <c r="A141" s="7">
        <v>42736</v>
      </c>
      <c r="B141" s="8" t="s">
        <v>100</v>
      </c>
      <c r="C141" s="8" t="s">
        <v>106</v>
      </c>
      <c r="D141" s="8" t="s">
        <v>11</v>
      </c>
      <c r="E141" s="8">
        <v>24</v>
      </c>
      <c r="F141" s="8" t="str">
        <f>VLOOKUP($D141,饮料价格!$B$3:$E$45,2,0)</f>
        <v>瓶</v>
      </c>
      <c r="G141" s="8">
        <f>VLOOKUP($D141,饮料价格!$B$3:$E$45,3,0)</f>
        <v>1</v>
      </c>
      <c r="H141" s="8">
        <f>VLOOKUP($D141,饮料价格!$B$3:$E$45,4,0)</f>
        <v>1.3</v>
      </c>
      <c r="I141" s="8">
        <f>E141*H141</f>
        <v>31.200000000000003</v>
      </c>
      <c r="J141" s="8">
        <f>(H141-G141)*E141</f>
        <v>7.2000000000000011</v>
      </c>
    </row>
    <row r="142" spans="1:10" outlineLevel="2" x14ac:dyDescent="0.15">
      <c r="A142" s="7">
        <v>42736</v>
      </c>
      <c r="B142" s="8" t="s">
        <v>100</v>
      </c>
      <c r="C142" s="8" t="s">
        <v>106</v>
      </c>
      <c r="D142" s="8" t="s">
        <v>9</v>
      </c>
      <c r="E142" s="8">
        <v>23</v>
      </c>
      <c r="F142" s="8" t="str">
        <f>VLOOKUP($D142,饮料价格!$B$3:$E$45,2,0)</f>
        <v>听</v>
      </c>
      <c r="G142" s="8">
        <f>VLOOKUP($D142,饮料价格!$B$3:$E$45,3,0)</f>
        <v>3</v>
      </c>
      <c r="H142" s="8">
        <f>VLOOKUP($D142,饮料价格!$B$3:$E$45,4,0)</f>
        <v>4</v>
      </c>
      <c r="I142" s="8">
        <f>E142*H142</f>
        <v>92</v>
      </c>
      <c r="J142" s="8">
        <f>(H142-G142)*E142</f>
        <v>23</v>
      </c>
    </row>
    <row r="143" spans="1:10" outlineLevel="2" x14ac:dyDescent="0.15">
      <c r="A143" s="7">
        <v>42736</v>
      </c>
      <c r="B143" s="8" t="s">
        <v>100</v>
      </c>
      <c r="C143" s="8" t="s">
        <v>106</v>
      </c>
      <c r="D143" s="8" t="s">
        <v>82</v>
      </c>
      <c r="E143" s="8">
        <v>28</v>
      </c>
      <c r="F143" s="8" t="str">
        <f>VLOOKUP($D143,饮料价格!$B$3:$E$45,2,0)</f>
        <v>合</v>
      </c>
      <c r="G143" s="8">
        <f>VLOOKUP($D143,饮料价格!$B$3:$E$45,3,0)</f>
        <v>1.6</v>
      </c>
      <c r="H143" s="8">
        <f>VLOOKUP($D143,饮料价格!$B$3:$E$45,4,0)</f>
        <v>2.5</v>
      </c>
      <c r="I143" s="8">
        <f>E143*H143</f>
        <v>70</v>
      </c>
      <c r="J143" s="8">
        <f>(H143-G143)*E143</f>
        <v>25.199999999999996</v>
      </c>
    </row>
    <row r="144" spans="1:10" outlineLevel="2" x14ac:dyDescent="0.15">
      <c r="A144" s="7">
        <v>42736</v>
      </c>
      <c r="B144" s="8" t="s">
        <v>100</v>
      </c>
      <c r="C144" s="8" t="s">
        <v>106</v>
      </c>
      <c r="D144" s="8" t="s">
        <v>23</v>
      </c>
      <c r="E144" s="8">
        <v>21</v>
      </c>
      <c r="F144" s="8" t="str">
        <f>VLOOKUP($D144,饮料价格!$B$3:$E$45,2,0)</f>
        <v>瓶</v>
      </c>
      <c r="G144" s="8">
        <f>VLOOKUP($D144,饮料价格!$B$3:$E$45,3,0)</f>
        <v>2.4</v>
      </c>
      <c r="H144" s="8">
        <f>VLOOKUP($D144,饮料价格!$B$3:$E$45,4,0)</f>
        <v>3</v>
      </c>
      <c r="I144" s="8">
        <f>E144*H144</f>
        <v>63</v>
      </c>
      <c r="J144" s="8">
        <f>(H144-G144)*E144</f>
        <v>12.600000000000001</v>
      </c>
    </row>
    <row r="145" spans="1:10" outlineLevel="2" x14ac:dyDescent="0.15">
      <c r="A145" s="7">
        <v>42736</v>
      </c>
      <c r="B145" s="8" t="s">
        <v>100</v>
      </c>
      <c r="C145" s="8" t="s">
        <v>106</v>
      </c>
      <c r="D145" s="8" t="s">
        <v>12</v>
      </c>
      <c r="E145" s="8">
        <v>7</v>
      </c>
      <c r="F145" s="8" t="str">
        <f>VLOOKUP($D145,饮料价格!$B$3:$E$45,2,0)</f>
        <v>瓶</v>
      </c>
      <c r="G145" s="8">
        <f>VLOOKUP($D145,饮料价格!$B$3:$E$45,3,0)</f>
        <v>1.3</v>
      </c>
      <c r="H145" s="8">
        <f>VLOOKUP($D145,饮料价格!$B$3:$E$45,4,0)</f>
        <v>2.8</v>
      </c>
      <c r="I145" s="8">
        <f>E145*H145</f>
        <v>19.599999999999998</v>
      </c>
      <c r="J145" s="8">
        <f>(H145-G145)*E145</f>
        <v>10.499999999999998</v>
      </c>
    </row>
    <row r="146" spans="1:10" outlineLevel="2" x14ac:dyDescent="0.15">
      <c r="A146" s="7">
        <v>42736</v>
      </c>
      <c r="B146" s="8" t="s">
        <v>100</v>
      </c>
      <c r="C146" s="8" t="s">
        <v>106</v>
      </c>
      <c r="D146" s="8" t="s">
        <v>133</v>
      </c>
      <c r="E146" s="8">
        <v>23</v>
      </c>
      <c r="F146" s="8" t="str">
        <f>VLOOKUP($D146,饮料价格!$B$3:$E$45,2,0)</f>
        <v>瓶</v>
      </c>
      <c r="G146" s="8">
        <f>VLOOKUP($D146,饮料价格!$B$3:$E$45,3,0)</f>
        <v>3.5</v>
      </c>
      <c r="H146" s="8">
        <f>VLOOKUP($D146,饮料价格!$B$3:$E$45,4,0)</f>
        <v>5</v>
      </c>
      <c r="I146" s="8">
        <f>E146*H146</f>
        <v>115</v>
      </c>
      <c r="J146" s="8">
        <f>(H146-G146)*E146</f>
        <v>34.5</v>
      </c>
    </row>
    <row r="147" spans="1:10" outlineLevel="2" x14ac:dyDescent="0.15">
      <c r="A147" s="7">
        <v>42736</v>
      </c>
      <c r="B147" s="8" t="s">
        <v>100</v>
      </c>
      <c r="C147" s="8" t="s">
        <v>106</v>
      </c>
      <c r="D147" s="8" t="s">
        <v>15</v>
      </c>
      <c r="E147" s="8">
        <v>7</v>
      </c>
      <c r="F147" s="8" t="str">
        <f>VLOOKUP($D147,饮料价格!$B$3:$E$45,2,0)</f>
        <v>合</v>
      </c>
      <c r="G147" s="8">
        <f>VLOOKUP($D147,饮料价格!$B$3:$E$45,3,0)</f>
        <v>1.7</v>
      </c>
      <c r="H147" s="8">
        <f>VLOOKUP($D147,饮料价格!$B$3:$E$45,4,0)</f>
        <v>2.5</v>
      </c>
      <c r="I147" s="8">
        <f>E147*H147</f>
        <v>17.5</v>
      </c>
      <c r="J147" s="8">
        <f>(H147-G147)*E147</f>
        <v>5.6000000000000005</v>
      </c>
    </row>
    <row r="148" spans="1:10" outlineLevel="2" x14ac:dyDescent="0.15">
      <c r="A148" s="7">
        <v>42736</v>
      </c>
      <c r="B148" s="8" t="s">
        <v>100</v>
      </c>
      <c r="C148" s="8" t="s">
        <v>106</v>
      </c>
      <c r="D148" s="8" t="s">
        <v>18</v>
      </c>
      <c r="E148" s="8">
        <v>19</v>
      </c>
      <c r="F148" s="8" t="str">
        <f>VLOOKUP($D148,饮料价格!$B$3:$E$45,2,0)</f>
        <v>合</v>
      </c>
      <c r="G148" s="8">
        <f>VLOOKUP($D148,饮料价格!$B$3:$E$45,3,0)</f>
        <v>4.5</v>
      </c>
      <c r="H148" s="8">
        <f>VLOOKUP($D148,饮料价格!$B$3:$E$45,4,0)</f>
        <v>7.2</v>
      </c>
      <c r="I148" s="8">
        <f>E148*H148</f>
        <v>136.80000000000001</v>
      </c>
      <c r="J148" s="8">
        <f>(H148-G148)*E148</f>
        <v>51.300000000000004</v>
      </c>
    </row>
    <row r="149" spans="1:10" outlineLevel="2" x14ac:dyDescent="0.15">
      <c r="A149" s="7">
        <v>42736</v>
      </c>
      <c r="B149" s="8" t="s">
        <v>100</v>
      </c>
      <c r="C149" s="8" t="s">
        <v>106</v>
      </c>
      <c r="D149" s="8" t="s">
        <v>79</v>
      </c>
      <c r="E149" s="8">
        <v>15</v>
      </c>
      <c r="F149" s="8" t="str">
        <f>VLOOKUP($D149,饮料价格!$B$3:$E$45,2,0)</f>
        <v>听</v>
      </c>
      <c r="G149" s="8">
        <f>VLOOKUP($D149,饮料价格!$B$3:$E$45,3,0)</f>
        <v>1.2</v>
      </c>
      <c r="H149" s="8">
        <f>VLOOKUP($D149,饮料价格!$B$3:$E$45,4,0)</f>
        <v>2.5</v>
      </c>
      <c r="I149" s="8">
        <f>E149*H149</f>
        <v>37.5</v>
      </c>
      <c r="J149" s="8">
        <f>(H149-G149)*E149</f>
        <v>19.5</v>
      </c>
    </row>
    <row r="150" spans="1:10" outlineLevel="2" x14ac:dyDescent="0.15">
      <c r="A150" s="7">
        <v>42736</v>
      </c>
      <c r="B150" s="8" t="s">
        <v>100</v>
      </c>
      <c r="C150" s="8" t="s">
        <v>106</v>
      </c>
      <c r="D150" s="8" t="s">
        <v>78</v>
      </c>
      <c r="E150" s="8">
        <v>65</v>
      </c>
      <c r="F150" s="8" t="str">
        <f>VLOOKUP($D150,饮料价格!$B$3:$E$45,2,0)</f>
        <v>瓶</v>
      </c>
      <c r="G150" s="8">
        <f>VLOOKUP($D150,饮料价格!$B$3:$E$45,3,0)</f>
        <v>1.9</v>
      </c>
      <c r="H150" s="8">
        <f>VLOOKUP($D150,饮料价格!$B$3:$E$45,4,0)</f>
        <v>2.4</v>
      </c>
      <c r="I150" s="8">
        <f>E150*H150</f>
        <v>156</v>
      </c>
      <c r="J150" s="8">
        <f>(H150-G150)*E150</f>
        <v>32.5</v>
      </c>
    </row>
    <row r="151" spans="1:10" outlineLevel="2" x14ac:dyDescent="0.15">
      <c r="A151" s="7">
        <v>42736</v>
      </c>
      <c r="B151" s="8" t="s">
        <v>100</v>
      </c>
      <c r="C151" s="8" t="s">
        <v>106</v>
      </c>
      <c r="D151" s="8" t="s">
        <v>7</v>
      </c>
      <c r="E151" s="8">
        <v>10</v>
      </c>
      <c r="F151" s="8" t="str">
        <f>VLOOKUP($D151,饮料价格!$B$3:$E$45,2,0)</f>
        <v>听</v>
      </c>
      <c r="G151" s="8">
        <f>VLOOKUP($D151,饮料价格!$B$3:$E$45,3,0)</f>
        <v>3.2</v>
      </c>
      <c r="H151" s="8">
        <f>VLOOKUP($D151,饮料价格!$B$3:$E$45,4,0)</f>
        <v>6</v>
      </c>
      <c r="I151" s="8">
        <f>E151*H151</f>
        <v>60</v>
      </c>
      <c r="J151" s="8">
        <f>(H151-G151)*E151</f>
        <v>28</v>
      </c>
    </row>
    <row r="152" spans="1:10" outlineLevel="2" x14ac:dyDescent="0.15">
      <c r="A152" s="7">
        <v>42736</v>
      </c>
      <c r="B152" s="8" t="s">
        <v>100</v>
      </c>
      <c r="C152" s="8" t="s">
        <v>106</v>
      </c>
      <c r="D152" s="8" t="s">
        <v>6</v>
      </c>
      <c r="E152" s="8">
        <v>121</v>
      </c>
      <c r="F152" s="8" t="str">
        <f>VLOOKUP($D152,饮料价格!$B$3:$E$45,2,0)</f>
        <v>瓶</v>
      </c>
      <c r="G152" s="8">
        <f>VLOOKUP($D152,饮料价格!$B$3:$E$45,3,0)</f>
        <v>1.7</v>
      </c>
      <c r="H152" s="8">
        <f>VLOOKUP($D152,饮料价格!$B$3:$E$45,4,0)</f>
        <v>3.5</v>
      </c>
      <c r="I152" s="8">
        <f>E152*H152</f>
        <v>423.5</v>
      </c>
      <c r="J152" s="8">
        <f>(H152-G152)*E152</f>
        <v>217.8</v>
      </c>
    </row>
    <row r="153" spans="1:10" outlineLevel="2" x14ac:dyDescent="0.15">
      <c r="A153" s="7">
        <v>42736</v>
      </c>
      <c r="B153" s="8" t="s">
        <v>100</v>
      </c>
      <c r="C153" s="8" t="s">
        <v>106</v>
      </c>
      <c r="D153" s="8" t="s">
        <v>32</v>
      </c>
      <c r="E153" s="8">
        <v>22</v>
      </c>
      <c r="F153" s="8" t="str">
        <f>VLOOKUP($D153,饮料价格!$B$3:$E$45,2,0)</f>
        <v>瓶</v>
      </c>
      <c r="G153" s="8">
        <f>VLOOKUP($D153,饮料价格!$B$3:$E$45,3,0)</f>
        <v>2.4</v>
      </c>
      <c r="H153" s="8">
        <f>VLOOKUP($D153,饮料价格!$B$3:$E$45,4,0)</f>
        <v>3.5</v>
      </c>
      <c r="I153" s="8">
        <f>E153*H153</f>
        <v>77</v>
      </c>
      <c r="J153" s="8">
        <f>(H153-G153)*E153</f>
        <v>24.200000000000003</v>
      </c>
    </row>
    <row r="154" spans="1:10" outlineLevel="2" x14ac:dyDescent="0.15">
      <c r="A154" s="7">
        <v>42736</v>
      </c>
      <c r="B154" s="8" t="s">
        <v>100</v>
      </c>
      <c r="C154" s="8" t="s">
        <v>106</v>
      </c>
      <c r="D154" s="8" t="s">
        <v>14</v>
      </c>
      <c r="E154" s="8">
        <v>36</v>
      </c>
      <c r="F154" s="8" t="str">
        <f>VLOOKUP($D154,饮料价格!$B$3:$E$45,2,0)</f>
        <v>听</v>
      </c>
      <c r="G154" s="8">
        <f>VLOOKUP($D154,饮料价格!$B$3:$E$45,3,0)</f>
        <v>2.5</v>
      </c>
      <c r="H154" s="8">
        <f>VLOOKUP($D154,饮料价格!$B$3:$E$45,4,0)</f>
        <v>4</v>
      </c>
      <c r="I154" s="8">
        <f>E154*H154</f>
        <v>144</v>
      </c>
      <c r="J154" s="8">
        <f>(H154-G154)*E154</f>
        <v>54</v>
      </c>
    </row>
    <row r="155" spans="1:10" outlineLevel="2" x14ac:dyDescent="0.15">
      <c r="A155" s="7">
        <v>42736</v>
      </c>
      <c r="B155" s="8" t="s">
        <v>100</v>
      </c>
      <c r="C155" s="8" t="s">
        <v>106</v>
      </c>
      <c r="D155" s="8" t="s">
        <v>10</v>
      </c>
      <c r="E155" s="8">
        <v>123</v>
      </c>
      <c r="F155" s="8" t="str">
        <f>VLOOKUP($D155,饮料价格!$B$3:$E$45,2,0)</f>
        <v>听</v>
      </c>
      <c r="G155" s="8">
        <f>VLOOKUP($D155,饮料价格!$B$3:$E$45,3,0)</f>
        <v>2</v>
      </c>
      <c r="H155" s="8">
        <f>VLOOKUP($D155,饮料价格!$B$3:$E$45,4,0)</f>
        <v>3.5</v>
      </c>
      <c r="I155" s="8">
        <f>E155*H155</f>
        <v>430.5</v>
      </c>
      <c r="J155" s="8">
        <f>(H155-G155)*E155</f>
        <v>184.5</v>
      </c>
    </row>
    <row r="156" spans="1:10" outlineLevel="2" x14ac:dyDescent="0.15">
      <c r="A156" s="7">
        <v>42736</v>
      </c>
      <c r="B156" s="8" t="s">
        <v>100</v>
      </c>
      <c r="C156" s="8" t="s">
        <v>106</v>
      </c>
      <c r="D156" s="8" t="s">
        <v>132</v>
      </c>
      <c r="E156" s="8">
        <v>6</v>
      </c>
      <c r="F156" s="8" t="str">
        <f>VLOOKUP($D156,饮料价格!$B$3:$E$45,2,0)</f>
        <v>瓶</v>
      </c>
      <c r="G156" s="8">
        <f>VLOOKUP($D156,饮料价格!$B$3:$E$45,3,0)</f>
        <v>2.5</v>
      </c>
      <c r="H156" s="8">
        <f>VLOOKUP($D156,饮料价格!$B$3:$E$45,4,0)</f>
        <v>4.5</v>
      </c>
      <c r="I156" s="8">
        <f>E156*H156</f>
        <v>27</v>
      </c>
      <c r="J156" s="8">
        <f>(H156-G156)*E156</f>
        <v>12</v>
      </c>
    </row>
    <row r="157" spans="1:10" outlineLevel="2" x14ac:dyDescent="0.15">
      <c r="A157" s="7">
        <v>42736</v>
      </c>
      <c r="B157" s="8" t="s">
        <v>100</v>
      </c>
      <c r="C157" s="8" t="s">
        <v>106</v>
      </c>
      <c r="D157" s="8" t="s">
        <v>19</v>
      </c>
      <c r="E157" s="8">
        <v>8</v>
      </c>
      <c r="F157" s="8" t="str">
        <f>VLOOKUP($D157,饮料价格!$B$3:$E$45,2,0)</f>
        <v>瓶</v>
      </c>
      <c r="G157" s="8">
        <f>VLOOKUP($D157,饮料价格!$B$3:$E$45,3,0)</f>
        <v>1.7</v>
      </c>
      <c r="H157" s="8">
        <f>VLOOKUP($D157,饮料价格!$B$3:$E$45,4,0)</f>
        <v>2.2000000000000002</v>
      </c>
      <c r="I157" s="8">
        <f>E157*H157</f>
        <v>17.600000000000001</v>
      </c>
      <c r="J157" s="8">
        <f>(H157-G157)*E157</f>
        <v>4.0000000000000018</v>
      </c>
    </row>
    <row r="158" spans="1:10" outlineLevel="2" x14ac:dyDescent="0.15">
      <c r="A158" s="7">
        <v>42736</v>
      </c>
      <c r="B158" s="8" t="s">
        <v>100</v>
      </c>
      <c r="C158" s="8" t="s">
        <v>106</v>
      </c>
      <c r="D158" s="8" t="s">
        <v>8</v>
      </c>
      <c r="E158" s="8">
        <v>20</v>
      </c>
      <c r="F158" s="8" t="str">
        <f>VLOOKUP($D158,饮料价格!$B$3:$E$45,2,0)</f>
        <v>合</v>
      </c>
      <c r="G158" s="8">
        <f>VLOOKUP($D158,饮料价格!$B$3:$E$45,3,0)</f>
        <v>7.8</v>
      </c>
      <c r="H158" s="8">
        <f>VLOOKUP($D158,饮料价格!$B$3:$E$45,4,0)</f>
        <v>9.8000000000000007</v>
      </c>
      <c r="I158" s="8">
        <f>E158*H158</f>
        <v>196</v>
      </c>
      <c r="J158" s="8">
        <f>(H158-G158)*E158</f>
        <v>40.000000000000014</v>
      </c>
    </row>
    <row r="159" spans="1:10" outlineLevel="2" x14ac:dyDescent="0.15">
      <c r="A159" s="7">
        <v>42736</v>
      </c>
      <c r="B159" s="8" t="s">
        <v>100</v>
      </c>
      <c r="C159" s="8" t="s">
        <v>106</v>
      </c>
      <c r="D159" s="8" t="s">
        <v>20</v>
      </c>
      <c r="E159" s="8">
        <v>34</v>
      </c>
      <c r="F159" s="8" t="str">
        <f>VLOOKUP($D159,饮料价格!$B$3:$E$45,2,0)</f>
        <v>瓶</v>
      </c>
      <c r="G159" s="8">
        <f>VLOOKUP($D159,饮料价格!$B$3:$E$45,3,0)</f>
        <v>1.8</v>
      </c>
      <c r="H159" s="8">
        <f>VLOOKUP($D159,饮料价格!$B$3:$E$45,4,0)</f>
        <v>2.2999999999999998</v>
      </c>
      <c r="I159" s="8">
        <f>E159*H159</f>
        <v>78.199999999999989</v>
      </c>
      <c r="J159" s="8">
        <f>(H159-G159)*E159</f>
        <v>16.999999999999993</v>
      </c>
    </row>
    <row r="160" spans="1:10" outlineLevel="2" x14ac:dyDescent="0.15">
      <c r="A160" s="7">
        <v>42736</v>
      </c>
      <c r="B160" s="8" t="s">
        <v>100</v>
      </c>
      <c r="C160" s="8" t="s">
        <v>106</v>
      </c>
      <c r="D160" s="8" t="s">
        <v>22</v>
      </c>
      <c r="E160" s="8">
        <v>12</v>
      </c>
      <c r="F160" s="8" t="str">
        <f>VLOOKUP($D160,饮料价格!$B$3:$E$45,2,0)</f>
        <v>合</v>
      </c>
      <c r="G160" s="8">
        <f>VLOOKUP($D160,饮料价格!$B$3:$E$45,3,0)</f>
        <v>1.7</v>
      </c>
      <c r="H160" s="8">
        <f>VLOOKUP($D160,饮料价格!$B$3:$E$45,4,0)</f>
        <v>2.2000000000000002</v>
      </c>
      <c r="I160" s="8">
        <f>E160*H160</f>
        <v>26.400000000000002</v>
      </c>
      <c r="J160" s="8">
        <f>(H160-G160)*E160</f>
        <v>6.0000000000000027</v>
      </c>
    </row>
    <row r="161" spans="1:10" outlineLevel="2" x14ac:dyDescent="0.15">
      <c r="A161" s="7">
        <v>42736</v>
      </c>
      <c r="B161" s="8" t="s">
        <v>100</v>
      </c>
      <c r="C161" s="8" t="s">
        <v>106</v>
      </c>
      <c r="D161" s="8" t="s">
        <v>13</v>
      </c>
      <c r="E161" s="8">
        <v>11</v>
      </c>
      <c r="F161" s="8" t="str">
        <f>VLOOKUP($D161,饮料价格!$B$3:$E$45,2,0)</f>
        <v>瓶</v>
      </c>
      <c r="G161" s="8">
        <f>VLOOKUP($D161,饮料价格!$B$3:$E$45,3,0)</f>
        <v>2</v>
      </c>
      <c r="H161" s="8">
        <f>VLOOKUP($D161,饮料价格!$B$3:$E$45,4,0)</f>
        <v>3.5</v>
      </c>
      <c r="I161" s="8">
        <f>E161*H161</f>
        <v>38.5</v>
      </c>
      <c r="J161" s="8">
        <f>(H161-G161)*E161</f>
        <v>16.5</v>
      </c>
    </row>
    <row r="162" spans="1:10" outlineLevel="2" x14ac:dyDescent="0.15">
      <c r="A162" s="7">
        <v>42736</v>
      </c>
      <c r="B162" s="8" t="s">
        <v>100</v>
      </c>
      <c r="C162" s="8" t="s">
        <v>106</v>
      </c>
      <c r="D162" s="8" t="s">
        <v>27</v>
      </c>
      <c r="E162" s="8">
        <v>26</v>
      </c>
      <c r="F162" s="8" t="str">
        <f>VLOOKUP($D162,饮料价格!$B$3:$E$45,2,0)</f>
        <v>听</v>
      </c>
      <c r="G162" s="8">
        <f>VLOOKUP($D162,饮料价格!$B$3:$E$45,3,0)</f>
        <v>2.5</v>
      </c>
      <c r="H162" s="8">
        <f>VLOOKUP($D162,饮料价格!$B$3:$E$45,4,0)</f>
        <v>4</v>
      </c>
      <c r="I162" s="8">
        <f>E162*H162</f>
        <v>104</v>
      </c>
      <c r="J162" s="8">
        <f>(H162-G162)*E162</f>
        <v>39</v>
      </c>
    </row>
    <row r="163" spans="1:10" outlineLevel="2" x14ac:dyDescent="0.15">
      <c r="A163" s="7">
        <v>42736</v>
      </c>
      <c r="B163" s="8" t="s">
        <v>100</v>
      </c>
      <c r="C163" s="8" t="s">
        <v>106</v>
      </c>
      <c r="D163" s="8" t="s">
        <v>25</v>
      </c>
      <c r="E163" s="8">
        <v>27</v>
      </c>
      <c r="F163" s="8" t="str">
        <f>VLOOKUP($D163,饮料价格!$B$3:$E$45,2,0)</f>
        <v>听</v>
      </c>
      <c r="G163" s="8">
        <f>VLOOKUP($D163,饮料价格!$B$3:$E$45,3,0)</f>
        <v>3</v>
      </c>
      <c r="H163" s="8">
        <f>VLOOKUP($D163,饮料价格!$B$3:$E$45,4,0)</f>
        <v>4</v>
      </c>
      <c r="I163" s="8">
        <f>E163*H163</f>
        <v>108</v>
      </c>
      <c r="J163" s="8">
        <f>(H163-G163)*E163</f>
        <v>27</v>
      </c>
    </row>
    <row r="164" spans="1:10" outlineLevel="2" x14ac:dyDescent="0.15">
      <c r="A164" s="7">
        <v>42736</v>
      </c>
      <c r="B164" s="8" t="s">
        <v>100</v>
      </c>
      <c r="C164" s="8" t="s">
        <v>106</v>
      </c>
      <c r="D164" s="8" t="s">
        <v>4</v>
      </c>
      <c r="E164" s="8">
        <v>11</v>
      </c>
      <c r="F164" s="8" t="str">
        <f>VLOOKUP($D164,饮料价格!$B$3:$E$45,2,0)</f>
        <v>合</v>
      </c>
      <c r="G164" s="8">
        <f>VLOOKUP($D164,饮料价格!$B$3:$E$45,3,0)</f>
        <v>1.3</v>
      </c>
      <c r="H164" s="8">
        <f>VLOOKUP($D164,饮料价格!$B$3:$E$45,4,0)</f>
        <v>1.9</v>
      </c>
      <c r="I164" s="8">
        <f>E164*H164</f>
        <v>20.9</v>
      </c>
      <c r="J164" s="8">
        <f>(H164-G164)*E164</f>
        <v>6.5999999999999988</v>
      </c>
    </row>
    <row r="165" spans="1:10" outlineLevel="2" x14ac:dyDescent="0.15">
      <c r="A165" s="7">
        <v>42736</v>
      </c>
      <c r="B165" s="8" t="s">
        <v>100</v>
      </c>
      <c r="C165" s="8" t="s">
        <v>106</v>
      </c>
      <c r="D165" s="8" t="s">
        <v>2</v>
      </c>
      <c r="E165" s="8">
        <v>16</v>
      </c>
      <c r="F165" s="8" t="str">
        <f>VLOOKUP($D165,饮料价格!$B$3:$E$45,2,0)</f>
        <v>听</v>
      </c>
      <c r="G165" s="8">
        <f>VLOOKUP($D165,饮料价格!$B$3:$E$45,3,0)</f>
        <v>1.6</v>
      </c>
      <c r="H165" s="8">
        <f>VLOOKUP($D165,饮料价格!$B$3:$E$45,4,0)</f>
        <v>3.3</v>
      </c>
      <c r="I165" s="8">
        <f>E165*H165</f>
        <v>52.8</v>
      </c>
      <c r="J165" s="8">
        <f>(H165-G165)*E165</f>
        <v>27.199999999999996</v>
      </c>
    </row>
    <row r="166" spans="1:10" outlineLevel="2" x14ac:dyDescent="0.15">
      <c r="A166" s="7">
        <v>42736</v>
      </c>
      <c r="B166" s="8" t="s">
        <v>100</v>
      </c>
      <c r="C166" s="8" t="s">
        <v>106</v>
      </c>
      <c r="D166" s="8" t="s">
        <v>16</v>
      </c>
      <c r="E166" s="8">
        <v>57</v>
      </c>
      <c r="F166" s="8" t="str">
        <f>VLOOKUP($D166,饮料价格!$B$3:$E$45,2,0)</f>
        <v>瓶</v>
      </c>
      <c r="G166" s="8">
        <f>VLOOKUP($D166,饮料价格!$B$3:$E$45,3,0)</f>
        <v>1</v>
      </c>
      <c r="H166" s="8">
        <f>VLOOKUP($D166,饮料价格!$B$3:$E$45,4,0)</f>
        <v>1.5</v>
      </c>
      <c r="I166" s="8">
        <f>E166*H166</f>
        <v>85.5</v>
      </c>
      <c r="J166" s="8">
        <f>(H166-G166)*E166</f>
        <v>28.5</v>
      </c>
    </row>
    <row r="167" spans="1:10" outlineLevel="2" x14ac:dyDescent="0.15">
      <c r="A167" s="7">
        <v>42736</v>
      </c>
      <c r="B167" s="8" t="s">
        <v>100</v>
      </c>
      <c r="C167" s="8" t="s">
        <v>106</v>
      </c>
      <c r="D167" s="8" t="s">
        <v>31</v>
      </c>
      <c r="E167" s="8">
        <v>32</v>
      </c>
      <c r="F167" s="8" t="str">
        <f>VLOOKUP($D167,饮料价格!$B$3:$E$45,2,0)</f>
        <v>瓶</v>
      </c>
      <c r="G167" s="8">
        <f>VLOOKUP($D167,饮料价格!$B$3:$E$45,3,0)</f>
        <v>1.1000000000000001</v>
      </c>
      <c r="H167" s="8">
        <f>VLOOKUP($D167,饮料价格!$B$3:$E$45,4,0)</f>
        <v>1.5</v>
      </c>
      <c r="I167" s="8">
        <f>E167*H167</f>
        <v>48</v>
      </c>
      <c r="J167" s="8">
        <f>(H167-G167)*E167</f>
        <v>12.799999999999997</v>
      </c>
    </row>
    <row r="168" spans="1:10" outlineLevel="2" x14ac:dyDescent="0.15">
      <c r="A168" s="7">
        <v>42736</v>
      </c>
      <c r="B168" s="8" t="s">
        <v>100</v>
      </c>
      <c r="C168" s="8" t="s">
        <v>106</v>
      </c>
      <c r="D168" s="8" t="s">
        <v>30</v>
      </c>
      <c r="E168" s="8">
        <v>33</v>
      </c>
      <c r="F168" s="8" t="str">
        <f>VLOOKUP($D168,饮料价格!$B$3:$E$45,2,0)</f>
        <v>瓶</v>
      </c>
      <c r="G168" s="8">
        <f>VLOOKUP($D168,饮料价格!$B$3:$E$45,3,0)</f>
        <v>0.9</v>
      </c>
      <c r="H168" s="8">
        <f>VLOOKUP($D168,饮料价格!$B$3:$E$45,4,0)</f>
        <v>1.5</v>
      </c>
      <c r="I168" s="8">
        <f>E168*H168</f>
        <v>49.5</v>
      </c>
      <c r="J168" s="8">
        <f>(H168-G168)*E168</f>
        <v>19.8</v>
      </c>
    </row>
    <row r="169" spans="1:10" outlineLevel="2" x14ac:dyDescent="0.15">
      <c r="A169" s="7">
        <v>42736</v>
      </c>
      <c r="B169" s="8" t="s">
        <v>100</v>
      </c>
      <c r="C169" s="8" t="s">
        <v>106</v>
      </c>
      <c r="D169" s="8" t="s">
        <v>24</v>
      </c>
      <c r="E169" s="8">
        <v>10</v>
      </c>
      <c r="F169" s="8" t="str">
        <f>VLOOKUP($D169,饮料价格!$B$3:$E$45,2,0)</f>
        <v>瓶</v>
      </c>
      <c r="G169" s="8">
        <f>VLOOKUP($D169,饮料价格!$B$3:$E$45,3,0)</f>
        <v>2.4</v>
      </c>
      <c r="H169" s="8">
        <f>VLOOKUP($D169,饮料价格!$B$3:$E$45,4,0)</f>
        <v>3</v>
      </c>
      <c r="I169" s="8">
        <f>E169*H169</f>
        <v>30</v>
      </c>
      <c r="J169" s="8">
        <f>(H169-G169)*E169</f>
        <v>6.0000000000000009</v>
      </c>
    </row>
    <row r="170" spans="1:10" outlineLevel="2" x14ac:dyDescent="0.15">
      <c r="A170" s="7">
        <v>42736</v>
      </c>
      <c r="B170" s="8" t="s">
        <v>100</v>
      </c>
      <c r="C170" s="8" t="s">
        <v>106</v>
      </c>
      <c r="D170" s="8" t="s">
        <v>131</v>
      </c>
      <c r="E170" s="8">
        <v>160</v>
      </c>
      <c r="F170" s="8" t="str">
        <f>VLOOKUP($D170,饮料价格!$B$3:$E$45,2,0)</f>
        <v>瓶</v>
      </c>
      <c r="G170" s="8">
        <f>VLOOKUP($D170,饮料价格!$B$3:$E$45,3,0)</f>
        <v>2</v>
      </c>
      <c r="H170" s="8">
        <f>VLOOKUP($D170,饮料价格!$B$3:$E$45,4,0)</f>
        <v>3.5</v>
      </c>
      <c r="I170" s="8">
        <f>E170*H170</f>
        <v>560</v>
      </c>
      <c r="J170" s="8">
        <f>(H170-G170)*E170</f>
        <v>240</v>
      </c>
    </row>
    <row r="171" spans="1:10" outlineLevel="2" x14ac:dyDescent="0.15">
      <c r="A171" s="7">
        <v>42736</v>
      </c>
      <c r="B171" s="8" t="s">
        <v>100</v>
      </c>
      <c r="C171" s="8" t="s">
        <v>106</v>
      </c>
      <c r="D171" s="8" t="s">
        <v>26</v>
      </c>
      <c r="E171" s="8">
        <v>14</v>
      </c>
      <c r="F171" s="8" t="str">
        <f>VLOOKUP($D171,饮料价格!$B$3:$E$45,2,0)</f>
        <v>瓶</v>
      </c>
      <c r="G171" s="8">
        <f>VLOOKUP($D171,饮料价格!$B$3:$E$45,3,0)</f>
        <v>1.7</v>
      </c>
      <c r="H171" s="8">
        <f>VLOOKUP($D171,饮料价格!$B$3:$E$45,4,0)</f>
        <v>2.2000000000000002</v>
      </c>
      <c r="I171" s="8">
        <f>E171*H171</f>
        <v>30.800000000000004</v>
      </c>
      <c r="J171" s="8">
        <f>(H171-G171)*E171</f>
        <v>7.0000000000000036</v>
      </c>
    </row>
    <row r="172" spans="1:10" outlineLevel="2" x14ac:dyDescent="0.15">
      <c r="A172" s="7">
        <v>42736</v>
      </c>
      <c r="B172" s="8" t="s">
        <v>100</v>
      </c>
      <c r="C172" s="8" t="s">
        <v>106</v>
      </c>
      <c r="D172" s="8" t="s">
        <v>17</v>
      </c>
      <c r="E172" s="8">
        <v>19</v>
      </c>
      <c r="F172" s="8" t="str">
        <f>VLOOKUP($D172,饮料价格!$B$3:$E$45,2,0)</f>
        <v>合</v>
      </c>
      <c r="G172" s="8">
        <f>VLOOKUP($D172,饮料价格!$B$3:$E$45,3,0)</f>
        <v>4.3</v>
      </c>
      <c r="H172" s="8">
        <f>VLOOKUP($D172,饮料价格!$B$3:$E$45,4,0)</f>
        <v>6.8</v>
      </c>
      <c r="I172" s="8">
        <f>E172*H172</f>
        <v>129.19999999999999</v>
      </c>
      <c r="J172" s="8">
        <f>(H172-G172)*E172</f>
        <v>47.5</v>
      </c>
    </row>
    <row r="173" spans="1:10" outlineLevel="2" x14ac:dyDescent="0.15">
      <c r="A173" s="7">
        <v>42736</v>
      </c>
      <c r="B173" s="8" t="s">
        <v>100</v>
      </c>
      <c r="C173" s="8" t="s">
        <v>106</v>
      </c>
      <c r="D173" s="8" t="s">
        <v>28</v>
      </c>
      <c r="E173" s="8">
        <v>65</v>
      </c>
      <c r="F173" s="8" t="str">
        <f>VLOOKUP($D173,饮料价格!$B$3:$E$45,2,0)</f>
        <v>合</v>
      </c>
      <c r="G173" s="8">
        <f>VLOOKUP($D173,饮料价格!$B$3:$E$45,3,0)</f>
        <v>1.5</v>
      </c>
      <c r="H173" s="8">
        <f>VLOOKUP($D173,饮料价格!$B$3:$E$45,4,0)</f>
        <v>2.2000000000000002</v>
      </c>
      <c r="I173" s="8">
        <f>E173*H173</f>
        <v>143</v>
      </c>
      <c r="J173" s="8">
        <f>(H173-G173)*E173</f>
        <v>45.500000000000014</v>
      </c>
    </row>
    <row r="174" spans="1:10" outlineLevel="1" x14ac:dyDescent="0.15">
      <c r="A174" s="7"/>
      <c r="B174" s="8"/>
      <c r="C174" s="23" t="s">
        <v>189</v>
      </c>
      <c r="D174" s="8"/>
      <c r="E174" s="8"/>
      <c r="F174" s="8"/>
      <c r="G174" s="8"/>
      <c r="H174" s="8"/>
      <c r="I174" s="8">
        <f>SUBTOTAL(9,I132:I173)</f>
        <v>4823.1000000000004</v>
      </c>
      <c r="J174" s="8">
        <f>SUBTOTAL(9,J132:J173)</f>
        <v>1697</v>
      </c>
    </row>
    <row r="175" spans="1:10" outlineLevel="2" x14ac:dyDescent="0.15">
      <c r="A175" s="7">
        <v>42736</v>
      </c>
      <c r="B175" s="8" t="s">
        <v>104</v>
      </c>
      <c r="C175" s="8" t="s">
        <v>99</v>
      </c>
      <c r="D175" s="8" t="s">
        <v>4</v>
      </c>
      <c r="E175" s="8">
        <v>96</v>
      </c>
      <c r="F175" s="8" t="str">
        <f>VLOOKUP($D175,饮料价格!$B$3:$E$45,2,0)</f>
        <v>合</v>
      </c>
      <c r="G175" s="8">
        <f>VLOOKUP($D175,饮料价格!$B$3:$E$45,3,0)</f>
        <v>1.3</v>
      </c>
      <c r="H175" s="8">
        <f>VLOOKUP($D175,饮料价格!$B$3:$E$45,4,0)</f>
        <v>1.9</v>
      </c>
      <c r="I175" s="8">
        <f>E175*H175</f>
        <v>182.39999999999998</v>
      </c>
      <c r="J175" s="8">
        <f>(H175-G175)*E175</f>
        <v>57.599999999999987</v>
      </c>
    </row>
    <row r="176" spans="1:10" outlineLevel="2" x14ac:dyDescent="0.15">
      <c r="A176" s="7">
        <v>42736</v>
      </c>
      <c r="B176" s="8" t="s">
        <v>104</v>
      </c>
      <c r="C176" s="8" t="s">
        <v>99</v>
      </c>
      <c r="D176" s="8" t="s">
        <v>73</v>
      </c>
      <c r="E176" s="8">
        <v>47</v>
      </c>
      <c r="F176" s="8" t="str">
        <f>VLOOKUP($D176,饮料价格!$B$3:$E$45,2,0)</f>
        <v>瓶</v>
      </c>
      <c r="G176" s="8">
        <f>VLOOKUP($D176,饮料价格!$B$3:$E$45,3,0)</f>
        <v>1.8</v>
      </c>
      <c r="H176" s="8">
        <f>VLOOKUP($D176,饮料价格!$B$3:$E$45,4,0)</f>
        <v>2.2999999999999998</v>
      </c>
      <c r="I176" s="8">
        <f>E176*H176</f>
        <v>108.1</v>
      </c>
      <c r="J176" s="8">
        <f>(H176-G176)*E176</f>
        <v>23.499999999999989</v>
      </c>
    </row>
    <row r="177" spans="1:10" outlineLevel="2" x14ac:dyDescent="0.15">
      <c r="A177" s="7">
        <v>42736</v>
      </c>
      <c r="B177" s="8" t="s">
        <v>104</v>
      </c>
      <c r="C177" s="8" t="s">
        <v>99</v>
      </c>
      <c r="D177" s="8" t="s">
        <v>3</v>
      </c>
      <c r="E177" s="8">
        <v>89</v>
      </c>
      <c r="F177" s="8" t="str">
        <f>VLOOKUP($D177,饮料价格!$B$3:$E$45,2,0)</f>
        <v>听</v>
      </c>
      <c r="G177" s="8">
        <f>VLOOKUP($D177,饮料价格!$B$3:$E$45,3,0)</f>
        <v>2.5</v>
      </c>
      <c r="H177" s="8">
        <f>VLOOKUP($D177,饮料价格!$B$3:$E$45,4,0)</f>
        <v>3.5</v>
      </c>
      <c r="I177" s="8">
        <f>E177*H177</f>
        <v>311.5</v>
      </c>
      <c r="J177" s="8">
        <f>(H177-G177)*E177</f>
        <v>89</v>
      </c>
    </row>
    <row r="178" spans="1:10" outlineLevel="2" x14ac:dyDescent="0.15">
      <c r="A178" s="7">
        <v>42736</v>
      </c>
      <c r="B178" s="8" t="s">
        <v>104</v>
      </c>
      <c r="C178" s="8" t="s">
        <v>99</v>
      </c>
      <c r="D178" s="8" t="s">
        <v>21</v>
      </c>
      <c r="E178" s="8">
        <v>44</v>
      </c>
      <c r="F178" s="8" t="str">
        <f>VLOOKUP($D178,饮料价格!$B$3:$E$45,2,0)</f>
        <v>瓶</v>
      </c>
      <c r="G178" s="8">
        <f>VLOOKUP($D178,饮料价格!$B$3:$E$45,3,0)</f>
        <v>1.4</v>
      </c>
      <c r="H178" s="8">
        <f>VLOOKUP($D178,饮料价格!$B$3:$E$45,4,0)</f>
        <v>3</v>
      </c>
      <c r="I178" s="8">
        <f>E178*H178</f>
        <v>132</v>
      </c>
      <c r="J178" s="8">
        <f>(H178-G178)*E178</f>
        <v>70.400000000000006</v>
      </c>
    </row>
    <row r="179" spans="1:10" outlineLevel="2" x14ac:dyDescent="0.15">
      <c r="A179" s="7">
        <v>42736</v>
      </c>
      <c r="B179" s="8" t="s">
        <v>104</v>
      </c>
      <c r="C179" s="8" t="s">
        <v>99</v>
      </c>
      <c r="D179" s="8" t="s">
        <v>15</v>
      </c>
      <c r="E179" s="8">
        <v>58</v>
      </c>
      <c r="F179" s="8" t="str">
        <f>VLOOKUP($D179,饮料价格!$B$3:$E$45,2,0)</f>
        <v>合</v>
      </c>
      <c r="G179" s="8">
        <f>VLOOKUP($D179,饮料价格!$B$3:$E$45,3,0)</f>
        <v>1.7</v>
      </c>
      <c r="H179" s="8">
        <f>VLOOKUP($D179,饮料价格!$B$3:$E$45,4,0)</f>
        <v>2.5</v>
      </c>
      <c r="I179" s="8">
        <f>E179*H179</f>
        <v>145</v>
      </c>
      <c r="J179" s="8">
        <f>(H179-G179)*E179</f>
        <v>46.400000000000006</v>
      </c>
    </row>
    <row r="180" spans="1:10" outlineLevel="2" x14ac:dyDescent="0.15">
      <c r="A180" s="7">
        <v>42736</v>
      </c>
      <c r="B180" s="8" t="s">
        <v>104</v>
      </c>
      <c r="C180" s="8" t="s">
        <v>99</v>
      </c>
      <c r="D180" s="8" t="s">
        <v>26</v>
      </c>
      <c r="E180" s="8">
        <v>36</v>
      </c>
      <c r="F180" s="8" t="str">
        <f>VLOOKUP($D180,饮料价格!$B$3:$E$45,2,0)</f>
        <v>瓶</v>
      </c>
      <c r="G180" s="8">
        <f>VLOOKUP($D180,饮料价格!$B$3:$E$45,3,0)</f>
        <v>1.7</v>
      </c>
      <c r="H180" s="8">
        <f>VLOOKUP($D180,饮料价格!$B$3:$E$45,4,0)</f>
        <v>2.2000000000000002</v>
      </c>
      <c r="I180" s="8">
        <f>E180*H180</f>
        <v>79.2</v>
      </c>
      <c r="J180" s="8">
        <f>(H180-G180)*E180</f>
        <v>18.000000000000007</v>
      </c>
    </row>
    <row r="181" spans="1:10" outlineLevel="2" x14ac:dyDescent="0.15">
      <c r="A181" s="7">
        <v>42736</v>
      </c>
      <c r="B181" s="8" t="s">
        <v>104</v>
      </c>
      <c r="C181" s="8" t="s">
        <v>99</v>
      </c>
      <c r="D181" s="8" t="s">
        <v>30</v>
      </c>
      <c r="E181" s="8">
        <v>67</v>
      </c>
      <c r="F181" s="8" t="str">
        <f>VLOOKUP($D181,饮料价格!$B$3:$E$45,2,0)</f>
        <v>瓶</v>
      </c>
      <c r="G181" s="8">
        <f>VLOOKUP($D181,饮料价格!$B$3:$E$45,3,0)</f>
        <v>0.9</v>
      </c>
      <c r="H181" s="8">
        <f>VLOOKUP($D181,饮料价格!$B$3:$E$45,4,0)</f>
        <v>1.5</v>
      </c>
      <c r="I181" s="8">
        <f>E181*H181</f>
        <v>100.5</v>
      </c>
      <c r="J181" s="8">
        <f>(H181-G181)*E181</f>
        <v>40.199999999999996</v>
      </c>
    </row>
    <row r="182" spans="1:10" outlineLevel="2" x14ac:dyDescent="0.15">
      <c r="A182" s="7">
        <v>42736</v>
      </c>
      <c r="B182" s="8" t="s">
        <v>104</v>
      </c>
      <c r="C182" s="8" t="s">
        <v>99</v>
      </c>
      <c r="D182" s="8" t="s">
        <v>7</v>
      </c>
      <c r="E182" s="8">
        <v>6</v>
      </c>
      <c r="F182" s="8" t="str">
        <f>VLOOKUP($D182,饮料价格!$B$3:$E$45,2,0)</f>
        <v>听</v>
      </c>
      <c r="G182" s="8">
        <f>VLOOKUP($D182,饮料价格!$B$3:$E$45,3,0)</f>
        <v>3.2</v>
      </c>
      <c r="H182" s="8">
        <f>VLOOKUP($D182,饮料价格!$B$3:$E$45,4,0)</f>
        <v>6</v>
      </c>
      <c r="I182" s="8">
        <f>E182*H182</f>
        <v>36</v>
      </c>
      <c r="J182" s="8">
        <f>(H182-G182)*E182</f>
        <v>16.799999999999997</v>
      </c>
    </row>
    <row r="183" spans="1:10" outlineLevel="2" x14ac:dyDescent="0.15">
      <c r="A183" s="7">
        <v>42736</v>
      </c>
      <c r="B183" s="8" t="s">
        <v>104</v>
      </c>
      <c r="C183" s="8" t="s">
        <v>99</v>
      </c>
      <c r="D183" s="8" t="s">
        <v>19</v>
      </c>
      <c r="E183" s="8">
        <v>22</v>
      </c>
      <c r="F183" s="8" t="str">
        <f>VLOOKUP($D183,饮料价格!$B$3:$E$45,2,0)</f>
        <v>瓶</v>
      </c>
      <c r="G183" s="8">
        <f>VLOOKUP($D183,饮料价格!$B$3:$E$45,3,0)</f>
        <v>1.7</v>
      </c>
      <c r="H183" s="8">
        <f>VLOOKUP($D183,饮料价格!$B$3:$E$45,4,0)</f>
        <v>2.2000000000000002</v>
      </c>
      <c r="I183" s="8">
        <f>E183*H183</f>
        <v>48.400000000000006</v>
      </c>
      <c r="J183" s="8">
        <f>(H183-G183)*E183</f>
        <v>11.000000000000005</v>
      </c>
    </row>
    <row r="184" spans="1:10" outlineLevel="2" x14ac:dyDescent="0.15">
      <c r="A184" s="7">
        <v>42736</v>
      </c>
      <c r="B184" s="8" t="s">
        <v>104</v>
      </c>
      <c r="C184" s="8" t="s">
        <v>99</v>
      </c>
      <c r="D184" s="8" t="s">
        <v>6</v>
      </c>
      <c r="E184" s="8">
        <v>26</v>
      </c>
      <c r="F184" s="8" t="str">
        <f>VLOOKUP($D184,饮料价格!$B$3:$E$45,2,0)</f>
        <v>瓶</v>
      </c>
      <c r="G184" s="8">
        <f>VLOOKUP($D184,饮料价格!$B$3:$E$45,3,0)</f>
        <v>1.7</v>
      </c>
      <c r="H184" s="8">
        <f>VLOOKUP($D184,饮料价格!$B$3:$E$45,4,0)</f>
        <v>3.5</v>
      </c>
      <c r="I184" s="8">
        <f>E184*H184</f>
        <v>91</v>
      </c>
      <c r="J184" s="8">
        <f>(H184-G184)*E184</f>
        <v>46.800000000000004</v>
      </c>
    </row>
    <row r="185" spans="1:10" outlineLevel="2" x14ac:dyDescent="0.15">
      <c r="A185" s="7">
        <v>42736</v>
      </c>
      <c r="B185" s="8" t="s">
        <v>104</v>
      </c>
      <c r="C185" s="8" t="s">
        <v>99</v>
      </c>
      <c r="D185" s="8" t="s">
        <v>18</v>
      </c>
      <c r="E185" s="8">
        <v>13</v>
      </c>
      <c r="F185" s="8" t="str">
        <f>VLOOKUP($D185,饮料价格!$B$3:$E$45,2,0)</f>
        <v>合</v>
      </c>
      <c r="G185" s="8">
        <f>VLOOKUP($D185,饮料价格!$B$3:$E$45,3,0)</f>
        <v>4.5</v>
      </c>
      <c r="H185" s="8">
        <f>VLOOKUP($D185,饮料价格!$B$3:$E$45,4,0)</f>
        <v>7.2</v>
      </c>
      <c r="I185" s="8">
        <f>E185*H185</f>
        <v>93.600000000000009</v>
      </c>
      <c r="J185" s="8">
        <f>(H185-G185)*E185</f>
        <v>35.1</v>
      </c>
    </row>
    <row r="186" spans="1:10" outlineLevel="2" x14ac:dyDescent="0.15">
      <c r="A186" s="7">
        <v>42736</v>
      </c>
      <c r="B186" s="8" t="s">
        <v>104</v>
      </c>
      <c r="C186" s="8" t="s">
        <v>99</v>
      </c>
      <c r="D186" s="8" t="s">
        <v>11</v>
      </c>
      <c r="E186" s="8">
        <v>34</v>
      </c>
      <c r="F186" s="8" t="str">
        <f>VLOOKUP($D186,饮料价格!$B$3:$E$45,2,0)</f>
        <v>瓶</v>
      </c>
      <c r="G186" s="8">
        <f>VLOOKUP($D186,饮料价格!$B$3:$E$45,3,0)</f>
        <v>1</v>
      </c>
      <c r="H186" s="8">
        <f>VLOOKUP($D186,饮料价格!$B$3:$E$45,4,0)</f>
        <v>1.3</v>
      </c>
      <c r="I186" s="8">
        <f>E186*H186</f>
        <v>44.2</v>
      </c>
      <c r="J186" s="8">
        <f>(H186-G186)*E186</f>
        <v>10.200000000000001</v>
      </c>
    </row>
    <row r="187" spans="1:10" outlineLevel="2" x14ac:dyDescent="0.15">
      <c r="A187" s="7">
        <v>42736</v>
      </c>
      <c r="B187" s="8" t="s">
        <v>104</v>
      </c>
      <c r="C187" s="8" t="s">
        <v>99</v>
      </c>
      <c r="D187" s="8" t="s">
        <v>81</v>
      </c>
      <c r="E187" s="8">
        <v>143</v>
      </c>
      <c r="F187" s="8" t="str">
        <f>VLOOKUP($D187,饮料价格!$B$3:$E$45,2,0)</f>
        <v>听</v>
      </c>
      <c r="G187" s="8">
        <f>VLOOKUP($D187,饮料价格!$B$3:$E$45,3,0)</f>
        <v>3</v>
      </c>
      <c r="H187" s="8">
        <f>VLOOKUP($D187,饮料价格!$B$3:$E$45,4,0)</f>
        <v>4</v>
      </c>
      <c r="I187" s="8">
        <f>E187*H187</f>
        <v>572</v>
      </c>
      <c r="J187" s="8">
        <f>(H187-G187)*E187</f>
        <v>143</v>
      </c>
    </row>
    <row r="188" spans="1:10" outlineLevel="2" x14ac:dyDescent="0.15">
      <c r="A188" s="7">
        <v>42736</v>
      </c>
      <c r="B188" s="8" t="s">
        <v>104</v>
      </c>
      <c r="C188" s="8" t="s">
        <v>99</v>
      </c>
      <c r="D188" s="8" t="s">
        <v>134</v>
      </c>
      <c r="E188" s="8">
        <v>51</v>
      </c>
      <c r="F188" s="8" t="str">
        <f>VLOOKUP($D188,饮料价格!$B$3:$E$45,2,0)</f>
        <v>瓶</v>
      </c>
      <c r="G188" s="8">
        <f>VLOOKUP($D188,饮料价格!$B$3:$E$45,3,0)</f>
        <v>3.5</v>
      </c>
      <c r="H188" s="8">
        <f>VLOOKUP($D188,饮料价格!$B$3:$E$45,4,0)</f>
        <v>5</v>
      </c>
      <c r="I188" s="8">
        <f>E188*H188</f>
        <v>255</v>
      </c>
      <c r="J188" s="8">
        <f>(H188-G188)*E188</f>
        <v>76.5</v>
      </c>
    </row>
    <row r="189" spans="1:10" outlineLevel="2" x14ac:dyDescent="0.15">
      <c r="A189" s="7">
        <v>42736</v>
      </c>
      <c r="B189" s="8" t="s">
        <v>104</v>
      </c>
      <c r="C189" s="8" t="s">
        <v>99</v>
      </c>
      <c r="D189" s="8" t="s">
        <v>1</v>
      </c>
      <c r="E189" s="8">
        <v>20</v>
      </c>
      <c r="F189" s="8" t="str">
        <f>VLOOKUP($D189,饮料价格!$B$3:$E$45,2,0)</f>
        <v>听</v>
      </c>
      <c r="G189" s="8">
        <f>VLOOKUP($D189,饮料价格!$B$3:$E$45,3,0)</f>
        <v>2.5</v>
      </c>
      <c r="H189" s="8">
        <f>VLOOKUP($D189,饮料价格!$B$3:$E$45,4,0)</f>
        <v>3.5</v>
      </c>
      <c r="I189" s="8">
        <f>E189*H189</f>
        <v>70</v>
      </c>
      <c r="J189" s="8">
        <f>(H189-G189)*E189</f>
        <v>20</v>
      </c>
    </row>
    <row r="190" spans="1:10" outlineLevel="2" x14ac:dyDescent="0.15">
      <c r="A190" s="7">
        <v>42736</v>
      </c>
      <c r="B190" s="8" t="s">
        <v>104</v>
      </c>
      <c r="C190" s="8" t="s">
        <v>99</v>
      </c>
      <c r="D190" s="8" t="s">
        <v>2</v>
      </c>
      <c r="E190" s="8">
        <v>23</v>
      </c>
      <c r="F190" s="8" t="str">
        <f>VLOOKUP($D190,饮料价格!$B$3:$E$45,2,0)</f>
        <v>听</v>
      </c>
      <c r="G190" s="8">
        <f>VLOOKUP($D190,饮料价格!$B$3:$E$45,3,0)</f>
        <v>1.6</v>
      </c>
      <c r="H190" s="8">
        <f>VLOOKUP($D190,饮料价格!$B$3:$E$45,4,0)</f>
        <v>3.3</v>
      </c>
      <c r="I190" s="8">
        <f>E190*H190</f>
        <v>75.899999999999991</v>
      </c>
      <c r="J190" s="8">
        <f>(H190-G190)*E190</f>
        <v>39.099999999999994</v>
      </c>
    </row>
    <row r="191" spans="1:10" outlineLevel="2" x14ac:dyDescent="0.15">
      <c r="A191" s="7">
        <v>42736</v>
      </c>
      <c r="B191" s="8" t="s">
        <v>104</v>
      </c>
      <c r="C191" s="8" t="s">
        <v>99</v>
      </c>
      <c r="D191" s="8" t="s">
        <v>8</v>
      </c>
      <c r="E191" s="8">
        <v>21</v>
      </c>
      <c r="F191" s="8" t="str">
        <f>VLOOKUP($D191,饮料价格!$B$3:$E$45,2,0)</f>
        <v>合</v>
      </c>
      <c r="G191" s="8">
        <f>VLOOKUP($D191,饮料价格!$B$3:$E$45,3,0)</f>
        <v>7.8</v>
      </c>
      <c r="H191" s="8">
        <f>VLOOKUP($D191,饮料价格!$B$3:$E$45,4,0)</f>
        <v>9.8000000000000007</v>
      </c>
      <c r="I191" s="8">
        <f>E191*H191</f>
        <v>205.8</v>
      </c>
      <c r="J191" s="8">
        <f>(H191-G191)*E191</f>
        <v>42.000000000000021</v>
      </c>
    </row>
    <row r="192" spans="1:10" outlineLevel="2" x14ac:dyDescent="0.15">
      <c r="A192" s="7">
        <v>42736</v>
      </c>
      <c r="B192" s="8" t="s">
        <v>104</v>
      </c>
      <c r="C192" s="8" t="s">
        <v>99</v>
      </c>
      <c r="D192" s="8" t="s">
        <v>10</v>
      </c>
      <c r="E192" s="8">
        <v>43</v>
      </c>
      <c r="F192" s="8" t="str">
        <f>VLOOKUP($D192,饮料价格!$B$3:$E$45,2,0)</f>
        <v>听</v>
      </c>
      <c r="G192" s="8">
        <f>VLOOKUP($D192,饮料价格!$B$3:$E$45,3,0)</f>
        <v>2</v>
      </c>
      <c r="H192" s="8">
        <f>VLOOKUP($D192,饮料价格!$B$3:$E$45,4,0)</f>
        <v>3.5</v>
      </c>
      <c r="I192" s="8">
        <f>E192*H192</f>
        <v>150.5</v>
      </c>
      <c r="J192" s="8">
        <f>(H192-G192)*E192</f>
        <v>64.5</v>
      </c>
    </row>
    <row r="193" spans="1:10" outlineLevel="2" x14ac:dyDescent="0.15">
      <c r="A193" s="7">
        <v>42736</v>
      </c>
      <c r="B193" s="8" t="s">
        <v>104</v>
      </c>
      <c r="C193" s="8" t="s">
        <v>99</v>
      </c>
      <c r="D193" s="8" t="s">
        <v>131</v>
      </c>
      <c r="E193" s="8">
        <v>46</v>
      </c>
      <c r="F193" s="8" t="str">
        <f>VLOOKUP($D193,饮料价格!$B$3:$E$45,2,0)</f>
        <v>瓶</v>
      </c>
      <c r="G193" s="8">
        <f>VLOOKUP($D193,饮料价格!$B$3:$E$45,3,0)</f>
        <v>2</v>
      </c>
      <c r="H193" s="8">
        <f>VLOOKUP($D193,饮料价格!$B$3:$E$45,4,0)</f>
        <v>3.5</v>
      </c>
      <c r="I193" s="8">
        <f>E193*H193</f>
        <v>161</v>
      </c>
      <c r="J193" s="8">
        <f>(H193-G193)*E193</f>
        <v>69</v>
      </c>
    </row>
    <row r="194" spans="1:10" outlineLevel="2" x14ac:dyDescent="0.15">
      <c r="A194" s="7">
        <v>42736</v>
      </c>
      <c r="B194" s="8" t="s">
        <v>104</v>
      </c>
      <c r="C194" s="8" t="s">
        <v>99</v>
      </c>
      <c r="D194" s="8" t="s">
        <v>31</v>
      </c>
      <c r="E194" s="8">
        <v>17</v>
      </c>
      <c r="F194" s="8" t="str">
        <f>VLOOKUP($D194,饮料价格!$B$3:$E$45,2,0)</f>
        <v>瓶</v>
      </c>
      <c r="G194" s="8">
        <f>VLOOKUP($D194,饮料价格!$B$3:$E$45,3,0)</f>
        <v>1.1000000000000001</v>
      </c>
      <c r="H194" s="8">
        <f>VLOOKUP($D194,饮料价格!$B$3:$E$45,4,0)</f>
        <v>1.5</v>
      </c>
      <c r="I194" s="8">
        <f>E194*H194</f>
        <v>25.5</v>
      </c>
      <c r="J194" s="8">
        <f>(H194-G194)*E194</f>
        <v>6.7999999999999989</v>
      </c>
    </row>
    <row r="195" spans="1:10" outlineLevel="2" x14ac:dyDescent="0.15">
      <c r="A195" s="7">
        <v>42736</v>
      </c>
      <c r="B195" s="8" t="s">
        <v>104</v>
      </c>
      <c r="C195" s="8" t="s">
        <v>99</v>
      </c>
      <c r="D195" s="8" t="s">
        <v>28</v>
      </c>
      <c r="E195" s="8">
        <v>85</v>
      </c>
      <c r="F195" s="8" t="str">
        <f>VLOOKUP($D195,饮料价格!$B$3:$E$45,2,0)</f>
        <v>合</v>
      </c>
      <c r="G195" s="8">
        <f>VLOOKUP($D195,饮料价格!$B$3:$E$45,3,0)</f>
        <v>1.5</v>
      </c>
      <c r="H195" s="8">
        <f>VLOOKUP($D195,饮料价格!$B$3:$E$45,4,0)</f>
        <v>2.2000000000000002</v>
      </c>
      <c r="I195" s="8">
        <f>E195*H195</f>
        <v>187.00000000000003</v>
      </c>
      <c r="J195" s="8">
        <f>(H195-G195)*E195</f>
        <v>59.500000000000014</v>
      </c>
    </row>
    <row r="196" spans="1:10" outlineLevel="2" x14ac:dyDescent="0.15">
      <c r="A196" s="7">
        <v>42736</v>
      </c>
      <c r="B196" s="8" t="s">
        <v>104</v>
      </c>
      <c r="C196" s="8" t="s">
        <v>99</v>
      </c>
      <c r="D196" s="8" t="s">
        <v>14</v>
      </c>
      <c r="E196" s="8">
        <v>26</v>
      </c>
      <c r="F196" s="8" t="str">
        <f>VLOOKUP($D196,饮料价格!$B$3:$E$45,2,0)</f>
        <v>听</v>
      </c>
      <c r="G196" s="8">
        <f>VLOOKUP($D196,饮料价格!$B$3:$E$45,3,0)</f>
        <v>2.5</v>
      </c>
      <c r="H196" s="8">
        <f>VLOOKUP($D196,饮料价格!$B$3:$E$45,4,0)</f>
        <v>4</v>
      </c>
      <c r="I196" s="8">
        <f>E196*H196</f>
        <v>104</v>
      </c>
      <c r="J196" s="8">
        <f>(H196-G196)*E196</f>
        <v>39</v>
      </c>
    </row>
    <row r="197" spans="1:10" outlineLevel="2" x14ac:dyDescent="0.15">
      <c r="A197" s="7">
        <v>42736</v>
      </c>
      <c r="B197" s="8" t="s">
        <v>104</v>
      </c>
      <c r="C197" s="8" t="s">
        <v>99</v>
      </c>
      <c r="D197" s="8" t="s">
        <v>80</v>
      </c>
      <c r="E197" s="8">
        <v>27</v>
      </c>
      <c r="F197" s="8" t="str">
        <f>VLOOKUP($D197,饮料价格!$B$3:$E$45,2,0)</f>
        <v>瓶</v>
      </c>
      <c r="G197" s="8">
        <f>VLOOKUP($D197,饮料价格!$B$3:$E$45,3,0)</f>
        <v>0.9</v>
      </c>
      <c r="H197" s="8">
        <f>VLOOKUP($D197,饮料价格!$B$3:$E$45,4,0)</f>
        <v>1.2</v>
      </c>
      <c r="I197" s="8">
        <f>E197*H197</f>
        <v>32.4</v>
      </c>
      <c r="J197" s="8">
        <f>(H197-G197)*E197</f>
        <v>8.0999999999999979</v>
      </c>
    </row>
    <row r="198" spans="1:10" outlineLevel="2" x14ac:dyDescent="0.15">
      <c r="A198" s="7">
        <v>42736</v>
      </c>
      <c r="B198" s="8" t="s">
        <v>104</v>
      </c>
      <c r="C198" s="8" t="s">
        <v>99</v>
      </c>
      <c r="D198" s="8" t="s">
        <v>24</v>
      </c>
      <c r="E198" s="8">
        <v>61</v>
      </c>
      <c r="F198" s="8" t="str">
        <f>VLOOKUP($D198,饮料价格!$B$3:$E$45,2,0)</f>
        <v>瓶</v>
      </c>
      <c r="G198" s="8">
        <f>VLOOKUP($D198,饮料价格!$B$3:$E$45,3,0)</f>
        <v>2.4</v>
      </c>
      <c r="H198" s="8">
        <f>VLOOKUP($D198,饮料价格!$B$3:$E$45,4,0)</f>
        <v>3</v>
      </c>
      <c r="I198" s="8">
        <f>E198*H198</f>
        <v>183</v>
      </c>
      <c r="J198" s="8">
        <f>(H198-G198)*E198</f>
        <v>36.600000000000009</v>
      </c>
    </row>
    <row r="199" spans="1:10" outlineLevel="2" x14ac:dyDescent="0.15">
      <c r="A199" s="7">
        <v>42736</v>
      </c>
      <c r="B199" s="8" t="s">
        <v>104</v>
      </c>
      <c r="C199" s="8" t="s">
        <v>99</v>
      </c>
      <c r="D199" s="8" t="s">
        <v>78</v>
      </c>
      <c r="E199" s="8">
        <v>14</v>
      </c>
      <c r="F199" s="8" t="str">
        <f>VLOOKUP($D199,饮料价格!$B$3:$E$45,2,0)</f>
        <v>瓶</v>
      </c>
      <c r="G199" s="8">
        <f>VLOOKUP($D199,饮料价格!$B$3:$E$45,3,0)</f>
        <v>1.9</v>
      </c>
      <c r="H199" s="8">
        <f>VLOOKUP($D199,饮料价格!$B$3:$E$45,4,0)</f>
        <v>2.4</v>
      </c>
      <c r="I199" s="8">
        <f>E199*H199</f>
        <v>33.6</v>
      </c>
      <c r="J199" s="8">
        <f>(H199-G199)*E199</f>
        <v>7</v>
      </c>
    </row>
    <row r="200" spans="1:10" outlineLevel="2" x14ac:dyDescent="0.15">
      <c r="A200" s="7">
        <v>42736</v>
      </c>
      <c r="B200" s="8" t="s">
        <v>104</v>
      </c>
      <c r="C200" s="8" t="s">
        <v>99</v>
      </c>
      <c r="D200" s="8" t="s">
        <v>79</v>
      </c>
      <c r="E200" s="8">
        <v>47</v>
      </c>
      <c r="F200" s="8" t="str">
        <f>VLOOKUP($D200,饮料价格!$B$3:$E$45,2,0)</f>
        <v>听</v>
      </c>
      <c r="G200" s="8">
        <f>VLOOKUP($D200,饮料价格!$B$3:$E$45,3,0)</f>
        <v>1.2</v>
      </c>
      <c r="H200" s="8">
        <f>VLOOKUP($D200,饮料价格!$B$3:$E$45,4,0)</f>
        <v>2.5</v>
      </c>
      <c r="I200" s="8">
        <f>E200*H200</f>
        <v>117.5</v>
      </c>
      <c r="J200" s="8">
        <f>(H200-G200)*E200</f>
        <v>61.1</v>
      </c>
    </row>
    <row r="201" spans="1:10" outlineLevel="2" x14ac:dyDescent="0.15">
      <c r="A201" s="7">
        <v>42736</v>
      </c>
      <c r="B201" s="8" t="s">
        <v>104</v>
      </c>
      <c r="C201" s="8" t="s">
        <v>99</v>
      </c>
      <c r="D201" s="8" t="s">
        <v>22</v>
      </c>
      <c r="E201" s="8">
        <v>56</v>
      </c>
      <c r="F201" s="8" t="str">
        <f>VLOOKUP($D201,饮料价格!$B$3:$E$45,2,0)</f>
        <v>合</v>
      </c>
      <c r="G201" s="8">
        <f>VLOOKUP($D201,饮料价格!$B$3:$E$45,3,0)</f>
        <v>1.7</v>
      </c>
      <c r="H201" s="8">
        <f>VLOOKUP($D201,饮料价格!$B$3:$E$45,4,0)</f>
        <v>2.2000000000000002</v>
      </c>
      <c r="I201" s="8">
        <f>E201*H201</f>
        <v>123.20000000000002</v>
      </c>
      <c r="J201" s="8">
        <f>(H201-G201)*E201</f>
        <v>28.000000000000014</v>
      </c>
    </row>
    <row r="202" spans="1:10" outlineLevel="2" x14ac:dyDescent="0.15">
      <c r="A202" s="7">
        <v>42736</v>
      </c>
      <c r="B202" s="8" t="s">
        <v>104</v>
      </c>
      <c r="C202" s="8" t="s">
        <v>99</v>
      </c>
      <c r="D202" s="8" t="s">
        <v>17</v>
      </c>
      <c r="E202" s="8">
        <v>18</v>
      </c>
      <c r="F202" s="8" t="str">
        <f>VLOOKUP($D202,饮料价格!$B$3:$E$45,2,0)</f>
        <v>合</v>
      </c>
      <c r="G202" s="8">
        <f>VLOOKUP($D202,饮料价格!$B$3:$E$45,3,0)</f>
        <v>4.3</v>
      </c>
      <c r="H202" s="8">
        <f>VLOOKUP($D202,饮料价格!$B$3:$E$45,4,0)</f>
        <v>6.8</v>
      </c>
      <c r="I202" s="8">
        <f>E202*H202</f>
        <v>122.39999999999999</v>
      </c>
      <c r="J202" s="8">
        <f>(H202-G202)*E202</f>
        <v>45</v>
      </c>
    </row>
    <row r="203" spans="1:10" outlineLevel="2" x14ac:dyDescent="0.15">
      <c r="A203" s="7">
        <v>42736</v>
      </c>
      <c r="B203" s="8" t="s">
        <v>104</v>
      </c>
      <c r="C203" s="8" t="s">
        <v>99</v>
      </c>
      <c r="D203" s="8" t="s">
        <v>133</v>
      </c>
      <c r="E203" s="8">
        <v>117</v>
      </c>
      <c r="F203" s="8" t="str">
        <f>VLOOKUP($D203,饮料价格!$B$3:$E$45,2,0)</f>
        <v>瓶</v>
      </c>
      <c r="G203" s="8">
        <f>VLOOKUP($D203,饮料价格!$B$3:$E$45,3,0)</f>
        <v>3.5</v>
      </c>
      <c r="H203" s="8">
        <f>VLOOKUP($D203,饮料价格!$B$3:$E$45,4,0)</f>
        <v>5</v>
      </c>
      <c r="I203" s="8">
        <f>E203*H203</f>
        <v>585</v>
      </c>
      <c r="J203" s="8">
        <f>(H203-G203)*E203</f>
        <v>175.5</v>
      </c>
    </row>
    <row r="204" spans="1:10" outlineLevel="2" x14ac:dyDescent="0.15">
      <c r="A204" s="7">
        <v>42736</v>
      </c>
      <c r="B204" s="8" t="s">
        <v>104</v>
      </c>
      <c r="C204" s="8" t="s">
        <v>99</v>
      </c>
      <c r="D204" s="8" t="s">
        <v>132</v>
      </c>
      <c r="E204" s="8">
        <v>22</v>
      </c>
      <c r="F204" s="8" t="str">
        <f>VLOOKUP($D204,饮料价格!$B$3:$E$45,2,0)</f>
        <v>瓶</v>
      </c>
      <c r="G204" s="8">
        <f>VLOOKUP($D204,饮料价格!$B$3:$E$45,3,0)</f>
        <v>2.5</v>
      </c>
      <c r="H204" s="8">
        <f>VLOOKUP($D204,饮料价格!$B$3:$E$45,4,0)</f>
        <v>4.5</v>
      </c>
      <c r="I204" s="8">
        <f>E204*H204</f>
        <v>99</v>
      </c>
      <c r="J204" s="8">
        <f>(H204-G204)*E204</f>
        <v>44</v>
      </c>
    </row>
    <row r="205" spans="1:10" outlineLevel="2" x14ac:dyDescent="0.15">
      <c r="A205" s="7">
        <v>42736</v>
      </c>
      <c r="B205" s="8" t="s">
        <v>104</v>
      </c>
      <c r="C205" s="8" t="s">
        <v>99</v>
      </c>
      <c r="D205" s="8" t="s">
        <v>12</v>
      </c>
      <c r="E205" s="8">
        <v>60</v>
      </c>
      <c r="F205" s="8" t="str">
        <f>VLOOKUP($D205,饮料价格!$B$3:$E$45,2,0)</f>
        <v>瓶</v>
      </c>
      <c r="G205" s="8">
        <f>VLOOKUP($D205,饮料价格!$B$3:$E$45,3,0)</f>
        <v>1.3</v>
      </c>
      <c r="H205" s="8">
        <f>VLOOKUP($D205,饮料价格!$B$3:$E$45,4,0)</f>
        <v>2.8</v>
      </c>
      <c r="I205" s="8">
        <f>E205*H205</f>
        <v>168</v>
      </c>
      <c r="J205" s="8">
        <f>(H205-G205)*E205</f>
        <v>89.999999999999986</v>
      </c>
    </row>
    <row r="206" spans="1:10" outlineLevel="2" x14ac:dyDescent="0.15">
      <c r="A206" s="7">
        <v>42736</v>
      </c>
      <c r="B206" s="8" t="s">
        <v>104</v>
      </c>
      <c r="C206" s="8" t="s">
        <v>99</v>
      </c>
      <c r="D206" s="8" t="s">
        <v>20</v>
      </c>
      <c r="E206" s="8">
        <v>98</v>
      </c>
      <c r="F206" s="8" t="str">
        <f>VLOOKUP($D206,饮料价格!$B$3:$E$45,2,0)</f>
        <v>瓶</v>
      </c>
      <c r="G206" s="8">
        <f>VLOOKUP($D206,饮料价格!$B$3:$E$45,3,0)</f>
        <v>1.8</v>
      </c>
      <c r="H206" s="8">
        <f>VLOOKUP($D206,饮料价格!$B$3:$E$45,4,0)</f>
        <v>2.2999999999999998</v>
      </c>
      <c r="I206" s="8">
        <f>E206*H206</f>
        <v>225.39999999999998</v>
      </c>
      <c r="J206" s="8">
        <f>(H206-G206)*E206</f>
        <v>48.999999999999979</v>
      </c>
    </row>
    <row r="207" spans="1:10" outlineLevel="2" x14ac:dyDescent="0.15">
      <c r="A207" s="7">
        <v>42736</v>
      </c>
      <c r="B207" s="8" t="s">
        <v>104</v>
      </c>
      <c r="C207" s="8" t="s">
        <v>99</v>
      </c>
      <c r="D207" s="8" t="s">
        <v>82</v>
      </c>
      <c r="E207" s="8">
        <v>90</v>
      </c>
      <c r="F207" s="8" t="str">
        <f>VLOOKUP($D207,饮料价格!$B$3:$E$45,2,0)</f>
        <v>合</v>
      </c>
      <c r="G207" s="8">
        <f>VLOOKUP($D207,饮料价格!$B$3:$E$45,3,0)</f>
        <v>1.6</v>
      </c>
      <c r="H207" s="8">
        <f>VLOOKUP($D207,饮料价格!$B$3:$E$45,4,0)</f>
        <v>2.5</v>
      </c>
      <c r="I207" s="8">
        <f>E207*H207</f>
        <v>225</v>
      </c>
      <c r="J207" s="8">
        <f>(H207-G207)*E207</f>
        <v>80.999999999999986</v>
      </c>
    </row>
    <row r="208" spans="1:10" outlineLevel="2" x14ac:dyDescent="0.15">
      <c r="A208" s="7">
        <v>42736</v>
      </c>
      <c r="B208" s="8" t="s">
        <v>104</v>
      </c>
      <c r="C208" s="8" t="s">
        <v>99</v>
      </c>
      <c r="D208" s="8" t="s">
        <v>13</v>
      </c>
      <c r="E208" s="8">
        <v>134</v>
      </c>
      <c r="F208" s="8" t="str">
        <f>VLOOKUP($D208,饮料价格!$B$3:$E$45,2,0)</f>
        <v>瓶</v>
      </c>
      <c r="G208" s="8">
        <f>VLOOKUP($D208,饮料价格!$B$3:$E$45,3,0)</f>
        <v>2</v>
      </c>
      <c r="H208" s="8">
        <f>VLOOKUP($D208,饮料价格!$B$3:$E$45,4,0)</f>
        <v>3.5</v>
      </c>
      <c r="I208" s="8">
        <f>E208*H208</f>
        <v>469</v>
      </c>
      <c r="J208" s="8">
        <f>(H208-G208)*E208</f>
        <v>201</v>
      </c>
    </row>
    <row r="209" spans="1:10" outlineLevel="2" x14ac:dyDescent="0.15">
      <c r="A209" s="7">
        <v>42736</v>
      </c>
      <c r="B209" s="8" t="s">
        <v>104</v>
      </c>
      <c r="C209" s="8" t="s">
        <v>99</v>
      </c>
      <c r="D209" s="8" t="s">
        <v>5</v>
      </c>
      <c r="E209" s="8">
        <v>14</v>
      </c>
      <c r="F209" s="8" t="str">
        <f>VLOOKUP($D209,饮料价格!$B$3:$E$45,2,0)</f>
        <v>合</v>
      </c>
      <c r="G209" s="8">
        <f>VLOOKUP($D209,饮料价格!$B$3:$E$45,3,0)</f>
        <v>1.5</v>
      </c>
      <c r="H209" s="8">
        <f>VLOOKUP($D209,饮料价格!$B$3:$E$45,4,0)</f>
        <v>2.2000000000000002</v>
      </c>
      <c r="I209" s="8">
        <f>E209*H209</f>
        <v>30.800000000000004</v>
      </c>
      <c r="J209" s="8">
        <f>(H209-G209)*E209</f>
        <v>9.8000000000000025</v>
      </c>
    </row>
    <row r="210" spans="1:10" outlineLevel="2" x14ac:dyDescent="0.15">
      <c r="A210" s="7">
        <v>42736</v>
      </c>
      <c r="B210" s="8" t="s">
        <v>104</v>
      </c>
      <c r="C210" s="8" t="s">
        <v>99</v>
      </c>
      <c r="D210" s="8" t="s">
        <v>23</v>
      </c>
      <c r="E210" s="8">
        <v>37</v>
      </c>
      <c r="F210" s="8" t="str">
        <f>VLOOKUP($D210,饮料价格!$B$3:$E$45,2,0)</f>
        <v>瓶</v>
      </c>
      <c r="G210" s="8">
        <f>VLOOKUP($D210,饮料价格!$B$3:$E$45,3,0)</f>
        <v>2.4</v>
      </c>
      <c r="H210" s="8">
        <f>VLOOKUP($D210,饮料价格!$B$3:$E$45,4,0)</f>
        <v>3</v>
      </c>
      <c r="I210" s="8">
        <f>E210*H210</f>
        <v>111</v>
      </c>
      <c r="J210" s="8">
        <f>(H210-G210)*E210</f>
        <v>22.200000000000003</v>
      </c>
    </row>
    <row r="211" spans="1:10" outlineLevel="2" x14ac:dyDescent="0.15">
      <c r="A211" s="7">
        <v>42736</v>
      </c>
      <c r="B211" s="8" t="s">
        <v>104</v>
      </c>
      <c r="C211" s="8" t="s">
        <v>99</v>
      </c>
      <c r="D211" s="8" t="s">
        <v>32</v>
      </c>
      <c r="E211" s="8">
        <v>8</v>
      </c>
      <c r="F211" s="8" t="str">
        <f>VLOOKUP($D211,饮料价格!$B$3:$E$45,2,0)</f>
        <v>瓶</v>
      </c>
      <c r="G211" s="8">
        <f>VLOOKUP($D211,饮料价格!$B$3:$E$45,3,0)</f>
        <v>2.4</v>
      </c>
      <c r="H211" s="8">
        <f>VLOOKUP($D211,饮料价格!$B$3:$E$45,4,0)</f>
        <v>3.5</v>
      </c>
      <c r="I211" s="8">
        <f>E211*H211</f>
        <v>28</v>
      </c>
      <c r="J211" s="8">
        <f>(H211-G211)*E211</f>
        <v>8.8000000000000007</v>
      </c>
    </row>
    <row r="212" spans="1:10" outlineLevel="2" x14ac:dyDescent="0.15">
      <c r="A212" s="7">
        <v>42736</v>
      </c>
      <c r="B212" s="8" t="s">
        <v>104</v>
      </c>
      <c r="C212" s="8" t="s">
        <v>99</v>
      </c>
      <c r="D212" s="8" t="s">
        <v>25</v>
      </c>
      <c r="E212" s="8">
        <v>69</v>
      </c>
      <c r="F212" s="8" t="str">
        <f>VLOOKUP($D212,饮料价格!$B$3:$E$45,2,0)</f>
        <v>听</v>
      </c>
      <c r="G212" s="8">
        <f>VLOOKUP($D212,饮料价格!$B$3:$E$45,3,0)</f>
        <v>3</v>
      </c>
      <c r="H212" s="8">
        <f>VLOOKUP($D212,饮料价格!$B$3:$E$45,4,0)</f>
        <v>4</v>
      </c>
      <c r="I212" s="8">
        <f>E212*H212</f>
        <v>276</v>
      </c>
      <c r="J212" s="8">
        <f>(H212-G212)*E212</f>
        <v>69</v>
      </c>
    </row>
    <row r="213" spans="1:10" outlineLevel="2" x14ac:dyDescent="0.15">
      <c r="A213" s="7">
        <v>42736</v>
      </c>
      <c r="B213" s="8" t="s">
        <v>104</v>
      </c>
      <c r="C213" s="8" t="s">
        <v>99</v>
      </c>
      <c r="D213" s="8" t="s">
        <v>16</v>
      </c>
      <c r="E213" s="8">
        <v>119</v>
      </c>
      <c r="F213" s="8" t="str">
        <f>VLOOKUP($D213,饮料价格!$B$3:$E$45,2,0)</f>
        <v>瓶</v>
      </c>
      <c r="G213" s="8">
        <f>VLOOKUP($D213,饮料价格!$B$3:$E$45,3,0)</f>
        <v>1</v>
      </c>
      <c r="H213" s="8">
        <f>VLOOKUP($D213,饮料价格!$B$3:$E$45,4,0)</f>
        <v>1.5</v>
      </c>
      <c r="I213" s="8">
        <f>E213*H213</f>
        <v>178.5</v>
      </c>
      <c r="J213" s="8">
        <f>(H213-G213)*E213</f>
        <v>59.5</v>
      </c>
    </row>
    <row r="214" spans="1:10" outlineLevel="2" x14ac:dyDescent="0.15">
      <c r="A214" s="7">
        <v>42736</v>
      </c>
      <c r="B214" s="8" t="s">
        <v>104</v>
      </c>
      <c r="C214" s="8" t="s">
        <v>99</v>
      </c>
      <c r="D214" s="8" t="s">
        <v>27</v>
      </c>
      <c r="E214" s="8">
        <v>18</v>
      </c>
      <c r="F214" s="8" t="str">
        <f>VLOOKUP($D214,饮料价格!$B$3:$E$45,2,0)</f>
        <v>听</v>
      </c>
      <c r="G214" s="8">
        <f>VLOOKUP($D214,饮料价格!$B$3:$E$45,3,0)</f>
        <v>2.5</v>
      </c>
      <c r="H214" s="8">
        <f>VLOOKUP($D214,饮料价格!$B$3:$E$45,4,0)</f>
        <v>4</v>
      </c>
      <c r="I214" s="8">
        <f>E214*H214</f>
        <v>72</v>
      </c>
      <c r="J214" s="8">
        <f>(H214-G214)*E214</f>
        <v>27</v>
      </c>
    </row>
    <row r="215" spans="1:10" outlineLevel="2" x14ac:dyDescent="0.15">
      <c r="A215" s="7">
        <v>42736</v>
      </c>
      <c r="B215" s="8" t="s">
        <v>104</v>
      </c>
      <c r="C215" s="8" t="s">
        <v>99</v>
      </c>
      <c r="D215" s="8" t="s">
        <v>29</v>
      </c>
      <c r="E215" s="8">
        <v>52</v>
      </c>
      <c r="F215" s="8" t="str">
        <f>VLOOKUP($D215,饮料价格!$B$3:$E$45,2,0)</f>
        <v>合</v>
      </c>
      <c r="G215" s="8">
        <f>VLOOKUP($D215,饮料价格!$B$3:$E$45,3,0)</f>
        <v>1.6</v>
      </c>
      <c r="H215" s="8">
        <f>VLOOKUP($D215,饮料价格!$B$3:$E$45,4,0)</f>
        <v>2.2999999999999998</v>
      </c>
      <c r="I215" s="8">
        <f>E215*H215</f>
        <v>119.6</v>
      </c>
      <c r="J215" s="8">
        <f>(H215-G215)*E215</f>
        <v>36.399999999999984</v>
      </c>
    </row>
    <row r="216" spans="1:10" outlineLevel="2" x14ac:dyDescent="0.15">
      <c r="A216" s="7">
        <v>42736</v>
      </c>
      <c r="B216" s="8" t="s">
        <v>104</v>
      </c>
      <c r="C216" s="8" t="s">
        <v>99</v>
      </c>
      <c r="D216" s="8" t="s">
        <v>9</v>
      </c>
      <c r="E216" s="8">
        <v>25</v>
      </c>
      <c r="F216" s="8" t="str">
        <f>VLOOKUP($D216,饮料价格!$B$3:$E$45,2,0)</f>
        <v>听</v>
      </c>
      <c r="G216" s="8">
        <f>VLOOKUP($D216,饮料价格!$B$3:$E$45,3,0)</f>
        <v>3</v>
      </c>
      <c r="H216" s="8">
        <f>VLOOKUP($D216,饮料价格!$B$3:$E$45,4,0)</f>
        <v>4</v>
      </c>
      <c r="I216" s="8">
        <f>E216*H216</f>
        <v>100</v>
      </c>
      <c r="J216" s="8">
        <f>(H216-G216)*E216</f>
        <v>25</v>
      </c>
    </row>
    <row r="217" spans="1:10" outlineLevel="1" x14ac:dyDescent="0.15">
      <c r="A217" s="7"/>
      <c r="B217" s="8"/>
      <c r="C217" s="23" t="s">
        <v>190</v>
      </c>
      <c r="D217" s="8"/>
      <c r="E217" s="8"/>
      <c r="F217" s="8"/>
      <c r="G217" s="8"/>
      <c r="H217" s="8"/>
      <c r="I217" s="8">
        <f>SUBTOTAL(9,I175:I216)</f>
        <v>6478.0000000000009</v>
      </c>
      <c r="J217" s="8">
        <f>SUBTOTAL(9,J175:J216)</f>
        <v>2108.3999999999996</v>
      </c>
    </row>
    <row r="218" spans="1:10" outlineLevel="2" x14ac:dyDescent="0.15">
      <c r="A218" s="7">
        <v>42736</v>
      </c>
      <c r="B218" s="8" t="s">
        <v>104</v>
      </c>
      <c r="C218" s="8" t="s">
        <v>125</v>
      </c>
      <c r="D218" s="8" t="s">
        <v>20</v>
      </c>
      <c r="E218" s="8">
        <v>223</v>
      </c>
      <c r="F218" s="8" t="str">
        <f>VLOOKUP($D218,饮料价格!$B$3:$E$45,2,0)</f>
        <v>瓶</v>
      </c>
      <c r="G218" s="8">
        <f>VLOOKUP($D218,饮料价格!$B$3:$E$45,3,0)</f>
        <v>1.8</v>
      </c>
      <c r="H218" s="8">
        <f>VLOOKUP($D218,饮料价格!$B$3:$E$45,4,0)</f>
        <v>2.2999999999999998</v>
      </c>
      <c r="I218" s="8">
        <f>E218*H218</f>
        <v>512.9</v>
      </c>
      <c r="J218" s="8">
        <f>(H218-G218)*E218</f>
        <v>111.49999999999996</v>
      </c>
    </row>
    <row r="219" spans="1:10" outlineLevel="2" x14ac:dyDescent="0.15">
      <c r="A219" s="7">
        <v>42736</v>
      </c>
      <c r="B219" s="8" t="s">
        <v>104</v>
      </c>
      <c r="C219" s="8" t="s">
        <v>125</v>
      </c>
      <c r="D219" s="8" t="s">
        <v>9</v>
      </c>
      <c r="E219" s="8">
        <v>89</v>
      </c>
      <c r="F219" s="8" t="str">
        <f>VLOOKUP($D219,饮料价格!$B$3:$E$45,2,0)</f>
        <v>听</v>
      </c>
      <c r="G219" s="8">
        <f>VLOOKUP($D219,饮料价格!$B$3:$E$45,3,0)</f>
        <v>3</v>
      </c>
      <c r="H219" s="8">
        <f>VLOOKUP($D219,饮料价格!$B$3:$E$45,4,0)</f>
        <v>4</v>
      </c>
      <c r="I219" s="8">
        <f>E219*H219</f>
        <v>356</v>
      </c>
      <c r="J219" s="8">
        <f>(H219-G219)*E219</f>
        <v>89</v>
      </c>
    </row>
    <row r="220" spans="1:10" outlineLevel="2" x14ac:dyDescent="0.15">
      <c r="A220" s="7">
        <v>42736</v>
      </c>
      <c r="B220" s="8" t="s">
        <v>104</v>
      </c>
      <c r="C220" s="8" t="s">
        <v>125</v>
      </c>
      <c r="D220" s="8" t="s">
        <v>6</v>
      </c>
      <c r="E220" s="8">
        <v>68</v>
      </c>
      <c r="F220" s="8" t="str">
        <f>VLOOKUP($D220,饮料价格!$B$3:$E$45,2,0)</f>
        <v>瓶</v>
      </c>
      <c r="G220" s="8">
        <f>VLOOKUP($D220,饮料价格!$B$3:$E$45,3,0)</f>
        <v>1.7</v>
      </c>
      <c r="H220" s="8">
        <f>VLOOKUP($D220,饮料价格!$B$3:$E$45,4,0)</f>
        <v>3.5</v>
      </c>
      <c r="I220" s="8">
        <f>E220*H220</f>
        <v>238</v>
      </c>
      <c r="J220" s="8">
        <f>(H220-G220)*E220</f>
        <v>122.4</v>
      </c>
    </row>
    <row r="221" spans="1:10" outlineLevel="2" x14ac:dyDescent="0.15">
      <c r="A221" s="7">
        <v>42736</v>
      </c>
      <c r="B221" s="8" t="s">
        <v>104</v>
      </c>
      <c r="C221" s="8" t="s">
        <v>125</v>
      </c>
      <c r="D221" s="8" t="s">
        <v>31</v>
      </c>
      <c r="E221" s="8">
        <v>21</v>
      </c>
      <c r="F221" s="8" t="str">
        <f>VLOOKUP($D221,饮料价格!$B$3:$E$45,2,0)</f>
        <v>瓶</v>
      </c>
      <c r="G221" s="8">
        <f>VLOOKUP($D221,饮料价格!$B$3:$E$45,3,0)</f>
        <v>1.1000000000000001</v>
      </c>
      <c r="H221" s="8">
        <f>VLOOKUP($D221,饮料价格!$B$3:$E$45,4,0)</f>
        <v>1.5</v>
      </c>
      <c r="I221" s="8">
        <f>E221*H221</f>
        <v>31.5</v>
      </c>
      <c r="J221" s="8">
        <f>(H221-G221)*E221</f>
        <v>8.3999999999999986</v>
      </c>
    </row>
    <row r="222" spans="1:10" outlineLevel="2" x14ac:dyDescent="0.15">
      <c r="A222" s="7">
        <v>42736</v>
      </c>
      <c r="B222" s="8" t="s">
        <v>104</v>
      </c>
      <c r="C222" s="8" t="s">
        <v>125</v>
      </c>
      <c r="D222" s="8" t="s">
        <v>22</v>
      </c>
      <c r="E222" s="8">
        <v>89</v>
      </c>
      <c r="F222" s="8" t="str">
        <f>VLOOKUP($D222,饮料价格!$B$3:$E$45,2,0)</f>
        <v>合</v>
      </c>
      <c r="G222" s="8">
        <f>VLOOKUP($D222,饮料价格!$B$3:$E$45,3,0)</f>
        <v>1.7</v>
      </c>
      <c r="H222" s="8">
        <f>VLOOKUP($D222,饮料价格!$B$3:$E$45,4,0)</f>
        <v>2.2000000000000002</v>
      </c>
      <c r="I222" s="8">
        <f>E222*H222</f>
        <v>195.8</v>
      </c>
      <c r="J222" s="8">
        <f>(H222-G222)*E222</f>
        <v>44.500000000000021</v>
      </c>
    </row>
    <row r="223" spans="1:10" outlineLevel="2" x14ac:dyDescent="0.15">
      <c r="A223" s="7">
        <v>42736</v>
      </c>
      <c r="B223" s="8" t="s">
        <v>104</v>
      </c>
      <c r="C223" s="8" t="s">
        <v>125</v>
      </c>
      <c r="D223" s="8" t="s">
        <v>12</v>
      </c>
      <c r="E223" s="8">
        <v>16</v>
      </c>
      <c r="F223" s="8" t="str">
        <f>VLOOKUP($D223,饮料价格!$B$3:$E$45,2,0)</f>
        <v>瓶</v>
      </c>
      <c r="G223" s="8">
        <f>VLOOKUP($D223,饮料价格!$B$3:$E$45,3,0)</f>
        <v>1.3</v>
      </c>
      <c r="H223" s="8">
        <f>VLOOKUP($D223,饮料价格!$B$3:$E$45,4,0)</f>
        <v>2.8</v>
      </c>
      <c r="I223" s="8">
        <f>E223*H223</f>
        <v>44.8</v>
      </c>
      <c r="J223" s="8">
        <f>(H223-G223)*E223</f>
        <v>23.999999999999996</v>
      </c>
    </row>
    <row r="224" spans="1:10" outlineLevel="2" x14ac:dyDescent="0.15">
      <c r="A224" s="7">
        <v>42736</v>
      </c>
      <c r="B224" s="8" t="s">
        <v>104</v>
      </c>
      <c r="C224" s="8" t="s">
        <v>125</v>
      </c>
      <c r="D224" s="8" t="s">
        <v>134</v>
      </c>
      <c r="E224" s="8">
        <v>18</v>
      </c>
      <c r="F224" s="8" t="str">
        <f>VLOOKUP($D224,饮料价格!$B$3:$E$45,2,0)</f>
        <v>瓶</v>
      </c>
      <c r="G224" s="8">
        <f>VLOOKUP($D224,饮料价格!$B$3:$E$45,3,0)</f>
        <v>3.5</v>
      </c>
      <c r="H224" s="8">
        <f>VLOOKUP($D224,饮料价格!$B$3:$E$45,4,0)</f>
        <v>5</v>
      </c>
      <c r="I224" s="8">
        <f>E224*H224</f>
        <v>90</v>
      </c>
      <c r="J224" s="8">
        <f>(H224-G224)*E224</f>
        <v>27</v>
      </c>
    </row>
    <row r="225" spans="1:10" outlineLevel="2" x14ac:dyDescent="0.15">
      <c r="A225" s="7">
        <v>42736</v>
      </c>
      <c r="B225" s="8" t="s">
        <v>104</v>
      </c>
      <c r="C225" s="8" t="s">
        <v>125</v>
      </c>
      <c r="D225" s="8" t="s">
        <v>4</v>
      </c>
      <c r="E225" s="8">
        <v>60</v>
      </c>
      <c r="F225" s="8" t="str">
        <f>VLOOKUP($D225,饮料价格!$B$3:$E$45,2,0)</f>
        <v>合</v>
      </c>
      <c r="G225" s="8">
        <f>VLOOKUP($D225,饮料价格!$B$3:$E$45,3,0)</f>
        <v>1.3</v>
      </c>
      <c r="H225" s="8">
        <f>VLOOKUP($D225,饮料价格!$B$3:$E$45,4,0)</f>
        <v>1.9</v>
      </c>
      <c r="I225" s="8">
        <f>E225*H225</f>
        <v>114</v>
      </c>
      <c r="J225" s="8">
        <f>(H225-G225)*E225</f>
        <v>35.999999999999993</v>
      </c>
    </row>
    <row r="226" spans="1:10" outlineLevel="2" x14ac:dyDescent="0.15">
      <c r="A226" s="7">
        <v>42736</v>
      </c>
      <c r="B226" s="8" t="s">
        <v>104</v>
      </c>
      <c r="C226" s="8" t="s">
        <v>125</v>
      </c>
      <c r="D226" s="8" t="s">
        <v>21</v>
      </c>
      <c r="E226" s="8">
        <v>7</v>
      </c>
      <c r="F226" s="8" t="str">
        <f>VLOOKUP($D226,饮料价格!$B$3:$E$45,2,0)</f>
        <v>瓶</v>
      </c>
      <c r="G226" s="8">
        <f>VLOOKUP($D226,饮料价格!$B$3:$E$45,3,0)</f>
        <v>1.4</v>
      </c>
      <c r="H226" s="8">
        <f>VLOOKUP($D226,饮料价格!$B$3:$E$45,4,0)</f>
        <v>3</v>
      </c>
      <c r="I226" s="8">
        <f>E226*H226</f>
        <v>21</v>
      </c>
      <c r="J226" s="8">
        <f>(H226-G226)*E226</f>
        <v>11.200000000000001</v>
      </c>
    </row>
    <row r="227" spans="1:10" outlineLevel="2" x14ac:dyDescent="0.15">
      <c r="A227" s="7">
        <v>42736</v>
      </c>
      <c r="B227" s="8" t="s">
        <v>104</v>
      </c>
      <c r="C227" s="8" t="s">
        <v>125</v>
      </c>
      <c r="D227" s="8" t="s">
        <v>5</v>
      </c>
      <c r="E227" s="8">
        <v>22</v>
      </c>
      <c r="F227" s="8" t="str">
        <f>VLOOKUP($D227,饮料价格!$B$3:$E$45,2,0)</f>
        <v>合</v>
      </c>
      <c r="G227" s="8">
        <f>VLOOKUP($D227,饮料价格!$B$3:$E$45,3,0)</f>
        <v>1.5</v>
      </c>
      <c r="H227" s="8">
        <f>VLOOKUP($D227,饮料价格!$B$3:$E$45,4,0)</f>
        <v>2.2000000000000002</v>
      </c>
      <c r="I227" s="8">
        <f>E227*H227</f>
        <v>48.400000000000006</v>
      </c>
      <c r="J227" s="8">
        <f>(H227-G227)*E227</f>
        <v>15.400000000000004</v>
      </c>
    </row>
    <row r="228" spans="1:10" outlineLevel="2" x14ac:dyDescent="0.15">
      <c r="A228" s="7">
        <v>42736</v>
      </c>
      <c r="B228" s="8" t="s">
        <v>104</v>
      </c>
      <c r="C228" s="8" t="s">
        <v>125</v>
      </c>
      <c r="D228" s="8" t="s">
        <v>10</v>
      </c>
      <c r="E228" s="8">
        <v>38</v>
      </c>
      <c r="F228" s="8" t="str">
        <f>VLOOKUP($D228,饮料价格!$B$3:$E$45,2,0)</f>
        <v>听</v>
      </c>
      <c r="G228" s="8">
        <f>VLOOKUP($D228,饮料价格!$B$3:$E$45,3,0)</f>
        <v>2</v>
      </c>
      <c r="H228" s="8">
        <f>VLOOKUP($D228,饮料价格!$B$3:$E$45,4,0)</f>
        <v>3.5</v>
      </c>
      <c r="I228" s="8">
        <f>E228*H228</f>
        <v>133</v>
      </c>
      <c r="J228" s="8">
        <f>(H228-G228)*E228</f>
        <v>57</v>
      </c>
    </row>
    <row r="229" spans="1:10" outlineLevel="2" x14ac:dyDescent="0.15">
      <c r="A229" s="7">
        <v>42736</v>
      </c>
      <c r="B229" s="8" t="s">
        <v>104</v>
      </c>
      <c r="C229" s="8" t="s">
        <v>125</v>
      </c>
      <c r="D229" s="8" t="s">
        <v>3</v>
      </c>
      <c r="E229" s="8">
        <v>10</v>
      </c>
      <c r="F229" s="8" t="str">
        <f>VLOOKUP($D229,饮料价格!$B$3:$E$45,2,0)</f>
        <v>听</v>
      </c>
      <c r="G229" s="8">
        <f>VLOOKUP($D229,饮料价格!$B$3:$E$45,3,0)</f>
        <v>2.5</v>
      </c>
      <c r="H229" s="8">
        <f>VLOOKUP($D229,饮料价格!$B$3:$E$45,4,0)</f>
        <v>3.5</v>
      </c>
      <c r="I229" s="8">
        <f>E229*H229</f>
        <v>35</v>
      </c>
      <c r="J229" s="8">
        <f>(H229-G229)*E229</f>
        <v>10</v>
      </c>
    </row>
    <row r="230" spans="1:10" outlineLevel="2" x14ac:dyDescent="0.15">
      <c r="A230" s="7">
        <v>42736</v>
      </c>
      <c r="B230" s="8" t="s">
        <v>104</v>
      </c>
      <c r="C230" s="8" t="s">
        <v>125</v>
      </c>
      <c r="D230" s="8" t="s">
        <v>79</v>
      </c>
      <c r="E230" s="8">
        <v>25</v>
      </c>
      <c r="F230" s="8" t="str">
        <f>VLOOKUP($D230,饮料价格!$B$3:$E$45,2,0)</f>
        <v>听</v>
      </c>
      <c r="G230" s="8">
        <f>VLOOKUP($D230,饮料价格!$B$3:$E$45,3,0)</f>
        <v>1.2</v>
      </c>
      <c r="H230" s="8">
        <f>VLOOKUP($D230,饮料价格!$B$3:$E$45,4,0)</f>
        <v>2.5</v>
      </c>
      <c r="I230" s="8">
        <f>E230*H230</f>
        <v>62.5</v>
      </c>
      <c r="J230" s="8">
        <f>(H230-G230)*E230</f>
        <v>32.5</v>
      </c>
    </row>
    <row r="231" spans="1:10" outlineLevel="2" x14ac:dyDescent="0.15">
      <c r="A231" s="7">
        <v>42736</v>
      </c>
      <c r="B231" s="8" t="s">
        <v>104</v>
      </c>
      <c r="C231" s="8" t="s">
        <v>125</v>
      </c>
      <c r="D231" s="8" t="s">
        <v>24</v>
      </c>
      <c r="E231" s="8">
        <v>68</v>
      </c>
      <c r="F231" s="8" t="str">
        <f>VLOOKUP($D231,饮料价格!$B$3:$E$45,2,0)</f>
        <v>瓶</v>
      </c>
      <c r="G231" s="8">
        <f>VLOOKUP($D231,饮料价格!$B$3:$E$45,3,0)</f>
        <v>2.4</v>
      </c>
      <c r="H231" s="8">
        <f>VLOOKUP($D231,饮料价格!$B$3:$E$45,4,0)</f>
        <v>3</v>
      </c>
      <c r="I231" s="8">
        <f>E231*H231</f>
        <v>204</v>
      </c>
      <c r="J231" s="8">
        <f>(H231-G231)*E231</f>
        <v>40.800000000000004</v>
      </c>
    </row>
    <row r="232" spans="1:10" outlineLevel="2" x14ac:dyDescent="0.15">
      <c r="A232" s="7">
        <v>42736</v>
      </c>
      <c r="B232" s="8" t="s">
        <v>104</v>
      </c>
      <c r="C232" s="8" t="s">
        <v>125</v>
      </c>
      <c r="D232" s="8" t="s">
        <v>1</v>
      </c>
      <c r="E232" s="8">
        <v>83</v>
      </c>
      <c r="F232" s="8" t="str">
        <f>VLOOKUP($D232,饮料价格!$B$3:$E$45,2,0)</f>
        <v>听</v>
      </c>
      <c r="G232" s="8">
        <f>VLOOKUP($D232,饮料价格!$B$3:$E$45,3,0)</f>
        <v>2.5</v>
      </c>
      <c r="H232" s="8">
        <f>VLOOKUP($D232,饮料价格!$B$3:$E$45,4,0)</f>
        <v>3.5</v>
      </c>
      <c r="I232" s="8">
        <f>E232*H232</f>
        <v>290.5</v>
      </c>
      <c r="J232" s="8">
        <f>(H232-G232)*E232</f>
        <v>83</v>
      </c>
    </row>
    <row r="233" spans="1:10" outlineLevel="2" x14ac:dyDescent="0.15">
      <c r="A233" s="7">
        <v>42736</v>
      </c>
      <c r="B233" s="8" t="s">
        <v>104</v>
      </c>
      <c r="C233" s="8" t="s">
        <v>125</v>
      </c>
      <c r="D233" s="8" t="s">
        <v>13</v>
      </c>
      <c r="E233" s="8">
        <v>51</v>
      </c>
      <c r="F233" s="8" t="str">
        <f>VLOOKUP($D233,饮料价格!$B$3:$E$45,2,0)</f>
        <v>瓶</v>
      </c>
      <c r="G233" s="8">
        <f>VLOOKUP($D233,饮料价格!$B$3:$E$45,3,0)</f>
        <v>2</v>
      </c>
      <c r="H233" s="8">
        <f>VLOOKUP($D233,饮料价格!$B$3:$E$45,4,0)</f>
        <v>3.5</v>
      </c>
      <c r="I233" s="8">
        <f>E233*H233</f>
        <v>178.5</v>
      </c>
      <c r="J233" s="8">
        <f>(H233-G233)*E233</f>
        <v>76.5</v>
      </c>
    </row>
    <row r="234" spans="1:10" outlineLevel="2" x14ac:dyDescent="0.15">
      <c r="A234" s="7">
        <v>42736</v>
      </c>
      <c r="B234" s="8" t="s">
        <v>104</v>
      </c>
      <c r="C234" s="8" t="s">
        <v>125</v>
      </c>
      <c r="D234" s="8" t="s">
        <v>18</v>
      </c>
      <c r="E234" s="8">
        <v>79</v>
      </c>
      <c r="F234" s="8" t="str">
        <f>VLOOKUP($D234,饮料价格!$B$3:$E$45,2,0)</f>
        <v>合</v>
      </c>
      <c r="G234" s="8">
        <f>VLOOKUP($D234,饮料价格!$B$3:$E$45,3,0)</f>
        <v>4.5</v>
      </c>
      <c r="H234" s="8">
        <f>VLOOKUP($D234,饮料价格!$B$3:$E$45,4,0)</f>
        <v>7.2</v>
      </c>
      <c r="I234" s="8">
        <f>E234*H234</f>
        <v>568.80000000000007</v>
      </c>
      <c r="J234" s="8">
        <f>(H234-G234)*E234</f>
        <v>213.3</v>
      </c>
    </row>
    <row r="235" spans="1:10" outlineLevel="2" x14ac:dyDescent="0.15">
      <c r="A235" s="7">
        <v>42736</v>
      </c>
      <c r="B235" s="8" t="s">
        <v>104</v>
      </c>
      <c r="C235" s="8" t="s">
        <v>125</v>
      </c>
      <c r="D235" s="8" t="s">
        <v>28</v>
      </c>
      <c r="E235" s="8">
        <v>123</v>
      </c>
      <c r="F235" s="8" t="str">
        <f>VLOOKUP($D235,饮料价格!$B$3:$E$45,2,0)</f>
        <v>合</v>
      </c>
      <c r="G235" s="8">
        <f>VLOOKUP($D235,饮料价格!$B$3:$E$45,3,0)</f>
        <v>1.5</v>
      </c>
      <c r="H235" s="8">
        <f>VLOOKUP($D235,饮料价格!$B$3:$E$45,4,0)</f>
        <v>2.2000000000000002</v>
      </c>
      <c r="I235" s="8">
        <f>E235*H235</f>
        <v>270.60000000000002</v>
      </c>
      <c r="J235" s="8">
        <f>(H235-G235)*E235</f>
        <v>86.100000000000023</v>
      </c>
    </row>
    <row r="236" spans="1:10" outlineLevel="2" x14ac:dyDescent="0.15">
      <c r="A236" s="7">
        <v>42736</v>
      </c>
      <c r="B236" s="8" t="s">
        <v>104</v>
      </c>
      <c r="C236" s="8" t="s">
        <v>125</v>
      </c>
      <c r="D236" s="8" t="s">
        <v>14</v>
      </c>
      <c r="E236" s="8">
        <v>67</v>
      </c>
      <c r="F236" s="8" t="str">
        <f>VLOOKUP($D236,饮料价格!$B$3:$E$45,2,0)</f>
        <v>听</v>
      </c>
      <c r="G236" s="8">
        <f>VLOOKUP($D236,饮料价格!$B$3:$E$45,3,0)</f>
        <v>2.5</v>
      </c>
      <c r="H236" s="8">
        <f>VLOOKUP($D236,饮料价格!$B$3:$E$45,4,0)</f>
        <v>4</v>
      </c>
      <c r="I236" s="8">
        <f>E236*H236</f>
        <v>268</v>
      </c>
      <c r="J236" s="8">
        <f>(H236-G236)*E236</f>
        <v>100.5</v>
      </c>
    </row>
    <row r="237" spans="1:10" outlineLevel="2" x14ac:dyDescent="0.15">
      <c r="A237" s="7">
        <v>42736</v>
      </c>
      <c r="B237" s="8" t="s">
        <v>104</v>
      </c>
      <c r="C237" s="8" t="s">
        <v>125</v>
      </c>
      <c r="D237" s="8" t="s">
        <v>78</v>
      </c>
      <c r="E237" s="8">
        <v>27</v>
      </c>
      <c r="F237" s="8" t="str">
        <f>VLOOKUP($D237,饮料价格!$B$3:$E$45,2,0)</f>
        <v>瓶</v>
      </c>
      <c r="G237" s="8">
        <f>VLOOKUP($D237,饮料价格!$B$3:$E$45,3,0)</f>
        <v>1.9</v>
      </c>
      <c r="H237" s="8">
        <f>VLOOKUP($D237,饮料价格!$B$3:$E$45,4,0)</f>
        <v>2.4</v>
      </c>
      <c r="I237" s="8">
        <f>E237*H237</f>
        <v>64.8</v>
      </c>
      <c r="J237" s="8">
        <f>(H237-G237)*E237</f>
        <v>13.5</v>
      </c>
    </row>
    <row r="238" spans="1:10" outlineLevel="2" x14ac:dyDescent="0.15">
      <c r="A238" s="7">
        <v>42736</v>
      </c>
      <c r="B238" s="8" t="s">
        <v>104</v>
      </c>
      <c r="C238" s="8" t="s">
        <v>125</v>
      </c>
      <c r="D238" s="8" t="s">
        <v>8</v>
      </c>
      <c r="E238" s="8">
        <v>15</v>
      </c>
      <c r="F238" s="8" t="str">
        <f>VLOOKUP($D238,饮料价格!$B$3:$E$45,2,0)</f>
        <v>合</v>
      </c>
      <c r="G238" s="8">
        <f>VLOOKUP($D238,饮料价格!$B$3:$E$45,3,0)</f>
        <v>7.8</v>
      </c>
      <c r="H238" s="8">
        <f>VLOOKUP($D238,饮料价格!$B$3:$E$45,4,0)</f>
        <v>9.8000000000000007</v>
      </c>
      <c r="I238" s="8">
        <f>E238*H238</f>
        <v>147</v>
      </c>
      <c r="J238" s="8">
        <f>(H238-G238)*E238</f>
        <v>30.000000000000014</v>
      </c>
    </row>
    <row r="239" spans="1:10" outlineLevel="2" x14ac:dyDescent="0.15">
      <c r="A239" s="7">
        <v>42736</v>
      </c>
      <c r="B239" s="8" t="s">
        <v>104</v>
      </c>
      <c r="C239" s="8" t="s">
        <v>125</v>
      </c>
      <c r="D239" s="8" t="s">
        <v>25</v>
      </c>
      <c r="E239" s="8">
        <v>29</v>
      </c>
      <c r="F239" s="8" t="str">
        <f>VLOOKUP($D239,饮料价格!$B$3:$E$45,2,0)</f>
        <v>听</v>
      </c>
      <c r="G239" s="8">
        <f>VLOOKUP($D239,饮料价格!$B$3:$E$45,3,0)</f>
        <v>3</v>
      </c>
      <c r="H239" s="8">
        <f>VLOOKUP($D239,饮料价格!$B$3:$E$45,4,0)</f>
        <v>4</v>
      </c>
      <c r="I239" s="8">
        <f>E239*H239</f>
        <v>116</v>
      </c>
      <c r="J239" s="8">
        <f>(H239-G239)*E239</f>
        <v>29</v>
      </c>
    </row>
    <row r="240" spans="1:10" outlineLevel="2" x14ac:dyDescent="0.15">
      <c r="A240" s="7">
        <v>42736</v>
      </c>
      <c r="B240" s="8" t="s">
        <v>104</v>
      </c>
      <c r="C240" s="8" t="s">
        <v>125</v>
      </c>
      <c r="D240" s="8" t="s">
        <v>16</v>
      </c>
      <c r="E240" s="8">
        <v>25</v>
      </c>
      <c r="F240" s="8" t="str">
        <f>VLOOKUP($D240,饮料价格!$B$3:$E$45,2,0)</f>
        <v>瓶</v>
      </c>
      <c r="G240" s="8">
        <f>VLOOKUP($D240,饮料价格!$B$3:$E$45,3,0)</f>
        <v>1</v>
      </c>
      <c r="H240" s="8">
        <f>VLOOKUP($D240,饮料价格!$B$3:$E$45,4,0)</f>
        <v>1.5</v>
      </c>
      <c r="I240" s="8">
        <f>E240*H240</f>
        <v>37.5</v>
      </c>
      <c r="J240" s="8">
        <f>(H240-G240)*E240</f>
        <v>12.5</v>
      </c>
    </row>
    <row r="241" spans="1:10" outlineLevel="2" x14ac:dyDescent="0.15">
      <c r="A241" s="7">
        <v>42736</v>
      </c>
      <c r="B241" s="8" t="s">
        <v>104</v>
      </c>
      <c r="C241" s="8" t="s">
        <v>125</v>
      </c>
      <c r="D241" s="8" t="s">
        <v>80</v>
      </c>
      <c r="E241" s="8">
        <v>10</v>
      </c>
      <c r="F241" s="8" t="str">
        <f>VLOOKUP($D241,饮料价格!$B$3:$E$45,2,0)</f>
        <v>瓶</v>
      </c>
      <c r="G241" s="8">
        <f>VLOOKUP($D241,饮料价格!$B$3:$E$45,3,0)</f>
        <v>0.9</v>
      </c>
      <c r="H241" s="8">
        <f>VLOOKUP($D241,饮料价格!$B$3:$E$45,4,0)</f>
        <v>1.2</v>
      </c>
      <c r="I241" s="8">
        <f>E241*H241</f>
        <v>12</v>
      </c>
      <c r="J241" s="8">
        <f>(H241-G241)*E241</f>
        <v>2.9999999999999991</v>
      </c>
    </row>
    <row r="242" spans="1:10" outlineLevel="2" x14ac:dyDescent="0.15">
      <c r="A242" s="7">
        <v>42736</v>
      </c>
      <c r="B242" s="8" t="s">
        <v>104</v>
      </c>
      <c r="C242" s="8" t="s">
        <v>125</v>
      </c>
      <c r="D242" s="8" t="s">
        <v>132</v>
      </c>
      <c r="E242" s="8">
        <v>27</v>
      </c>
      <c r="F242" s="8" t="str">
        <f>VLOOKUP($D242,饮料价格!$B$3:$E$45,2,0)</f>
        <v>瓶</v>
      </c>
      <c r="G242" s="8">
        <f>VLOOKUP($D242,饮料价格!$B$3:$E$45,3,0)</f>
        <v>2.5</v>
      </c>
      <c r="H242" s="8">
        <f>VLOOKUP($D242,饮料价格!$B$3:$E$45,4,0)</f>
        <v>4.5</v>
      </c>
      <c r="I242" s="8">
        <f>E242*H242</f>
        <v>121.5</v>
      </c>
      <c r="J242" s="8">
        <f>(H242-G242)*E242</f>
        <v>54</v>
      </c>
    </row>
    <row r="243" spans="1:10" outlineLevel="2" x14ac:dyDescent="0.15">
      <c r="A243" s="7">
        <v>42736</v>
      </c>
      <c r="B243" s="8" t="s">
        <v>104</v>
      </c>
      <c r="C243" s="8" t="s">
        <v>125</v>
      </c>
      <c r="D243" s="8" t="s">
        <v>7</v>
      </c>
      <c r="E243" s="8">
        <v>30</v>
      </c>
      <c r="F243" s="8" t="str">
        <f>VLOOKUP($D243,饮料价格!$B$3:$E$45,2,0)</f>
        <v>听</v>
      </c>
      <c r="G243" s="8">
        <f>VLOOKUP($D243,饮料价格!$B$3:$E$45,3,0)</f>
        <v>3.2</v>
      </c>
      <c r="H243" s="8">
        <f>VLOOKUP($D243,饮料价格!$B$3:$E$45,4,0)</f>
        <v>6</v>
      </c>
      <c r="I243" s="8">
        <f>E243*H243</f>
        <v>180</v>
      </c>
      <c r="J243" s="8">
        <f>(H243-G243)*E243</f>
        <v>84</v>
      </c>
    </row>
    <row r="244" spans="1:10" outlineLevel="2" x14ac:dyDescent="0.15">
      <c r="A244" s="7">
        <v>42736</v>
      </c>
      <c r="B244" s="8" t="s">
        <v>104</v>
      </c>
      <c r="C244" s="8" t="s">
        <v>125</v>
      </c>
      <c r="D244" s="8" t="s">
        <v>26</v>
      </c>
      <c r="E244" s="8">
        <v>16</v>
      </c>
      <c r="F244" s="8" t="str">
        <f>VLOOKUP($D244,饮料价格!$B$3:$E$45,2,0)</f>
        <v>瓶</v>
      </c>
      <c r="G244" s="8">
        <f>VLOOKUP($D244,饮料价格!$B$3:$E$45,3,0)</f>
        <v>1.7</v>
      </c>
      <c r="H244" s="8">
        <f>VLOOKUP($D244,饮料价格!$B$3:$E$45,4,0)</f>
        <v>2.2000000000000002</v>
      </c>
      <c r="I244" s="8">
        <f>E244*H244</f>
        <v>35.200000000000003</v>
      </c>
      <c r="J244" s="8">
        <f>(H244-G244)*E244</f>
        <v>8.0000000000000036</v>
      </c>
    </row>
    <row r="245" spans="1:10" outlineLevel="2" x14ac:dyDescent="0.15">
      <c r="A245" s="7">
        <v>42736</v>
      </c>
      <c r="B245" s="8" t="s">
        <v>104</v>
      </c>
      <c r="C245" s="8" t="s">
        <v>125</v>
      </c>
      <c r="D245" s="8" t="s">
        <v>15</v>
      </c>
      <c r="E245" s="8">
        <v>18</v>
      </c>
      <c r="F245" s="8" t="str">
        <f>VLOOKUP($D245,饮料价格!$B$3:$E$45,2,0)</f>
        <v>合</v>
      </c>
      <c r="G245" s="8">
        <f>VLOOKUP($D245,饮料价格!$B$3:$E$45,3,0)</f>
        <v>1.7</v>
      </c>
      <c r="H245" s="8">
        <f>VLOOKUP($D245,饮料价格!$B$3:$E$45,4,0)</f>
        <v>2.5</v>
      </c>
      <c r="I245" s="8">
        <f>E245*H245</f>
        <v>45</v>
      </c>
      <c r="J245" s="8">
        <f>(H245-G245)*E245</f>
        <v>14.4</v>
      </c>
    </row>
    <row r="246" spans="1:10" outlineLevel="2" x14ac:dyDescent="0.15">
      <c r="A246" s="7">
        <v>42736</v>
      </c>
      <c r="B246" s="8" t="s">
        <v>104</v>
      </c>
      <c r="C246" s="8" t="s">
        <v>125</v>
      </c>
      <c r="D246" s="8" t="s">
        <v>131</v>
      </c>
      <c r="E246" s="8">
        <v>14</v>
      </c>
      <c r="F246" s="8" t="str">
        <f>VLOOKUP($D246,饮料价格!$B$3:$E$45,2,0)</f>
        <v>瓶</v>
      </c>
      <c r="G246" s="8">
        <f>VLOOKUP($D246,饮料价格!$B$3:$E$45,3,0)</f>
        <v>2</v>
      </c>
      <c r="H246" s="8">
        <f>VLOOKUP($D246,饮料价格!$B$3:$E$45,4,0)</f>
        <v>3.5</v>
      </c>
      <c r="I246" s="8">
        <f>E246*H246</f>
        <v>49</v>
      </c>
      <c r="J246" s="8">
        <f>(H246-G246)*E246</f>
        <v>21</v>
      </c>
    </row>
    <row r="247" spans="1:10" outlineLevel="2" x14ac:dyDescent="0.15">
      <c r="A247" s="7">
        <v>42736</v>
      </c>
      <c r="B247" s="8" t="s">
        <v>104</v>
      </c>
      <c r="C247" s="8" t="s">
        <v>125</v>
      </c>
      <c r="D247" s="8" t="s">
        <v>73</v>
      </c>
      <c r="E247" s="8">
        <v>42</v>
      </c>
      <c r="F247" s="8" t="str">
        <f>VLOOKUP($D247,饮料价格!$B$3:$E$45,2,0)</f>
        <v>瓶</v>
      </c>
      <c r="G247" s="8">
        <f>VLOOKUP($D247,饮料价格!$B$3:$E$45,3,0)</f>
        <v>1.8</v>
      </c>
      <c r="H247" s="8">
        <f>VLOOKUP($D247,饮料价格!$B$3:$E$45,4,0)</f>
        <v>2.2999999999999998</v>
      </c>
      <c r="I247" s="8">
        <f>E247*H247</f>
        <v>96.6</v>
      </c>
      <c r="J247" s="8">
        <f>(H247-G247)*E247</f>
        <v>20.999999999999989</v>
      </c>
    </row>
    <row r="248" spans="1:10" outlineLevel="2" x14ac:dyDescent="0.15">
      <c r="A248" s="7">
        <v>42736</v>
      </c>
      <c r="B248" s="8" t="s">
        <v>104</v>
      </c>
      <c r="C248" s="8" t="s">
        <v>125</v>
      </c>
      <c r="D248" s="8" t="s">
        <v>82</v>
      </c>
      <c r="E248" s="8">
        <v>24</v>
      </c>
      <c r="F248" s="8" t="str">
        <f>VLOOKUP($D248,饮料价格!$B$3:$E$45,2,0)</f>
        <v>合</v>
      </c>
      <c r="G248" s="8">
        <f>VLOOKUP($D248,饮料价格!$B$3:$E$45,3,0)</f>
        <v>1.6</v>
      </c>
      <c r="H248" s="8">
        <f>VLOOKUP($D248,饮料价格!$B$3:$E$45,4,0)</f>
        <v>2.5</v>
      </c>
      <c r="I248" s="8">
        <f>E248*H248</f>
        <v>60</v>
      </c>
      <c r="J248" s="8">
        <f>(H248-G248)*E248</f>
        <v>21.599999999999998</v>
      </c>
    </row>
    <row r="249" spans="1:10" outlineLevel="2" x14ac:dyDescent="0.15">
      <c r="A249" s="7">
        <v>42736</v>
      </c>
      <c r="B249" s="8" t="s">
        <v>104</v>
      </c>
      <c r="C249" s="8" t="s">
        <v>125</v>
      </c>
      <c r="D249" s="8" t="s">
        <v>27</v>
      </c>
      <c r="E249" s="8">
        <v>16</v>
      </c>
      <c r="F249" s="8" t="str">
        <f>VLOOKUP($D249,饮料价格!$B$3:$E$45,2,0)</f>
        <v>听</v>
      </c>
      <c r="G249" s="8">
        <f>VLOOKUP($D249,饮料价格!$B$3:$E$45,3,0)</f>
        <v>2.5</v>
      </c>
      <c r="H249" s="8">
        <f>VLOOKUP($D249,饮料价格!$B$3:$E$45,4,0)</f>
        <v>4</v>
      </c>
      <c r="I249" s="8">
        <f>E249*H249</f>
        <v>64</v>
      </c>
      <c r="J249" s="8">
        <f>(H249-G249)*E249</f>
        <v>24</v>
      </c>
    </row>
    <row r="250" spans="1:10" outlineLevel="2" x14ac:dyDescent="0.15">
      <c r="A250" s="7">
        <v>42736</v>
      </c>
      <c r="B250" s="8" t="s">
        <v>104</v>
      </c>
      <c r="C250" s="8" t="s">
        <v>125</v>
      </c>
      <c r="D250" s="8" t="s">
        <v>32</v>
      </c>
      <c r="E250" s="8">
        <v>56</v>
      </c>
      <c r="F250" s="8" t="str">
        <f>VLOOKUP($D250,饮料价格!$B$3:$E$45,2,0)</f>
        <v>瓶</v>
      </c>
      <c r="G250" s="8">
        <f>VLOOKUP($D250,饮料价格!$B$3:$E$45,3,0)</f>
        <v>2.4</v>
      </c>
      <c r="H250" s="8">
        <f>VLOOKUP($D250,饮料价格!$B$3:$E$45,4,0)</f>
        <v>3.5</v>
      </c>
      <c r="I250" s="8">
        <f>E250*H250</f>
        <v>196</v>
      </c>
      <c r="J250" s="8">
        <f>(H250-G250)*E250</f>
        <v>61.600000000000009</v>
      </c>
    </row>
    <row r="251" spans="1:10" outlineLevel="2" x14ac:dyDescent="0.15">
      <c r="A251" s="7">
        <v>42736</v>
      </c>
      <c r="B251" s="8" t="s">
        <v>104</v>
      </c>
      <c r="C251" s="8" t="s">
        <v>125</v>
      </c>
      <c r="D251" s="8" t="s">
        <v>81</v>
      </c>
      <c r="E251" s="8">
        <v>142</v>
      </c>
      <c r="F251" s="8" t="str">
        <f>VLOOKUP($D251,饮料价格!$B$3:$E$45,2,0)</f>
        <v>听</v>
      </c>
      <c r="G251" s="8">
        <f>VLOOKUP($D251,饮料价格!$B$3:$E$45,3,0)</f>
        <v>3</v>
      </c>
      <c r="H251" s="8">
        <f>VLOOKUP($D251,饮料价格!$B$3:$E$45,4,0)</f>
        <v>4</v>
      </c>
      <c r="I251" s="8">
        <f>E251*H251</f>
        <v>568</v>
      </c>
      <c r="J251" s="8">
        <f>(H251-G251)*E251</f>
        <v>142</v>
      </c>
    </row>
    <row r="252" spans="1:10" outlineLevel="2" x14ac:dyDescent="0.15">
      <c r="A252" s="7">
        <v>42736</v>
      </c>
      <c r="B252" s="8" t="s">
        <v>104</v>
      </c>
      <c r="C252" s="8" t="s">
        <v>125</v>
      </c>
      <c r="D252" s="8" t="s">
        <v>11</v>
      </c>
      <c r="E252" s="8">
        <v>92</v>
      </c>
      <c r="F252" s="8" t="str">
        <f>VLOOKUP($D252,饮料价格!$B$3:$E$45,2,0)</f>
        <v>瓶</v>
      </c>
      <c r="G252" s="8">
        <f>VLOOKUP($D252,饮料价格!$B$3:$E$45,3,0)</f>
        <v>1</v>
      </c>
      <c r="H252" s="8">
        <f>VLOOKUP($D252,饮料价格!$B$3:$E$45,4,0)</f>
        <v>1.3</v>
      </c>
      <c r="I252" s="8">
        <f>E252*H252</f>
        <v>119.60000000000001</v>
      </c>
      <c r="J252" s="8">
        <f>(H252-G252)*E252</f>
        <v>27.600000000000005</v>
      </c>
    </row>
    <row r="253" spans="1:10" outlineLevel="2" x14ac:dyDescent="0.15">
      <c r="A253" s="7">
        <v>42736</v>
      </c>
      <c r="B253" s="8" t="s">
        <v>104</v>
      </c>
      <c r="C253" s="8" t="s">
        <v>125</v>
      </c>
      <c r="D253" s="8" t="s">
        <v>2</v>
      </c>
      <c r="E253" s="8">
        <v>20</v>
      </c>
      <c r="F253" s="8" t="str">
        <f>VLOOKUP($D253,饮料价格!$B$3:$E$45,2,0)</f>
        <v>听</v>
      </c>
      <c r="G253" s="8">
        <f>VLOOKUP($D253,饮料价格!$B$3:$E$45,3,0)</f>
        <v>1.6</v>
      </c>
      <c r="H253" s="8">
        <f>VLOOKUP($D253,饮料价格!$B$3:$E$45,4,0)</f>
        <v>3.3</v>
      </c>
      <c r="I253" s="8">
        <f>E253*H253</f>
        <v>66</v>
      </c>
      <c r="J253" s="8">
        <f>(H253-G253)*E253</f>
        <v>33.999999999999993</v>
      </c>
    </row>
    <row r="254" spans="1:10" outlineLevel="2" x14ac:dyDescent="0.15">
      <c r="A254" s="7">
        <v>42736</v>
      </c>
      <c r="B254" s="8" t="s">
        <v>104</v>
      </c>
      <c r="C254" s="8" t="s">
        <v>125</v>
      </c>
      <c r="D254" s="8" t="s">
        <v>19</v>
      </c>
      <c r="E254" s="8">
        <v>40</v>
      </c>
      <c r="F254" s="8" t="str">
        <f>VLOOKUP($D254,饮料价格!$B$3:$E$45,2,0)</f>
        <v>瓶</v>
      </c>
      <c r="G254" s="8">
        <f>VLOOKUP($D254,饮料价格!$B$3:$E$45,3,0)</f>
        <v>1.7</v>
      </c>
      <c r="H254" s="8">
        <f>VLOOKUP($D254,饮料价格!$B$3:$E$45,4,0)</f>
        <v>2.2000000000000002</v>
      </c>
      <c r="I254" s="8">
        <f>E254*H254</f>
        <v>88</v>
      </c>
      <c r="J254" s="8">
        <f>(H254-G254)*E254</f>
        <v>20.000000000000007</v>
      </c>
    </row>
    <row r="255" spans="1:10" outlineLevel="2" x14ac:dyDescent="0.15">
      <c r="A255" s="7">
        <v>42736</v>
      </c>
      <c r="B255" s="8" t="s">
        <v>104</v>
      </c>
      <c r="C255" s="8" t="s">
        <v>125</v>
      </c>
      <c r="D255" s="8" t="s">
        <v>23</v>
      </c>
      <c r="E255" s="8">
        <v>25</v>
      </c>
      <c r="F255" s="8" t="str">
        <f>VLOOKUP($D255,饮料价格!$B$3:$E$45,2,0)</f>
        <v>瓶</v>
      </c>
      <c r="G255" s="8">
        <f>VLOOKUP($D255,饮料价格!$B$3:$E$45,3,0)</f>
        <v>2.4</v>
      </c>
      <c r="H255" s="8">
        <f>VLOOKUP($D255,饮料价格!$B$3:$E$45,4,0)</f>
        <v>3</v>
      </c>
      <c r="I255" s="8">
        <f>E255*H255</f>
        <v>75</v>
      </c>
      <c r="J255" s="8">
        <f>(H255-G255)*E255</f>
        <v>15.000000000000002</v>
      </c>
    </row>
    <row r="256" spans="1:10" outlineLevel="2" x14ac:dyDescent="0.15">
      <c r="A256" s="7">
        <v>42736</v>
      </c>
      <c r="B256" s="8" t="s">
        <v>104</v>
      </c>
      <c r="C256" s="8" t="s">
        <v>125</v>
      </c>
      <c r="D256" s="8" t="s">
        <v>17</v>
      </c>
      <c r="E256" s="8">
        <v>9</v>
      </c>
      <c r="F256" s="8" t="str">
        <f>VLOOKUP($D256,饮料价格!$B$3:$E$45,2,0)</f>
        <v>合</v>
      </c>
      <c r="G256" s="8">
        <f>VLOOKUP($D256,饮料价格!$B$3:$E$45,3,0)</f>
        <v>4.3</v>
      </c>
      <c r="H256" s="8">
        <f>VLOOKUP($D256,饮料价格!$B$3:$E$45,4,0)</f>
        <v>6.8</v>
      </c>
      <c r="I256" s="8">
        <f>E256*H256</f>
        <v>61.199999999999996</v>
      </c>
      <c r="J256" s="8">
        <f>(H256-G256)*E256</f>
        <v>22.5</v>
      </c>
    </row>
    <row r="257" spans="1:10" outlineLevel="2" x14ac:dyDescent="0.15">
      <c r="A257" s="7">
        <v>42736</v>
      </c>
      <c r="B257" s="8" t="s">
        <v>104</v>
      </c>
      <c r="C257" s="8" t="s">
        <v>125</v>
      </c>
      <c r="D257" s="8" t="s">
        <v>29</v>
      </c>
      <c r="E257" s="8">
        <v>93</v>
      </c>
      <c r="F257" s="8" t="str">
        <f>VLOOKUP($D257,饮料价格!$B$3:$E$45,2,0)</f>
        <v>合</v>
      </c>
      <c r="G257" s="8">
        <f>VLOOKUP($D257,饮料价格!$B$3:$E$45,3,0)</f>
        <v>1.6</v>
      </c>
      <c r="H257" s="8">
        <f>VLOOKUP($D257,饮料价格!$B$3:$E$45,4,0)</f>
        <v>2.2999999999999998</v>
      </c>
      <c r="I257" s="8">
        <f>E257*H257</f>
        <v>213.89999999999998</v>
      </c>
      <c r="J257" s="8">
        <f>(H257-G257)*E257</f>
        <v>65.09999999999998</v>
      </c>
    </row>
    <row r="258" spans="1:10" outlineLevel="2" x14ac:dyDescent="0.15">
      <c r="A258" s="7">
        <v>42736</v>
      </c>
      <c r="B258" s="8" t="s">
        <v>104</v>
      </c>
      <c r="C258" s="8" t="s">
        <v>125</v>
      </c>
      <c r="D258" s="8" t="s">
        <v>133</v>
      </c>
      <c r="E258" s="8">
        <v>56</v>
      </c>
      <c r="F258" s="8" t="str">
        <f>VLOOKUP($D258,饮料价格!$B$3:$E$45,2,0)</f>
        <v>瓶</v>
      </c>
      <c r="G258" s="8">
        <f>VLOOKUP($D258,饮料价格!$B$3:$E$45,3,0)</f>
        <v>3.5</v>
      </c>
      <c r="H258" s="8">
        <f>VLOOKUP($D258,饮料价格!$B$3:$E$45,4,0)</f>
        <v>5</v>
      </c>
      <c r="I258" s="8">
        <f>E258*H258</f>
        <v>280</v>
      </c>
      <c r="J258" s="8">
        <f>(H258-G258)*E258</f>
        <v>84</v>
      </c>
    </row>
    <row r="259" spans="1:10" outlineLevel="2" x14ac:dyDescent="0.15">
      <c r="A259" s="7">
        <v>42736</v>
      </c>
      <c r="B259" s="8" t="s">
        <v>104</v>
      </c>
      <c r="C259" s="8" t="s">
        <v>125</v>
      </c>
      <c r="D259" s="8" t="s">
        <v>30</v>
      </c>
      <c r="E259" s="8">
        <v>16</v>
      </c>
      <c r="F259" s="8" t="str">
        <f>VLOOKUP($D259,饮料价格!$B$3:$E$45,2,0)</f>
        <v>瓶</v>
      </c>
      <c r="G259" s="8">
        <f>VLOOKUP($D259,饮料价格!$B$3:$E$45,3,0)</f>
        <v>0.9</v>
      </c>
      <c r="H259" s="8">
        <f>VLOOKUP($D259,饮料价格!$B$3:$E$45,4,0)</f>
        <v>1.5</v>
      </c>
      <c r="I259" s="8">
        <f>E259*H259</f>
        <v>24</v>
      </c>
      <c r="J259" s="8">
        <f>(H259-G259)*E259</f>
        <v>9.6</v>
      </c>
    </row>
    <row r="260" spans="1:10" outlineLevel="1" x14ac:dyDescent="0.15">
      <c r="A260" s="7"/>
      <c r="B260" s="8"/>
      <c r="C260" s="23" t="s">
        <v>191</v>
      </c>
      <c r="D260" s="8"/>
      <c r="E260" s="8"/>
      <c r="F260" s="8"/>
      <c r="G260" s="8"/>
      <c r="H260" s="8"/>
      <c r="I260" s="8">
        <f>SUBTOTAL(9,I218:I259)</f>
        <v>6383.6</v>
      </c>
      <c r="J260" s="8">
        <f>SUBTOTAL(9,J218:J259)</f>
        <v>2006.4999999999995</v>
      </c>
    </row>
    <row r="261" spans="1:10" outlineLevel="2" x14ac:dyDescent="0.15">
      <c r="A261" s="7">
        <v>42736</v>
      </c>
      <c r="B261" s="8" t="s">
        <v>100</v>
      </c>
      <c r="C261" s="8" t="s">
        <v>105</v>
      </c>
      <c r="D261" s="8" t="s">
        <v>9</v>
      </c>
      <c r="E261" s="8">
        <v>20</v>
      </c>
      <c r="F261" s="8" t="str">
        <f>VLOOKUP($D261,饮料价格!$B$3:$E$45,2,0)</f>
        <v>听</v>
      </c>
      <c r="G261" s="8">
        <f>VLOOKUP($D261,饮料价格!$B$3:$E$45,3,0)</f>
        <v>3</v>
      </c>
      <c r="H261" s="8">
        <f>VLOOKUP($D261,饮料价格!$B$3:$E$45,4,0)</f>
        <v>4</v>
      </c>
      <c r="I261" s="8">
        <f>E261*H261</f>
        <v>80</v>
      </c>
      <c r="J261" s="8">
        <f>(H261-G261)*E261</f>
        <v>20</v>
      </c>
    </row>
    <row r="262" spans="1:10" outlineLevel="2" x14ac:dyDescent="0.15">
      <c r="A262" s="7">
        <v>42736</v>
      </c>
      <c r="B262" s="8" t="s">
        <v>100</v>
      </c>
      <c r="C262" s="8" t="s">
        <v>105</v>
      </c>
      <c r="D262" s="8" t="s">
        <v>28</v>
      </c>
      <c r="E262" s="8">
        <v>64</v>
      </c>
      <c r="F262" s="8" t="str">
        <f>VLOOKUP($D262,饮料价格!$B$3:$E$45,2,0)</f>
        <v>合</v>
      </c>
      <c r="G262" s="8">
        <f>VLOOKUP($D262,饮料价格!$B$3:$E$45,3,0)</f>
        <v>1.5</v>
      </c>
      <c r="H262" s="8">
        <f>VLOOKUP($D262,饮料价格!$B$3:$E$45,4,0)</f>
        <v>2.2000000000000002</v>
      </c>
      <c r="I262" s="8">
        <f>E262*H262</f>
        <v>140.80000000000001</v>
      </c>
      <c r="J262" s="8">
        <f>(H262-G262)*E262</f>
        <v>44.800000000000011</v>
      </c>
    </row>
    <row r="263" spans="1:10" outlineLevel="2" x14ac:dyDescent="0.15">
      <c r="A263" s="7">
        <v>42736</v>
      </c>
      <c r="B263" s="8" t="s">
        <v>100</v>
      </c>
      <c r="C263" s="8" t="s">
        <v>105</v>
      </c>
      <c r="D263" s="8" t="s">
        <v>6</v>
      </c>
      <c r="E263" s="8">
        <v>20</v>
      </c>
      <c r="F263" s="8" t="str">
        <f>VLOOKUP($D263,饮料价格!$B$3:$E$45,2,0)</f>
        <v>瓶</v>
      </c>
      <c r="G263" s="8">
        <f>VLOOKUP($D263,饮料价格!$B$3:$E$45,3,0)</f>
        <v>1.7</v>
      </c>
      <c r="H263" s="8">
        <f>VLOOKUP($D263,饮料价格!$B$3:$E$45,4,0)</f>
        <v>3.5</v>
      </c>
      <c r="I263" s="8">
        <f>E263*H263</f>
        <v>70</v>
      </c>
      <c r="J263" s="8">
        <f>(H263-G263)*E263</f>
        <v>36</v>
      </c>
    </row>
    <row r="264" spans="1:10" outlineLevel="2" x14ac:dyDescent="0.15">
      <c r="A264" s="7">
        <v>42736</v>
      </c>
      <c r="B264" s="8" t="s">
        <v>100</v>
      </c>
      <c r="C264" s="8" t="s">
        <v>105</v>
      </c>
      <c r="D264" s="8" t="s">
        <v>131</v>
      </c>
      <c r="E264" s="8">
        <v>117</v>
      </c>
      <c r="F264" s="8" t="str">
        <f>VLOOKUP($D264,饮料价格!$B$3:$E$45,2,0)</f>
        <v>瓶</v>
      </c>
      <c r="G264" s="8">
        <f>VLOOKUP($D264,饮料价格!$B$3:$E$45,3,0)</f>
        <v>2</v>
      </c>
      <c r="H264" s="8">
        <f>VLOOKUP($D264,饮料价格!$B$3:$E$45,4,0)</f>
        <v>3.5</v>
      </c>
      <c r="I264" s="8">
        <f>E264*H264</f>
        <v>409.5</v>
      </c>
      <c r="J264" s="8">
        <f>(H264-G264)*E264</f>
        <v>175.5</v>
      </c>
    </row>
    <row r="265" spans="1:10" outlineLevel="2" x14ac:dyDescent="0.15">
      <c r="A265" s="7">
        <v>42736</v>
      </c>
      <c r="B265" s="8" t="s">
        <v>100</v>
      </c>
      <c r="C265" s="8" t="s">
        <v>105</v>
      </c>
      <c r="D265" s="8" t="s">
        <v>3</v>
      </c>
      <c r="E265" s="8">
        <v>83</v>
      </c>
      <c r="F265" s="8" t="str">
        <f>VLOOKUP($D265,饮料价格!$B$3:$E$45,2,0)</f>
        <v>听</v>
      </c>
      <c r="G265" s="8">
        <f>VLOOKUP($D265,饮料价格!$B$3:$E$45,3,0)</f>
        <v>2.5</v>
      </c>
      <c r="H265" s="8">
        <f>VLOOKUP($D265,饮料价格!$B$3:$E$45,4,0)</f>
        <v>3.5</v>
      </c>
      <c r="I265" s="8">
        <f>E265*H265</f>
        <v>290.5</v>
      </c>
      <c r="J265" s="8">
        <f>(H265-G265)*E265</f>
        <v>83</v>
      </c>
    </row>
    <row r="266" spans="1:10" outlineLevel="2" x14ac:dyDescent="0.15">
      <c r="A266" s="7">
        <v>42736</v>
      </c>
      <c r="B266" s="8" t="s">
        <v>100</v>
      </c>
      <c r="C266" s="8" t="s">
        <v>105</v>
      </c>
      <c r="D266" s="8" t="s">
        <v>4</v>
      </c>
      <c r="E266" s="8">
        <v>16</v>
      </c>
      <c r="F266" s="8" t="str">
        <f>VLOOKUP($D266,饮料价格!$B$3:$E$45,2,0)</f>
        <v>合</v>
      </c>
      <c r="G266" s="8">
        <f>VLOOKUP($D266,饮料价格!$B$3:$E$45,3,0)</f>
        <v>1.3</v>
      </c>
      <c r="H266" s="8">
        <f>VLOOKUP($D266,饮料价格!$B$3:$E$45,4,0)</f>
        <v>1.9</v>
      </c>
      <c r="I266" s="8">
        <f>E266*H266</f>
        <v>30.4</v>
      </c>
      <c r="J266" s="8">
        <f>(H266-G266)*E266</f>
        <v>9.5999999999999979</v>
      </c>
    </row>
    <row r="267" spans="1:10" outlineLevel="2" x14ac:dyDescent="0.15">
      <c r="A267" s="7">
        <v>42736</v>
      </c>
      <c r="B267" s="8" t="s">
        <v>100</v>
      </c>
      <c r="C267" s="8" t="s">
        <v>105</v>
      </c>
      <c r="D267" s="8" t="s">
        <v>79</v>
      </c>
      <c r="E267" s="8">
        <v>20</v>
      </c>
      <c r="F267" s="8" t="str">
        <f>VLOOKUP($D267,饮料价格!$B$3:$E$45,2,0)</f>
        <v>听</v>
      </c>
      <c r="G267" s="8">
        <f>VLOOKUP($D267,饮料价格!$B$3:$E$45,3,0)</f>
        <v>1.2</v>
      </c>
      <c r="H267" s="8">
        <f>VLOOKUP($D267,饮料价格!$B$3:$E$45,4,0)</f>
        <v>2.5</v>
      </c>
      <c r="I267" s="8">
        <f>E267*H267</f>
        <v>50</v>
      </c>
      <c r="J267" s="8">
        <f>(H267-G267)*E267</f>
        <v>26</v>
      </c>
    </row>
    <row r="268" spans="1:10" outlineLevel="2" x14ac:dyDescent="0.15">
      <c r="A268" s="7">
        <v>42736</v>
      </c>
      <c r="B268" s="8" t="s">
        <v>100</v>
      </c>
      <c r="C268" s="8" t="s">
        <v>105</v>
      </c>
      <c r="D268" s="8" t="s">
        <v>80</v>
      </c>
      <c r="E268" s="8">
        <v>26</v>
      </c>
      <c r="F268" s="8" t="str">
        <f>VLOOKUP($D268,饮料价格!$B$3:$E$45,2,0)</f>
        <v>瓶</v>
      </c>
      <c r="G268" s="8">
        <f>VLOOKUP($D268,饮料价格!$B$3:$E$45,3,0)</f>
        <v>0.9</v>
      </c>
      <c r="H268" s="8">
        <f>VLOOKUP($D268,饮料价格!$B$3:$E$45,4,0)</f>
        <v>1.2</v>
      </c>
      <c r="I268" s="8">
        <f>E268*H268</f>
        <v>31.2</v>
      </c>
      <c r="J268" s="8">
        <f>(H268-G268)*E268</f>
        <v>7.799999999999998</v>
      </c>
    </row>
    <row r="269" spans="1:10" outlineLevel="2" x14ac:dyDescent="0.15">
      <c r="A269" s="7">
        <v>42736</v>
      </c>
      <c r="B269" s="8" t="s">
        <v>100</v>
      </c>
      <c r="C269" s="8" t="s">
        <v>105</v>
      </c>
      <c r="D269" s="8" t="s">
        <v>73</v>
      </c>
      <c r="E269" s="8">
        <v>13</v>
      </c>
      <c r="F269" s="8" t="str">
        <f>VLOOKUP($D269,饮料价格!$B$3:$E$45,2,0)</f>
        <v>瓶</v>
      </c>
      <c r="G269" s="8">
        <f>VLOOKUP($D269,饮料价格!$B$3:$E$45,3,0)</f>
        <v>1.8</v>
      </c>
      <c r="H269" s="8">
        <f>VLOOKUP($D269,饮料价格!$B$3:$E$45,4,0)</f>
        <v>2.2999999999999998</v>
      </c>
      <c r="I269" s="8">
        <f>E269*H269</f>
        <v>29.9</v>
      </c>
      <c r="J269" s="8">
        <f>(H269-G269)*E269</f>
        <v>6.4999999999999973</v>
      </c>
    </row>
    <row r="270" spans="1:10" outlineLevel="2" x14ac:dyDescent="0.15">
      <c r="A270" s="7">
        <v>42736</v>
      </c>
      <c r="B270" s="8" t="s">
        <v>100</v>
      </c>
      <c r="C270" s="8" t="s">
        <v>105</v>
      </c>
      <c r="D270" s="8" t="s">
        <v>25</v>
      </c>
      <c r="E270" s="8">
        <v>25</v>
      </c>
      <c r="F270" s="8" t="str">
        <f>VLOOKUP($D270,饮料价格!$B$3:$E$45,2,0)</f>
        <v>听</v>
      </c>
      <c r="G270" s="8">
        <f>VLOOKUP($D270,饮料价格!$B$3:$E$45,3,0)</f>
        <v>3</v>
      </c>
      <c r="H270" s="8">
        <f>VLOOKUP($D270,饮料价格!$B$3:$E$45,4,0)</f>
        <v>4</v>
      </c>
      <c r="I270" s="8">
        <f>E270*H270</f>
        <v>100</v>
      </c>
      <c r="J270" s="8">
        <f>(H270-G270)*E270</f>
        <v>25</v>
      </c>
    </row>
    <row r="271" spans="1:10" outlineLevel="2" x14ac:dyDescent="0.15">
      <c r="A271" s="7">
        <v>42736</v>
      </c>
      <c r="B271" s="8" t="s">
        <v>100</v>
      </c>
      <c r="C271" s="8" t="s">
        <v>105</v>
      </c>
      <c r="D271" s="8" t="s">
        <v>26</v>
      </c>
      <c r="E271" s="8">
        <v>17</v>
      </c>
      <c r="F271" s="8" t="str">
        <f>VLOOKUP($D271,饮料价格!$B$3:$E$45,2,0)</f>
        <v>瓶</v>
      </c>
      <c r="G271" s="8">
        <f>VLOOKUP($D271,饮料价格!$B$3:$E$45,3,0)</f>
        <v>1.7</v>
      </c>
      <c r="H271" s="8">
        <f>VLOOKUP($D271,饮料价格!$B$3:$E$45,4,0)</f>
        <v>2.2000000000000002</v>
      </c>
      <c r="I271" s="8">
        <f>E271*H271</f>
        <v>37.400000000000006</v>
      </c>
      <c r="J271" s="8">
        <f>(H271-G271)*E271</f>
        <v>8.5000000000000036</v>
      </c>
    </row>
    <row r="272" spans="1:10" outlineLevel="2" x14ac:dyDescent="0.15">
      <c r="A272" s="7">
        <v>42736</v>
      </c>
      <c r="B272" s="8" t="s">
        <v>100</v>
      </c>
      <c r="C272" s="8" t="s">
        <v>105</v>
      </c>
      <c r="D272" s="8" t="s">
        <v>132</v>
      </c>
      <c r="E272" s="8">
        <v>50</v>
      </c>
      <c r="F272" s="8" t="str">
        <f>VLOOKUP($D272,饮料价格!$B$3:$E$45,2,0)</f>
        <v>瓶</v>
      </c>
      <c r="G272" s="8">
        <f>VLOOKUP($D272,饮料价格!$B$3:$E$45,3,0)</f>
        <v>2.5</v>
      </c>
      <c r="H272" s="8">
        <f>VLOOKUP($D272,饮料价格!$B$3:$E$45,4,0)</f>
        <v>4.5</v>
      </c>
      <c r="I272" s="8">
        <f>E272*H272</f>
        <v>225</v>
      </c>
      <c r="J272" s="8">
        <f>(H272-G272)*E272</f>
        <v>100</v>
      </c>
    </row>
    <row r="273" spans="1:10" outlineLevel="2" x14ac:dyDescent="0.15">
      <c r="A273" s="7">
        <v>42736</v>
      </c>
      <c r="B273" s="8" t="s">
        <v>100</v>
      </c>
      <c r="C273" s="8" t="s">
        <v>105</v>
      </c>
      <c r="D273" s="8" t="s">
        <v>31</v>
      </c>
      <c r="E273" s="8">
        <v>11</v>
      </c>
      <c r="F273" s="8" t="str">
        <f>VLOOKUP($D273,饮料价格!$B$3:$E$45,2,0)</f>
        <v>瓶</v>
      </c>
      <c r="G273" s="8">
        <f>VLOOKUP($D273,饮料价格!$B$3:$E$45,3,0)</f>
        <v>1.1000000000000001</v>
      </c>
      <c r="H273" s="8">
        <f>VLOOKUP($D273,饮料价格!$B$3:$E$45,4,0)</f>
        <v>1.5</v>
      </c>
      <c r="I273" s="8">
        <f>E273*H273</f>
        <v>16.5</v>
      </c>
      <c r="J273" s="8">
        <f>(H273-G273)*E273</f>
        <v>4.3999999999999986</v>
      </c>
    </row>
    <row r="274" spans="1:10" outlineLevel="2" x14ac:dyDescent="0.15">
      <c r="A274" s="7">
        <v>42736</v>
      </c>
      <c r="B274" s="8" t="s">
        <v>100</v>
      </c>
      <c r="C274" s="8" t="s">
        <v>105</v>
      </c>
      <c r="D274" s="8" t="s">
        <v>134</v>
      </c>
      <c r="E274" s="8">
        <v>13</v>
      </c>
      <c r="F274" s="8" t="str">
        <f>VLOOKUP($D274,饮料价格!$B$3:$E$45,2,0)</f>
        <v>瓶</v>
      </c>
      <c r="G274" s="8">
        <f>VLOOKUP($D274,饮料价格!$B$3:$E$45,3,0)</f>
        <v>3.5</v>
      </c>
      <c r="H274" s="8">
        <f>VLOOKUP($D274,饮料价格!$B$3:$E$45,4,0)</f>
        <v>5</v>
      </c>
      <c r="I274" s="8">
        <f>E274*H274</f>
        <v>65</v>
      </c>
      <c r="J274" s="8">
        <f>(H274-G274)*E274</f>
        <v>19.5</v>
      </c>
    </row>
    <row r="275" spans="1:10" outlineLevel="2" x14ac:dyDescent="0.15">
      <c r="A275" s="7">
        <v>42736</v>
      </c>
      <c r="B275" s="8" t="s">
        <v>100</v>
      </c>
      <c r="C275" s="8" t="s">
        <v>105</v>
      </c>
      <c r="D275" s="8" t="s">
        <v>82</v>
      </c>
      <c r="E275" s="8">
        <v>31</v>
      </c>
      <c r="F275" s="8" t="str">
        <f>VLOOKUP($D275,饮料价格!$B$3:$E$45,2,0)</f>
        <v>合</v>
      </c>
      <c r="G275" s="8">
        <f>VLOOKUP($D275,饮料价格!$B$3:$E$45,3,0)</f>
        <v>1.6</v>
      </c>
      <c r="H275" s="8">
        <f>VLOOKUP($D275,饮料价格!$B$3:$E$45,4,0)</f>
        <v>2.5</v>
      </c>
      <c r="I275" s="8">
        <f>E275*H275</f>
        <v>77.5</v>
      </c>
      <c r="J275" s="8">
        <f>(H275-G275)*E275</f>
        <v>27.9</v>
      </c>
    </row>
    <row r="276" spans="1:10" outlineLevel="2" x14ac:dyDescent="0.15">
      <c r="A276" s="7">
        <v>42736</v>
      </c>
      <c r="B276" s="8" t="s">
        <v>100</v>
      </c>
      <c r="C276" s="8" t="s">
        <v>105</v>
      </c>
      <c r="D276" s="8" t="s">
        <v>7</v>
      </c>
      <c r="E276" s="8">
        <v>34</v>
      </c>
      <c r="F276" s="8" t="str">
        <f>VLOOKUP($D276,饮料价格!$B$3:$E$45,2,0)</f>
        <v>听</v>
      </c>
      <c r="G276" s="8">
        <f>VLOOKUP($D276,饮料价格!$B$3:$E$45,3,0)</f>
        <v>3.2</v>
      </c>
      <c r="H276" s="8">
        <f>VLOOKUP($D276,饮料价格!$B$3:$E$45,4,0)</f>
        <v>6</v>
      </c>
      <c r="I276" s="8">
        <f>E276*H276</f>
        <v>204</v>
      </c>
      <c r="J276" s="8">
        <f>(H276-G276)*E276</f>
        <v>95.199999999999989</v>
      </c>
    </row>
    <row r="277" spans="1:10" outlineLevel="2" x14ac:dyDescent="0.15">
      <c r="A277" s="7">
        <v>42736</v>
      </c>
      <c r="B277" s="8" t="s">
        <v>100</v>
      </c>
      <c r="C277" s="8" t="s">
        <v>105</v>
      </c>
      <c r="D277" s="8" t="s">
        <v>133</v>
      </c>
      <c r="E277" s="8">
        <v>13</v>
      </c>
      <c r="F277" s="8" t="str">
        <f>VLOOKUP($D277,饮料价格!$B$3:$E$45,2,0)</f>
        <v>瓶</v>
      </c>
      <c r="G277" s="8">
        <f>VLOOKUP($D277,饮料价格!$B$3:$E$45,3,0)</f>
        <v>3.5</v>
      </c>
      <c r="H277" s="8">
        <f>VLOOKUP($D277,饮料价格!$B$3:$E$45,4,0)</f>
        <v>5</v>
      </c>
      <c r="I277" s="8">
        <f>E277*H277</f>
        <v>65</v>
      </c>
      <c r="J277" s="8">
        <f>(H277-G277)*E277</f>
        <v>19.5</v>
      </c>
    </row>
    <row r="278" spans="1:10" outlineLevel="2" x14ac:dyDescent="0.15">
      <c r="A278" s="7">
        <v>42736</v>
      </c>
      <c r="B278" s="8" t="s">
        <v>100</v>
      </c>
      <c r="C278" s="8" t="s">
        <v>105</v>
      </c>
      <c r="D278" s="8" t="s">
        <v>30</v>
      </c>
      <c r="E278" s="8">
        <v>13</v>
      </c>
      <c r="F278" s="8" t="str">
        <f>VLOOKUP($D278,饮料价格!$B$3:$E$45,2,0)</f>
        <v>瓶</v>
      </c>
      <c r="G278" s="8">
        <f>VLOOKUP($D278,饮料价格!$B$3:$E$45,3,0)</f>
        <v>0.9</v>
      </c>
      <c r="H278" s="8">
        <f>VLOOKUP($D278,饮料价格!$B$3:$E$45,4,0)</f>
        <v>1.5</v>
      </c>
      <c r="I278" s="8">
        <f>E278*H278</f>
        <v>19.5</v>
      </c>
      <c r="J278" s="8">
        <f>(H278-G278)*E278</f>
        <v>7.8</v>
      </c>
    </row>
    <row r="279" spans="1:10" outlineLevel="2" x14ac:dyDescent="0.15">
      <c r="A279" s="7">
        <v>42736</v>
      </c>
      <c r="B279" s="8" t="s">
        <v>100</v>
      </c>
      <c r="C279" s="8" t="s">
        <v>105</v>
      </c>
      <c r="D279" s="8" t="s">
        <v>13</v>
      </c>
      <c r="E279" s="8">
        <v>87</v>
      </c>
      <c r="F279" s="8" t="str">
        <f>VLOOKUP($D279,饮料价格!$B$3:$E$45,2,0)</f>
        <v>瓶</v>
      </c>
      <c r="G279" s="8">
        <f>VLOOKUP($D279,饮料价格!$B$3:$E$45,3,0)</f>
        <v>2</v>
      </c>
      <c r="H279" s="8">
        <f>VLOOKUP($D279,饮料价格!$B$3:$E$45,4,0)</f>
        <v>3.5</v>
      </c>
      <c r="I279" s="8">
        <f>E279*H279</f>
        <v>304.5</v>
      </c>
      <c r="J279" s="8">
        <f>(H279-G279)*E279</f>
        <v>130.5</v>
      </c>
    </row>
    <row r="280" spans="1:10" outlineLevel="2" x14ac:dyDescent="0.15">
      <c r="A280" s="7">
        <v>42736</v>
      </c>
      <c r="B280" s="8" t="s">
        <v>100</v>
      </c>
      <c r="C280" s="8" t="s">
        <v>105</v>
      </c>
      <c r="D280" s="8" t="s">
        <v>10</v>
      </c>
      <c r="E280" s="8">
        <v>92</v>
      </c>
      <c r="F280" s="8" t="str">
        <f>VLOOKUP($D280,饮料价格!$B$3:$E$45,2,0)</f>
        <v>听</v>
      </c>
      <c r="G280" s="8">
        <f>VLOOKUP($D280,饮料价格!$B$3:$E$45,3,0)</f>
        <v>2</v>
      </c>
      <c r="H280" s="8">
        <f>VLOOKUP($D280,饮料价格!$B$3:$E$45,4,0)</f>
        <v>3.5</v>
      </c>
      <c r="I280" s="8">
        <f>E280*H280</f>
        <v>322</v>
      </c>
      <c r="J280" s="8">
        <f>(H280-G280)*E280</f>
        <v>138</v>
      </c>
    </row>
    <row r="281" spans="1:10" outlineLevel="2" x14ac:dyDescent="0.15">
      <c r="A281" s="7">
        <v>42736</v>
      </c>
      <c r="B281" s="8" t="s">
        <v>100</v>
      </c>
      <c r="C281" s="8" t="s">
        <v>105</v>
      </c>
      <c r="D281" s="8" t="s">
        <v>78</v>
      </c>
      <c r="E281" s="8">
        <v>94</v>
      </c>
      <c r="F281" s="8" t="str">
        <f>VLOOKUP($D281,饮料价格!$B$3:$E$45,2,0)</f>
        <v>瓶</v>
      </c>
      <c r="G281" s="8">
        <f>VLOOKUP($D281,饮料价格!$B$3:$E$45,3,0)</f>
        <v>1.9</v>
      </c>
      <c r="H281" s="8">
        <f>VLOOKUP($D281,饮料价格!$B$3:$E$45,4,0)</f>
        <v>2.4</v>
      </c>
      <c r="I281" s="8">
        <f>E281*H281</f>
        <v>225.6</v>
      </c>
      <c r="J281" s="8">
        <f>(H281-G281)*E281</f>
        <v>47</v>
      </c>
    </row>
    <row r="282" spans="1:10" outlineLevel="2" x14ac:dyDescent="0.15">
      <c r="A282" s="7">
        <v>42736</v>
      </c>
      <c r="B282" s="8" t="s">
        <v>100</v>
      </c>
      <c r="C282" s="8" t="s">
        <v>105</v>
      </c>
      <c r="D282" s="8" t="s">
        <v>27</v>
      </c>
      <c r="E282" s="8">
        <v>50</v>
      </c>
      <c r="F282" s="8" t="str">
        <f>VLOOKUP($D282,饮料价格!$B$3:$E$45,2,0)</f>
        <v>听</v>
      </c>
      <c r="G282" s="8">
        <f>VLOOKUP($D282,饮料价格!$B$3:$E$45,3,0)</f>
        <v>2.5</v>
      </c>
      <c r="H282" s="8">
        <f>VLOOKUP($D282,饮料价格!$B$3:$E$45,4,0)</f>
        <v>4</v>
      </c>
      <c r="I282" s="8">
        <f>E282*H282</f>
        <v>200</v>
      </c>
      <c r="J282" s="8">
        <f>(H282-G282)*E282</f>
        <v>75</v>
      </c>
    </row>
    <row r="283" spans="1:10" outlineLevel="2" x14ac:dyDescent="0.15">
      <c r="A283" s="7">
        <v>42736</v>
      </c>
      <c r="B283" s="8" t="s">
        <v>100</v>
      </c>
      <c r="C283" s="8" t="s">
        <v>105</v>
      </c>
      <c r="D283" s="8" t="s">
        <v>24</v>
      </c>
      <c r="E283" s="8">
        <v>52</v>
      </c>
      <c r="F283" s="8" t="str">
        <f>VLOOKUP($D283,饮料价格!$B$3:$E$45,2,0)</f>
        <v>瓶</v>
      </c>
      <c r="G283" s="8">
        <f>VLOOKUP($D283,饮料价格!$B$3:$E$45,3,0)</f>
        <v>2.4</v>
      </c>
      <c r="H283" s="8">
        <f>VLOOKUP($D283,饮料价格!$B$3:$E$45,4,0)</f>
        <v>3</v>
      </c>
      <c r="I283" s="8">
        <f>E283*H283</f>
        <v>156</v>
      </c>
      <c r="J283" s="8">
        <f>(H283-G283)*E283</f>
        <v>31.200000000000003</v>
      </c>
    </row>
    <row r="284" spans="1:10" outlineLevel="2" x14ac:dyDescent="0.15">
      <c r="A284" s="7">
        <v>42736</v>
      </c>
      <c r="B284" s="8" t="s">
        <v>100</v>
      </c>
      <c r="C284" s="8" t="s">
        <v>105</v>
      </c>
      <c r="D284" s="8" t="s">
        <v>20</v>
      </c>
      <c r="E284" s="8">
        <v>53</v>
      </c>
      <c r="F284" s="8" t="str">
        <f>VLOOKUP($D284,饮料价格!$B$3:$E$45,2,0)</f>
        <v>瓶</v>
      </c>
      <c r="G284" s="8">
        <f>VLOOKUP($D284,饮料价格!$B$3:$E$45,3,0)</f>
        <v>1.8</v>
      </c>
      <c r="H284" s="8">
        <f>VLOOKUP($D284,饮料价格!$B$3:$E$45,4,0)</f>
        <v>2.2999999999999998</v>
      </c>
      <c r="I284" s="8">
        <f>E284*H284</f>
        <v>121.89999999999999</v>
      </c>
      <c r="J284" s="8">
        <f>(H284-G284)*E284</f>
        <v>26.499999999999989</v>
      </c>
    </row>
    <row r="285" spans="1:10" outlineLevel="2" x14ac:dyDescent="0.15">
      <c r="A285" s="7">
        <v>42736</v>
      </c>
      <c r="B285" s="8" t="s">
        <v>100</v>
      </c>
      <c r="C285" s="8" t="s">
        <v>105</v>
      </c>
      <c r="D285" s="8" t="s">
        <v>16</v>
      </c>
      <c r="E285" s="8">
        <v>43</v>
      </c>
      <c r="F285" s="8" t="str">
        <f>VLOOKUP($D285,饮料价格!$B$3:$E$45,2,0)</f>
        <v>瓶</v>
      </c>
      <c r="G285" s="8">
        <f>VLOOKUP($D285,饮料价格!$B$3:$E$45,3,0)</f>
        <v>1</v>
      </c>
      <c r="H285" s="8">
        <f>VLOOKUP($D285,饮料价格!$B$3:$E$45,4,0)</f>
        <v>1.5</v>
      </c>
      <c r="I285" s="8">
        <f>E285*H285</f>
        <v>64.5</v>
      </c>
      <c r="J285" s="8">
        <f>(H285-G285)*E285</f>
        <v>21.5</v>
      </c>
    </row>
    <row r="286" spans="1:10" outlineLevel="2" x14ac:dyDescent="0.15">
      <c r="A286" s="7">
        <v>42736</v>
      </c>
      <c r="B286" s="8" t="s">
        <v>100</v>
      </c>
      <c r="C286" s="8" t="s">
        <v>105</v>
      </c>
      <c r="D286" s="8" t="s">
        <v>2</v>
      </c>
      <c r="E286" s="8">
        <v>18</v>
      </c>
      <c r="F286" s="8" t="str">
        <f>VLOOKUP($D286,饮料价格!$B$3:$E$45,2,0)</f>
        <v>听</v>
      </c>
      <c r="G286" s="8">
        <f>VLOOKUP($D286,饮料价格!$B$3:$E$45,3,0)</f>
        <v>1.6</v>
      </c>
      <c r="H286" s="8">
        <f>VLOOKUP($D286,饮料价格!$B$3:$E$45,4,0)</f>
        <v>3.3</v>
      </c>
      <c r="I286" s="8">
        <f>E286*H286</f>
        <v>59.4</v>
      </c>
      <c r="J286" s="8">
        <f>(H286-G286)*E286</f>
        <v>30.599999999999994</v>
      </c>
    </row>
    <row r="287" spans="1:10" outlineLevel="2" x14ac:dyDescent="0.15">
      <c r="A287" s="7">
        <v>42736</v>
      </c>
      <c r="B287" s="8" t="s">
        <v>100</v>
      </c>
      <c r="C287" s="8" t="s">
        <v>105</v>
      </c>
      <c r="D287" s="8" t="s">
        <v>23</v>
      </c>
      <c r="E287" s="8">
        <v>18</v>
      </c>
      <c r="F287" s="8" t="str">
        <f>VLOOKUP($D287,饮料价格!$B$3:$E$45,2,0)</f>
        <v>瓶</v>
      </c>
      <c r="G287" s="8">
        <f>VLOOKUP($D287,饮料价格!$B$3:$E$45,3,0)</f>
        <v>2.4</v>
      </c>
      <c r="H287" s="8">
        <f>VLOOKUP($D287,饮料价格!$B$3:$E$45,4,0)</f>
        <v>3</v>
      </c>
      <c r="I287" s="8">
        <f>E287*H287</f>
        <v>54</v>
      </c>
      <c r="J287" s="8">
        <f>(H287-G287)*E287</f>
        <v>10.8</v>
      </c>
    </row>
    <row r="288" spans="1:10" outlineLevel="2" x14ac:dyDescent="0.15">
      <c r="A288" s="7">
        <v>42736</v>
      </c>
      <c r="B288" s="8" t="s">
        <v>100</v>
      </c>
      <c r="C288" s="8" t="s">
        <v>105</v>
      </c>
      <c r="D288" s="8" t="s">
        <v>5</v>
      </c>
      <c r="E288" s="8">
        <v>87</v>
      </c>
      <c r="F288" s="8" t="str">
        <f>VLOOKUP($D288,饮料价格!$B$3:$E$45,2,0)</f>
        <v>合</v>
      </c>
      <c r="G288" s="8">
        <f>VLOOKUP($D288,饮料价格!$B$3:$E$45,3,0)</f>
        <v>1.5</v>
      </c>
      <c r="H288" s="8">
        <f>VLOOKUP($D288,饮料价格!$B$3:$E$45,4,0)</f>
        <v>2.2000000000000002</v>
      </c>
      <c r="I288" s="8">
        <f>E288*H288</f>
        <v>191.4</v>
      </c>
      <c r="J288" s="8">
        <f>(H288-G288)*E288</f>
        <v>60.900000000000013</v>
      </c>
    </row>
    <row r="289" spans="1:10" outlineLevel="2" x14ac:dyDescent="0.15">
      <c r="A289" s="7">
        <v>42736</v>
      </c>
      <c r="B289" s="8" t="s">
        <v>100</v>
      </c>
      <c r="C289" s="8" t="s">
        <v>105</v>
      </c>
      <c r="D289" s="8" t="s">
        <v>18</v>
      </c>
      <c r="E289" s="8">
        <v>9</v>
      </c>
      <c r="F289" s="8" t="str">
        <f>VLOOKUP($D289,饮料价格!$B$3:$E$45,2,0)</f>
        <v>合</v>
      </c>
      <c r="G289" s="8">
        <f>VLOOKUP($D289,饮料价格!$B$3:$E$45,3,0)</f>
        <v>4.5</v>
      </c>
      <c r="H289" s="8">
        <f>VLOOKUP($D289,饮料价格!$B$3:$E$45,4,0)</f>
        <v>7.2</v>
      </c>
      <c r="I289" s="8">
        <f>E289*H289</f>
        <v>64.8</v>
      </c>
      <c r="J289" s="8">
        <f>(H289-G289)*E289</f>
        <v>24.3</v>
      </c>
    </row>
    <row r="290" spans="1:10" outlineLevel="2" x14ac:dyDescent="0.15">
      <c r="A290" s="7">
        <v>42736</v>
      </c>
      <c r="B290" s="8" t="s">
        <v>100</v>
      </c>
      <c r="C290" s="8" t="s">
        <v>105</v>
      </c>
      <c r="D290" s="8" t="s">
        <v>21</v>
      </c>
      <c r="E290" s="8">
        <v>103</v>
      </c>
      <c r="F290" s="8" t="str">
        <f>VLOOKUP($D290,饮料价格!$B$3:$E$45,2,0)</f>
        <v>瓶</v>
      </c>
      <c r="G290" s="8">
        <f>VLOOKUP($D290,饮料价格!$B$3:$E$45,3,0)</f>
        <v>1.4</v>
      </c>
      <c r="H290" s="8">
        <f>VLOOKUP($D290,饮料价格!$B$3:$E$45,4,0)</f>
        <v>3</v>
      </c>
      <c r="I290" s="8">
        <f>E290*H290</f>
        <v>309</v>
      </c>
      <c r="J290" s="8">
        <f>(H290-G290)*E290</f>
        <v>164.8</v>
      </c>
    </row>
    <row r="291" spans="1:10" outlineLevel="2" x14ac:dyDescent="0.15">
      <c r="A291" s="7">
        <v>42736</v>
      </c>
      <c r="B291" s="8" t="s">
        <v>100</v>
      </c>
      <c r="C291" s="8" t="s">
        <v>105</v>
      </c>
      <c r="D291" s="8" t="s">
        <v>15</v>
      </c>
      <c r="E291" s="8">
        <v>19</v>
      </c>
      <c r="F291" s="8" t="str">
        <f>VLOOKUP($D291,饮料价格!$B$3:$E$45,2,0)</f>
        <v>合</v>
      </c>
      <c r="G291" s="8">
        <f>VLOOKUP($D291,饮料价格!$B$3:$E$45,3,0)</f>
        <v>1.7</v>
      </c>
      <c r="H291" s="8">
        <f>VLOOKUP($D291,饮料价格!$B$3:$E$45,4,0)</f>
        <v>2.5</v>
      </c>
      <c r="I291" s="8">
        <f>E291*H291</f>
        <v>47.5</v>
      </c>
      <c r="J291" s="8">
        <f>(H291-G291)*E291</f>
        <v>15.200000000000001</v>
      </c>
    </row>
    <row r="292" spans="1:10" outlineLevel="2" x14ac:dyDescent="0.15">
      <c r="A292" s="7">
        <v>42736</v>
      </c>
      <c r="B292" s="8" t="s">
        <v>100</v>
      </c>
      <c r="C292" s="8" t="s">
        <v>105</v>
      </c>
      <c r="D292" s="8" t="s">
        <v>17</v>
      </c>
      <c r="E292" s="8">
        <v>88</v>
      </c>
      <c r="F292" s="8" t="str">
        <f>VLOOKUP($D292,饮料价格!$B$3:$E$45,2,0)</f>
        <v>合</v>
      </c>
      <c r="G292" s="8">
        <f>VLOOKUP($D292,饮料价格!$B$3:$E$45,3,0)</f>
        <v>4.3</v>
      </c>
      <c r="H292" s="8">
        <f>VLOOKUP($D292,饮料价格!$B$3:$E$45,4,0)</f>
        <v>6.8</v>
      </c>
      <c r="I292" s="8">
        <f>E292*H292</f>
        <v>598.4</v>
      </c>
      <c r="J292" s="8">
        <f>(H292-G292)*E292</f>
        <v>220</v>
      </c>
    </row>
    <row r="293" spans="1:10" outlineLevel="2" x14ac:dyDescent="0.15">
      <c r="A293" s="7">
        <v>42736</v>
      </c>
      <c r="B293" s="8" t="s">
        <v>100</v>
      </c>
      <c r="C293" s="8" t="s">
        <v>105</v>
      </c>
      <c r="D293" s="8" t="s">
        <v>81</v>
      </c>
      <c r="E293" s="8">
        <v>61</v>
      </c>
      <c r="F293" s="8" t="str">
        <f>VLOOKUP($D293,饮料价格!$B$3:$E$45,2,0)</f>
        <v>听</v>
      </c>
      <c r="G293" s="8">
        <f>VLOOKUP($D293,饮料价格!$B$3:$E$45,3,0)</f>
        <v>3</v>
      </c>
      <c r="H293" s="8">
        <f>VLOOKUP($D293,饮料价格!$B$3:$E$45,4,0)</f>
        <v>4</v>
      </c>
      <c r="I293" s="8">
        <f>E293*H293</f>
        <v>244</v>
      </c>
      <c r="J293" s="8">
        <f>(H293-G293)*E293</f>
        <v>61</v>
      </c>
    </row>
    <row r="294" spans="1:10" outlineLevel="2" x14ac:dyDescent="0.15">
      <c r="A294" s="7">
        <v>42736</v>
      </c>
      <c r="B294" s="8" t="s">
        <v>100</v>
      </c>
      <c r="C294" s="8" t="s">
        <v>105</v>
      </c>
      <c r="D294" s="8" t="s">
        <v>8</v>
      </c>
      <c r="E294" s="8">
        <v>34</v>
      </c>
      <c r="F294" s="8" t="str">
        <f>VLOOKUP($D294,饮料价格!$B$3:$E$45,2,0)</f>
        <v>合</v>
      </c>
      <c r="G294" s="8">
        <f>VLOOKUP($D294,饮料价格!$B$3:$E$45,3,0)</f>
        <v>7.8</v>
      </c>
      <c r="H294" s="8">
        <f>VLOOKUP($D294,饮料价格!$B$3:$E$45,4,0)</f>
        <v>9.8000000000000007</v>
      </c>
      <c r="I294" s="8">
        <f>E294*H294</f>
        <v>333.20000000000005</v>
      </c>
      <c r="J294" s="8">
        <f>(H294-G294)*E294</f>
        <v>68.000000000000028</v>
      </c>
    </row>
    <row r="295" spans="1:10" outlineLevel="2" x14ac:dyDescent="0.15">
      <c r="A295" s="7">
        <v>42736</v>
      </c>
      <c r="B295" s="8" t="s">
        <v>100</v>
      </c>
      <c r="C295" s="8" t="s">
        <v>105</v>
      </c>
      <c r="D295" s="8" t="s">
        <v>14</v>
      </c>
      <c r="E295" s="8">
        <v>18</v>
      </c>
      <c r="F295" s="8" t="str">
        <f>VLOOKUP($D295,饮料价格!$B$3:$E$45,2,0)</f>
        <v>听</v>
      </c>
      <c r="G295" s="8">
        <f>VLOOKUP($D295,饮料价格!$B$3:$E$45,3,0)</f>
        <v>2.5</v>
      </c>
      <c r="H295" s="8">
        <f>VLOOKUP($D295,饮料价格!$B$3:$E$45,4,0)</f>
        <v>4</v>
      </c>
      <c r="I295" s="8">
        <f>E295*H295</f>
        <v>72</v>
      </c>
      <c r="J295" s="8">
        <f>(H295-G295)*E295</f>
        <v>27</v>
      </c>
    </row>
    <row r="296" spans="1:10" outlineLevel="2" x14ac:dyDescent="0.15">
      <c r="A296" s="7">
        <v>42736</v>
      </c>
      <c r="B296" s="8" t="s">
        <v>100</v>
      </c>
      <c r="C296" s="8" t="s">
        <v>105</v>
      </c>
      <c r="D296" s="8" t="s">
        <v>32</v>
      </c>
      <c r="E296" s="8">
        <v>24</v>
      </c>
      <c r="F296" s="8" t="str">
        <f>VLOOKUP($D296,饮料价格!$B$3:$E$45,2,0)</f>
        <v>瓶</v>
      </c>
      <c r="G296" s="8">
        <f>VLOOKUP($D296,饮料价格!$B$3:$E$45,3,0)</f>
        <v>2.4</v>
      </c>
      <c r="H296" s="8">
        <f>VLOOKUP($D296,饮料价格!$B$3:$E$45,4,0)</f>
        <v>3.5</v>
      </c>
      <c r="I296" s="8">
        <f>E296*H296</f>
        <v>84</v>
      </c>
      <c r="J296" s="8">
        <f>(H296-G296)*E296</f>
        <v>26.400000000000002</v>
      </c>
    </row>
    <row r="297" spans="1:10" outlineLevel="2" x14ac:dyDescent="0.15">
      <c r="A297" s="7">
        <v>42736</v>
      </c>
      <c r="B297" s="8" t="s">
        <v>100</v>
      </c>
      <c r="C297" s="8" t="s">
        <v>105</v>
      </c>
      <c r="D297" s="8" t="s">
        <v>11</v>
      </c>
      <c r="E297" s="8">
        <v>90</v>
      </c>
      <c r="F297" s="8" t="str">
        <f>VLOOKUP($D297,饮料价格!$B$3:$E$45,2,0)</f>
        <v>瓶</v>
      </c>
      <c r="G297" s="8">
        <f>VLOOKUP($D297,饮料价格!$B$3:$E$45,3,0)</f>
        <v>1</v>
      </c>
      <c r="H297" s="8">
        <f>VLOOKUP($D297,饮料价格!$B$3:$E$45,4,0)</f>
        <v>1.3</v>
      </c>
      <c r="I297" s="8">
        <f>E297*H297</f>
        <v>117</v>
      </c>
      <c r="J297" s="8">
        <f>(H297-G297)*E297</f>
        <v>27.000000000000004</v>
      </c>
    </row>
    <row r="298" spans="1:10" outlineLevel="2" x14ac:dyDescent="0.15">
      <c r="A298" s="7">
        <v>42736</v>
      </c>
      <c r="B298" s="8" t="s">
        <v>100</v>
      </c>
      <c r="C298" s="8" t="s">
        <v>105</v>
      </c>
      <c r="D298" s="8" t="s">
        <v>1</v>
      </c>
      <c r="E298" s="8">
        <v>14</v>
      </c>
      <c r="F298" s="8" t="str">
        <f>VLOOKUP($D298,饮料价格!$B$3:$E$45,2,0)</f>
        <v>听</v>
      </c>
      <c r="G298" s="8">
        <f>VLOOKUP($D298,饮料价格!$B$3:$E$45,3,0)</f>
        <v>2.5</v>
      </c>
      <c r="H298" s="8">
        <f>VLOOKUP($D298,饮料价格!$B$3:$E$45,4,0)</f>
        <v>3.5</v>
      </c>
      <c r="I298" s="8">
        <f>E298*H298</f>
        <v>49</v>
      </c>
      <c r="J298" s="8">
        <f>(H298-G298)*E298</f>
        <v>14</v>
      </c>
    </row>
    <row r="299" spans="1:10" outlineLevel="2" x14ac:dyDescent="0.15">
      <c r="A299" s="7">
        <v>42736</v>
      </c>
      <c r="B299" s="8" t="s">
        <v>100</v>
      </c>
      <c r="C299" s="8" t="s">
        <v>105</v>
      </c>
      <c r="D299" s="8" t="s">
        <v>12</v>
      </c>
      <c r="E299" s="8">
        <v>18</v>
      </c>
      <c r="F299" s="8" t="str">
        <f>VLOOKUP($D299,饮料价格!$B$3:$E$45,2,0)</f>
        <v>瓶</v>
      </c>
      <c r="G299" s="8">
        <f>VLOOKUP($D299,饮料价格!$B$3:$E$45,3,0)</f>
        <v>1.3</v>
      </c>
      <c r="H299" s="8">
        <f>VLOOKUP($D299,饮料价格!$B$3:$E$45,4,0)</f>
        <v>2.8</v>
      </c>
      <c r="I299" s="8">
        <f>E299*H299</f>
        <v>50.4</v>
      </c>
      <c r="J299" s="8">
        <f>(H299-G299)*E299</f>
        <v>26.999999999999996</v>
      </c>
    </row>
    <row r="300" spans="1:10" outlineLevel="2" x14ac:dyDescent="0.15">
      <c r="A300" s="7">
        <v>42736</v>
      </c>
      <c r="B300" s="8" t="s">
        <v>100</v>
      </c>
      <c r="C300" s="8" t="s">
        <v>105</v>
      </c>
      <c r="D300" s="8" t="s">
        <v>22</v>
      </c>
      <c r="E300" s="8">
        <v>10</v>
      </c>
      <c r="F300" s="8" t="str">
        <f>VLOOKUP($D300,饮料价格!$B$3:$E$45,2,0)</f>
        <v>合</v>
      </c>
      <c r="G300" s="8">
        <f>VLOOKUP($D300,饮料价格!$B$3:$E$45,3,0)</f>
        <v>1.7</v>
      </c>
      <c r="H300" s="8">
        <f>VLOOKUP($D300,饮料价格!$B$3:$E$45,4,0)</f>
        <v>2.2000000000000002</v>
      </c>
      <c r="I300" s="8">
        <f>E300*H300</f>
        <v>22</v>
      </c>
      <c r="J300" s="8">
        <f>(H300-G300)*E300</f>
        <v>5.0000000000000018</v>
      </c>
    </row>
    <row r="301" spans="1:10" outlineLevel="2" x14ac:dyDescent="0.15">
      <c r="A301" s="7">
        <v>42736</v>
      </c>
      <c r="B301" s="8" t="s">
        <v>100</v>
      </c>
      <c r="C301" s="8" t="s">
        <v>105</v>
      </c>
      <c r="D301" s="8" t="s">
        <v>19</v>
      </c>
      <c r="E301" s="8">
        <v>12</v>
      </c>
      <c r="F301" s="8" t="str">
        <f>VLOOKUP($D301,饮料价格!$B$3:$E$45,2,0)</f>
        <v>瓶</v>
      </c>
      <c r="G301" s="8">
        <f>VLOOKUP($D301,饮料价格!$B$3:$E$45,3,0)</f>
        <v>1.7</v>
      </c>
      <c r="H301" s="8">
        <f>VLOOKUP($D301,饮料价格!$B$3:$E$45,4,0)</f>
        <v>2.2000000000000002</v>
      </c>
      <c r="I301" s="8">
        <f>E301*H301</f>
        <v>26.400000000000002</v>
      </c>
      <c r="J301" s="8">
        <f>(H301-G301)*E301</f>
        <v>6.0000000000000027</v>
      </c>
    </row>
    <row r="302" spans="1:10" outlineLevel="2" x14ac:dyDescent="0.15">
      <c r="A302" s="7">
        <v>42736</v>
      </c>
      <c r="B302" s="8" t="s">
        <v>100</v>
      </c>
      <c r="C302" s="8" t="s">
        <v>105</v>
      </c>
      <c r="D302" s="8" t="s">
        <v>29</v>
      </c>
      <c r="E302" s="8">
        <v>81</v>
      </c>
      <c r="F302" s="8" t="str">
        <f>VLOOKUP($D302,饮料价格!$B$3:$E$45,2,0)</f>
        <v>合</v>
      </c>
      <c r="G302" s="8">
        <f>VLOOKUP($D302,饮料价格!$B$3:$E$45,3,0)</f>
        <v>1.6</v>
      </c>
      <c r="H302" s="8">
        <f>VLOOKUP($D302,饮料价格!$B$3:$E$45,4,0)</f>
        <v>2.2999999999999998</v>
      </c>
      <c r="I302" s="8">
        <f>E302*H302</f>
        <v>186.29999999999998</v>
      </c>
      <c r="J302" s="8">
        <f>(H302-G302)*E302</f>
        <v>56.699999999999982</v>
      </c>
    </row>
    <row r="303" spans="1:10" outlineLevel="1" x14ac:dyDescent="0.15">
      <c r="A303" s="7"/>
      <c r="B303" s="8"/>
      <c r="C303" s="23" t="s">
        <v>192</v>
      </c>
      <c r="D303" s="8"/>
      <c r="E303" s="8"/>
      <c r="F303" s="8"/>
      <c r="G303" s="8"/>
      <c r="H303" s="8"/>
      <c r="I303" s="8">
        <f>SUBTOTAL(9,I261:I302)</f>
        <v>5845.4999999999991</v>
      </c>
      <c r="J303" s="8">
        <f>SUBTOTAL(9,J261:J302)</f>
        <v>2031.4</v>
      </c>
    </row>
    <row r="304" spans="1:10" outlineLevel="2" x14ac:dyDescent="0.15">
      <c r="A304" s="7">
        <v>42736</v>
      </c>
      <c r="B304" s="8" t="s">
        <v>100</v>
      </c>
      <c r="C304" s="8" t="s">
        <v>108</v>
      </c>
      <c r="D304" s="8" t="s">
        <v>81</v>
      </c>
      <c r="E304" s="8">
        <v>32</v>
      </c>
      <c r="F304" s="8" t="str">
        <f>VLOOKUP($D304,饮料价格!$B$3:$E$45,2,0)</f>
        <v>听</v>
      </c>
      <c r="G304" s="8">
        <f>VLOOKUP($D304,饮料价格!$B$3:$E$45,3,0)</f>
        <v>3</v>
      </c>
      <c r="H304" s="8">
        <f>VLOOKUP($D304,饮料价格!$B$3:$E$45,4,0)</f>
        <v>4</v>
      </c>
      <c r="I304" s="8">
        <f>E304*H304</f>
        <v>128</v>
      </c>
      <c r="J304" s="8">
        <f>(H304-G304)*E304</f>
        <v>32</v>
      </c>
    </row>
    <row r="305" spans="1:10" outlineLevel="2" x14ac:dyDescent="0.15">
      <c r="A305" s="7">
        <v>42736</v>
      </c>
      <c r="B305" s="8" t="s">
        <v>100</v>
      </c>
      <c r="C305" s="8" t="s">
        <v>108</v>
      </c>
      <c r="D305" s="8" t="s">
        <v>6</v>
      </c>
      <c r="E305" s="8">
        <v>27</v>
      </c>
      <c r="F305" s="8" t="str">
        <f>VLOOKUP($D305,饮料价格!$B$3:$E$45,2,0)</f>
        <v>瓶</v>
      </c>
      <c r="G305" s="8">
        <f>VLOOKUP($D305,饮料价格!$B$3:$E$45,3,0)</f>
        <v>1.7</v>
      </c>
      <c r="H305" s="8">
        <f>VLOOKUP($D305,饮料价格!$B$3:$E$45,4,0)</f>
        <v>3.5</v>
      </c>
      <c r="I305" s="8">
        <f>E305*H305</f>
        <v>94.5</v>
      </c>
      <c r="J305" s="8">
        <f>(H305-G305)*E305</f>
        <v>48.6</v>
      </c>
    </row>
    <row r="306" spans="1:10" outlineLevel="2" x14ac:dyDescent="0.15">
      <c r="A306" s="7">
        <v>42736</v>
      </c>
      <c r="B306" s="8" t="s">
        <v>100</v>
      </c>
      <c r="C306" s="8" t="s">
        <v>108</v>
      </c>
      <c r="D306" s="8" t="s">
        <v>9</v>
      </c>
      <c r="E306" s="8">
        <v>26</v>
      </c>
      <c r="F306" s="8" t="str">
        <f>VLOOKUP($D306,饮料价格!$B$3:$E$45,2,0)</f>
        <v>听</v>
      </c>
      <c r="G306" s="8">
        <f>VLOOKUP($D306,饮料价格!$B$3:$E$45,3,0)</f>
        <v>3</v>
      </c>
      <c r="H306" s="8">
        <f>VLOOKUP($D306,饮料价格!$B$3:$E$45,4,0)</f>
        <v>4</v>
      </c>
      <c r="I306" s="8">
        <f>E306*H306</f>
        <v>104</v>
      </c>
      <c r="J306" s="8">
        <f>(H306-G306)*E306</f>
        <v>26</v>
      </c>
    </row>
    <row r="307" spans="1:10" outlineLevel="2" x14ac:dyDescent="0.15">
      <c r="A307" s="7">
        <v>42736</v>
      </c>
      <c r="B307" s="8" t="s">
        <v>100</v>
      </c>
      <c r="C307" s="8" t="s">
        <v>108</v>
      </c>
      <c r="D307" s="8" t="s">
        <v>10</v>
      </c>
      <c r="E307" s="8">
        <v>21</v>
      </c>
      <c r="F307" s="8" t="str">
        <f>VLOOKUP($D307,饮料价格!$B$3:$E$45,2,0)</f>
        <v>听</v>
      </c>
      <c r="G307" s="8">
        <f>VLOOKUP($D307,饮料价格!$B$3:$E$45,3,0)</f>
        <v>2</v>
      </c>
      <c r="H307" s="8">
        <f>VLOOKUP($D307,饮料价格!$B$3:$E$45,4,0)</f>
        <v>3.5</v>
      </c>
      <c r="I307" s="8">
        <f>E307*H307</f>
        <v>73.5</v>
      </c>
      <c r="J307" s="8">
        <f>(H307-G307)*E307</f>
        <v>31.5</v>
      </c>
    </row>
    <row r="308" spans="1:10" outlineLevel="2" x14ac:dyDescent="0.15">
      <c r="A308" s="7">
        <v>42736</v>
      </c>
      <c r="B308" s="8" t="s">
        <v>100</v>
      </c>
      <c r="C308" s="8" t="s">
        <v>108</v>
      </c>
      <c r="D308" s="8" t="s">
        <v>22</v>
      </c>
      <c r="E308" s="8">
        <v>52</v>
      </c>
      <c r="F308" s="8" t="str">
        <f>VLOOKUP($D308,饮料价格!$B$3:$E$45,2,0)</f>
        <v>合</v>
      </c>
      <c r="G308" s="8">
        <f>VLOOKUP($D308,饮料价格!$B$3:$E$45,3,0)</f>
        <v>1.7</v>
      </c>
      <c r="H308" s="8">
        <f>VLOOKUP($D308,饮料价格!$B$3:$E$45,4,0)</f>
        <v>2.2000000000000002</v>
      </c>
      <c r="I308" s="8">
        <f>E308*H308</f>
        <v>114.4</v>
      </c>
      <c r="J308" s="8">
        <f>(H308-G308)*E308</f>
        <v>26.000000000000011</v>
      </c>
    </row>
    <row r="309" spans="1:10" outlineLevel="2" x14ac:dyDescent="0.15">
      <c r="A309" s="7">
        <v>42736</v>
      </c>
      <c r="B309" s="8" t="s">
        <v>100</v>
      </c>
      <c r="C309" s="8" t="s">
        <v>108</v>
      </c>
      <c r="D309" s="8" t="s">
        <v>79</v>
      </c>
      <c r="E309" s="8">
        <v>56</v>
      </c>
      <c r="F309" s="8" t="str">
        <f>VLOOKUP($D309,饮料价格!$B$3:$E$45,2,0)</f>
        <v>听</v>
      </c>
      <c r="G309" s="8">
        <f>VLOOKUP($D309,饮料价格!$B$3:$E$45,3,0)</f>
        <v>1.2</v>
      </c>
      <c r="H309" s="8">
        <f>VLOOKUP($D309,饮料价格!$B$3:$E$45,4,0)</f>
        <v>2.5</v>
      </c>
      <c r="I309" s="8">
        <f>E309*H309</f>
        <v>140</v>
      </c>
      <c r="J309" s="8">
        <f>(H309-G309)*E309</f>
        <v>72.8</v>
      </c>
    </row>
    <row r="310" spans="1:10" outlineLevel="2" x14ac:dyDescent="0.15">
      <c r="A310" s="7">
        <v>42736</v>
      </c>
      <c r="B310" s="8" t="s">
        <v>100</v>
      </c>
      <c r="C310" s="8" t="s">
        <v>108</v>
      </c>
      <c r="D310" s="8" t="s">
        <v>78</v>
      </c>
      <c r="E310" s="8">
        <v>23</v>
      </c>
      <c r="F310" s="8" t="str">
        <f>VLOOKUP($D310,饮料价格!$B$3:$E$45,2,0)</f>
        <v>瓶</v>
      </c>
      <c r="G310" s="8">
        <f>VLOOKUP($D310,饮料价格!$B$3:$E$45,3,0)</f>
        <v>1.9</v>
      </c>
      <c r="H310" s="8">
        <f>VLOOKUP($D310,饮料价格!$B$3:$E$45,4,0)</f>
        <v>2.4</v>
      </c>
      <c r="I310" s="8">
        <f>E310*H310</f>
        <v>55.199999999999996</v>
      </c>
      <c r="J310" s="8">
        <f>(H310-G310)*E310</f>
        <v>11.5</v>
      </c>
    </row>
    <row r="311" spans="1:10" outlineLevel="2" x14ac:dyDescent="0.15">
      <c r="A311" s="7">
        <v>42736</v>
      </c>
      <c r="B311" s="8" t="s">
        <v>100</v>
      </c>
      <c r="C311" s="8" t="s">
        <v>108</v>
      </c>
      <c r="D311" s="8" t="s">
        <v>11</v>
      </c>
      <c r="E311" s="8">
        <v>9</v>
      </c>
      <c r="F311" s="8" t="str">
        <f>VLOOKUP($D311,饮料价格!$B$3:$E$45,2,0)</f>
        <v>瓶</v>
      </c>
      <c r="G311" s="8">
        <f>VLOOKUP($D311,饮料价格!$B$3:$E$45,3,0)</f>
        <v>1</v>
      </c>
      <c r="H311" s="8">
        <f>VLOOKUP($D311,饮料价格!$B$3:$E$45,4,0)</f>
        <v>1.3</v>
      </c>
      <c r="I311" s="8">
        <f>E311*H311</f>
        <v>11.700000000000001</v>
      </c>
      <c r="J311" s="8">
        <f>(H311-G311)*E311</f>
        <v>2.7</v>
      </c>
    </row>
    <row r="312" spans="1:10" outlineLevel="2" x14ac:dyDescent="0.15">
      <c r="A312" s="7">
        <v>42736</v>
      </c>
      <c r="B312" s="8" t="s">
        <v>100</v>
      </c>
      <c r="C312" s="8" t="s">
        <v>108</v>
      </c>
      <c r="D312" s="8" t="s">
        <v>27</v>
      </c>
      <c r="E312" s="8">
        <v>11</v>
      </c>
      <c r="F312" s="8" t="str">
        <f>VLOOKUP($D312,饮料价格!$B$3:$E$45,2,0)</f>
        <v>听</v>
      </c>
      <c r="G312" s="8">
        <f>VLOOKUP($D312,饮料价格!$B$3:$E$45,3,0)</f>
        <v>2.5</v>
      </c>
      <c r="H312" s="8">
        <f>VLOOKUP($D312,饮料价格!$B$3:$E$45,4,0)</f>
        <v>4</v>
      </c>
      <c r="I312" s="8">
        <f>E312*H312</f>
        <v>44</v>
      </c>
      <c r="J312" s="8">
        <f>(H312-G312)*E312</f>
        <v>16.5</v>
      </c>
    </row>
    <row r="313" spans="1:10" outlineLevel="2" x14ac:dyDescent="0.15">
      <c r="A313" s="7">
        <v>42736</v>
      </c>
      <c r="B313" s="8" t="s">
        <v>100</v>
      </c>
      <c r="C313" s="8" t="s">
        <v>108</v>
      </c>
      <c r="D313" s="8" t="s">
        <v>3</v>
      </c>
      <c r="E313" s="8">
        <v>14</v>
      </c>
      <c r="F313" s="8" t="str">
        <f>VLOOKUP($D313,饮料价格!$B$3:$E$45,2,0)</f>
        <v>听</v>
      </c>
      <c r="G313" s="8">
        <f>VLOOKUP($D313,饮料价格!$B$3:$E$45,3,0)</f>
        <v>2.5</v>
      </c>
      <c r="H313" s="8">
        <f>VLOOKUP($D313,饮料价格!$B$3:$E$45,4,0)</f>
        <v>3.5</v>
      </c>
      <c r="I313" s="8">
        <f>E313*H313</f>
        <v>49</v>
      </c>
      <c r="J313" s="8">
        <f>(H313-G313)*E313</f>
        <v>14</v>
      </c>
    </row>
    <row r="314" spans="1:10" outlineLevel="2" x14ac:dyDescent="0.15">
      <c r="A314" s="7">
        <v>42736</v>
      </c>
      <c r="B314" s="8" t="s">
        <v>100</v>
      </c>
      <c r="C314" s="8" t="s">
        <v>108</v>
      </c>
      <c r="D314" s="8" t="s">
        <v>131</v>
      </c>
      <c r="E314" s="8">
        <v>78</v>
      </c>
      <c r="F314" s="8" t="str">
        <f>VLOOKUP($D314,饮料价格!$B$3:$E$45,2,0)</f>
        <v>瓶</v>
      </c>
      <c r="G314" s="8">
        <f>VLOOKUP($D314,饮料价格!$B$3:$E$45,3,0)</f>
        <v>2</v>
      </c>
      <c r="H314" s="8">
        <f>VLOOKUP($D314,饮料价格!$B$3:$E$45,4,0)</f>
        <v>3.5</v>
      </c>
      <c r="I314" s="8">
        <f>E314*H314</f>
        <v>273</v>
      </c>
      <c r="J314" s="8">
        <f>(H314-G314)*E314</f>
        <v>117</v>
      </c>
    </row>
    <row r="315" spans="1:10" outlineLevel="2" x14ac:dyDescent="0.15">
      <c r="A315" s="7">
        <v>42736</v>
      </c>
      <c r="B315" s="8" t="s">
        <v>100</v>
      </c>
      <c r="C315" s="8" t="s">
        <v>108</v>
      </c>
      <c r="D315" s="8" t="s">
        <v>133</v>
      </c>
      <c r="E315" s="8">
        <v>7</v>
      </c>
      <c r="F315" s="8" t="str">
        <f>VLOOKUP($D315,饮料价格!$B$3:$E$45,2,0)</f>
        <v>瓶</v>
      </c>
      <c r="G315" s="8">
        <f>VLOOKUP($D315,饮料价格!$B$3:$E$45,3,0)</f>
        <v>3.5</v>
      </c>
      <c r="H315" s="8">
        <f>VLOOKUP($D315,饮料价格!$B$3:$E$45,4,0)</f>
        <v>5</v>
      </c>
      <c r="I315" s="8">
        <f>E315*H315</f>
        <v>35</v>
      </c>
      <c r="J315" s="8">
        <f>(H315-G315)*E315</f>
        <v>10.5</v>
      </c>
    </row>
    <row r="316" spans="1:10" outlineLevel="2" x14ac:dyDescent="0.15">
      <c r="A316" s="7">
        <v>42736</v>
      </c>
      <c r="B316" s="8" t="s">
        <v>100</v>
      </c>
      <c r="C316" s="8" t="s">
        <v>108</v>
      </c>
      <c r="D316" s="8" t="s">
        <v>28</v>
      </c>
      <c r="E316" s="8">
        <v>137</v>
      </c>
      <c r="F316" s="8" t="str">
        <f>VLOOKUP($D316,饮料价格!$B$3:$E$45,2,0)</f>
        <v>合</v>
      </c>
      <c r="G316" s="8">
        <f>VLOOKUP($D316,饮料价格!$B$3:$E$45,3,0)</f>
        <v>1.5</v>
      </c>
      <c r="H316" s="8">
        <f>VLOOKUP($D316,饮料价格!$B$3:$E$45,4,0)</f>
        <v>2.2000000000000002</v>
      </c>
      <c r="I316" s="8">
        <f>E316*H316</f>
        <v>301.40000000000003</v>
      </c>
      <c r="J316" s="8">
        <f>(H316-G316)*E316</f>
        <v>95.90000000000002</v>
      </c>
    </row>
    <row r="317" spans="1:10" outlineLevel="2" x14ac:dyDescent="0.15">
      <c r="A317" s="7">
        <v>42736</v>
      </c>
      <c r="B317" s="8" t="s">
        <v>100</v>
      </c>
      <c r="C317" s="8" t="s">
        <v>108</v>
      </c>
      <c r="D317" s="8" t="s">
        <v>31</v>
      </c>
      <c r="E317" s="8">
        <v>6</v>
      </c>
      <c r="F317" s="8" t="str">
        <f>VLOOKUP($D317,饮料价格!$B$3:$E$45,2,0)</f>
        <v>瓶</v>
      </c>
      <c r="G317" s="8">
        <f>VLOOKUP($D317,饮料价格!$B$3:$E$45,3,0)</f>
        <v>1.1000000000000001</v>
      </c>
      <c r="H317" s="8">
        <f>VLOOKUP($D317,饮料价格!$B$3:$E$45,4,0)</f>
        <v>1.5</v>
      </c>
      <c r="I317" s="8">
        <f>E317*H317</f>
        <v>9</v>
      </c>
      <c r="J317" s="8">
        <f>(H317-G317)*E317</f>
        <v>2.3999999999999995</v>
      </c>
    </row>
    <row r="318" spans="1:10" outlineLevel="2" x14ac:dyDescent="0.15">
      <c r="A318" s="7">
        <v>42736</v>
      </c>
      <c r="B318" s="8" t="s">
        <v>100</v>
      </c>
      <c r="C318" s="8" t="s">
        <v>108</v>
      </c>
      <c r="D318" s="8" t="s">
        <v>73</v>
      </c>
      <c r="E318" s="8">
        <v>38</v>
      </c>
      <c r="F318" s="8" t="str">
        <f>VLOOKUP($D318,饮料价格!$B$3:$E$45,2,0)</f>
        <v>瓶</v>
      </c>
      <c r="G318" s="8">
        <f>VLOOKUP($D318,饮料价格!$B$3:$E$45,3,0)</f>
        <v>1.8</v>
      </c>
      <c r="H318" s="8">
        <f>VLOOKUP($D318,饮料价格!$B$3:$E$45,4,0)</f>
        <v>2.2999999999999998</v>
      </c>
      <c r="I318" s="8">
        <f>E318*H318</f>
        <v>87.399999999999991</v>
      </c>
      <c r="J318" s="8">
        <f>(H318-G318)*E318</f>
        <v>18.999999999999993</v>
      </c>
    </row>
    <row r="319" spans="1:10" outlineLevel="2" x14ac:dyDescent="0.15">
      <c r="A319" s="7">
        <v>42736</v>
      </c>
      <c r="B319" s="8" t="s">
        <v>100</v>
      </c>
      <c r="C319" s="8" t="s">
        <v>108</v>
      </c>
      <c r="D319" s="8" t="s">
        <v>12</v>
      </c>
      <c r="E319" s="8">
        <v>6</v>
      </c>
      <c r="F319" s="8" t="str">
        <f>VLOOKUP($D319,饮料价格!$B$3:$E$45,2,0)</f>
        <v>瓶</v>
      </c>
      <c r="G319" s="8">
        <f>VLOOKUP($D319,饮料价格!$B$3:$E$45,3,0)</f>
        <v>1.3</v>
      </c>
      <c r="H319" s="8">
        <f>VLOOKUP($D319,饮料价格!$B$3:$E$45,4,0)</f>
        <v>2.8</v>
      </c>
      <c r="I319" s="8">
        <f>E319*H319</f>
        <v>16.799999999999997</v>
      </c>
      <c r="J319" s="8">
        <f>(H319-G319)*E319</f>
        <v>8.9999999999999982</v>
      </c>
    </row>
    <row r="320" spans="1:10" outlineLevel="2" x14ac:dyDescent="0.15">
      <c r="A320" s="7">
        <v>42736</v>
      </c>
      <c r="B320" s="8" t="s">
        <v>100</v>
      </c>
      <c r="C320" s="8" t="s">
        <v>108</v>
      </c>
      <c r="D320" s="8" t="s">
        <v>4</v>
      </c>
      <c r="E320" s="8">
        <v>15</v>
      </c>
      <c r="F320" s="8" t="str">
        <f>VLOOKUP($D320,饮料价格!$B$3:$E$45,2,0)</f>
        <v>合</v>
      </c>
      <c r="G320" s="8">
        <f>VLOOKUP($D320,饮料价格!$B$3:$E$45,3,0)</f>
        <v>1.3</v>
      </c>
      <c r="H320" s="8">
        <f>VLOOKUP($D320,饮料价格!$B$3:$E$45,4,0)</f>
        <v>1.9</v>
      </c>
      <c r="I320" s="8">
        <f>E320*H320</f>
        <v>28.5</v>
      </c>
      <c r="J320" s="8">
        <f>(H320-G320)*E320</f>
        <v>8.9999999999999982</v>
      </c>
    </row>
    <row r="321" spans="1:10" outlineLevel="2" x14ac:dyDescent="0.15">
      <c r="A321" s="7">
        <v>42736</v>
      </c>
      <c r="B321" s="8" t="s">
        <v>100</v>
      </c>
      <c r="C321" s="8" t="s">
        <v>108</v>
      </c>
      <c r="D321" s="8" t="s">
        <v>25</v>
      </c>
      <c r="E321" s="8">
        <v>124</v>
      </c>
      <c r="F321" s="8" t="str">
        <f>VLOOKUP($D321,饮料价格!$B$3:$E$45,2,0)</f>
        <v>听</v>
      </c>
      <c r="G321" s="8">
        <f>VLOOKUP($D321,饮料价格!$B$3:$E$45,3,0)</f>
        <v>3</v>
      </c>
      <c r="H321" s="8">
        <f>VLOOKUP($D321,饮料价格!$B$3:$E$45,4,0)</f>
        <v>4</v>
      </c>
      <c r="I321" s="8">
        <f>E321*H321</f>
        <v>496</v>
      </c>
      <c r="J321" s="8">
        <f>(H321-G321)*E321</f>
        <v>124</v>
      </c>
    </row>
    <row r="322" spans="1:10" outlineLevel="2" x14ac:dyDescent="0.15">
      <c r="A322" s="7">
        <v>42736</v>
      </c>
      <c r="B322" s="8" t="s">
        <v>100</v>
      </c>
      <c r="C322" s="8" t="s">
        <v>108</v>
      </c>
      <c r="D322" s="8" t="s">
        <v>82</v>
      </c>
      <c r="E322" s="8">
        <v>22</v>
      </c>
      <c r="F322" s="8" t="str">
        <f>VLOOKUP($D322,饮料价格!$B$3:$E$45,2,0)</f>
        <v>合</v>
      </c>
      <c r="G322" s="8">
        <f>VLOOKUP($D322,饮料价格!$B$3:$E$45,3,0)</f>
        <v>1.6</v>
      </c>
      <c r="H322" s="8">
        <f>VLOOKUP($D322,饮料价格!$B$3:$E$45,4,0)</f>
        <v>2.5</v>
      </c>
      <c r="I322" s="8">
        <f>E322*H322</f>
        <v>55</v>
      </c>
      <c r="J322" s="8">
        <f>(H322-G322)*E322</f>
        <v>19.799999999999997</v>
      </c>
    </row>
    <row r="323" spans="1:10" outlineLevel="2" x14ac:dyDescent="0.15">
      <c r="A323" s="7">
        <v>42736</v>
      </c>
      <c r="B323" s="8" t="s">
        <v>100</v>
      </c>
      <c r="C323" s="8" t="s">
        <v>108</v>
      </c>
      <c r="D323" s="8" t="s">
        <v>16</v>
      </c>
      <c r="E323" s="8">
        <v>83</v>
      </c>
      <c r="F323" s="8" t="str">
        <f>VLOOKUP($D323,饮料价格!$B$3:$E$45,2,0)</f>
        <v>瓶</v>
      </c>
      <c r="G323" s="8">
        <f>VLOOKUP($D323,饮料价格!$B$3:$E$45,3,0)</f>
        <v>1</v>
      </c>
      <c r="H323" s="8">
        <f>VLOOKUP($D323,饮料价格!$B$3:$E$45,4,0)</f>
        <v>1.5</v>
      </c>
      <c r="I323" s="8">
        <f>E323*H323</f>
        <v>124.5</v>
      </c>
      <c r="J323" s="8">
        <f>(H323-G323)*E323</f>
        <v>41.5</v>
      </c>
    </row>
    <row r="324" spans="1:10" outlineLevel="2" x14ac:dyDescent="0.15">
      <c r="A324" s="7">
        <v>42736</v>
      </c>
      <c r="B324" s="8" t="s">
        <v>100</v>
      </c>
      <c r="C324" s="8" t="s">
        <v>108</v>
      </c>
      <c r="D324" s="8" t="s">
        <v>1</v>
      </c>
      <c r="E324" s="8">
        <v>130</v>
      </c>
      <c r="F324" s="8" t="str">
        <f>VLOOKUP($D324,饮料价格!$B$3:$E$45,2,0)</f>
        <v>听</v>
      </c>
      <c r="G324" s="8">
        <f>VLOOKUP($D324,饮料价格!$B$3:$E$45,3,0)</f>
        <v>2.5</v>
      </c>
      <c r="H324" s="8">
        <f>VLOOKUP($D324,饮料价格!$B$3:$E$45,4,0)</f>
        <v>3.5</v>
      </c>
      <c r="I324" s="8">
        <f>E324*H324</f>
        <v>455</v>
      </c>
      <c r="J324" s="8">
        <f>(H324-G324)*E324</f>
        <v>130</v>
      </c>
    </row>
    <row r="325" spans="1:10" outlineLevel="2" x14ac:dyDescent="0.15">
      <c r="A325" s="7">
        <v>42736</v>
      </c>
      <c r="B325" s="8" t="s">
        <v>100</v>
      </c>
      <c r="C325" s="8" t="s">
        <v>108</v>
      </c>
      <c r="D325" s="8" t="s">
        <v>32</v>
      </c>
      <c r="E325" s="8">
        <v>58</v>
      </c>
      <c r="F325" s="8" t="str">
        <f>VLOOKUP($D325,饮料价格!$B$3:$E$45,2,0)</f>
        <v>瓶</v>
      </c>
      <c r="G325" s="8">
        <f>VLOOKUP($D325,饮料价格!$B$3:$E$45,3,0)</f>
        <v>2.4</v>
      </c>
      <c r="H325" s="8">
        <f>VLOOKUP($D325,饮料价格!$B$3:$E$45,4,0)</f>
        <v>3.5</v>
      </c>
      <c r="I325" s="8">
        <f>E325*H325</f>
        <v>203</v>
      </c>
      <c r="J325" s="8">
        <f>(H325-G325)*E325</f>
        <v>63.800000000000004</v>
      </c>
    </row>
    <row r="326" spans="1:10" outlineLevel="2" x14ac:dyDescent="0.15">
      <c r="A326" s="7">
        <v>42736</v>
      </c>
      <c r="B326" s="8" t="s">
        <v>100</v>
      </c>
      <c r="C326" s="8" t="s">
        <v>108</v>
      </c>
      <c r="D326" s="8" t="s">
        <v>8</v>
      </c>
      <c r="E326" s="8">
        <v>20</v>
      </c>
      <c r="F326" s="8" t="str">
        <f>VLOOKUP($D326,饮料价格!$B$3:$E$45,2,0)</f>
        <v>合</v>
      </c>
      <c r="G326" s="8">
        <f>VLOOKUP($D326,饮料价格!$B$3:$E$45,3,0)</f>
        <v>7.8</v>
      </c>
      <c r="H326" s="8">
        <f>VLOOKUP($D326,饮料价格!$B$3:$E$45,4,0)</f>
        <v>9.8000000000000007</v>
      </c>
      <c r="I326" s="8">
        <f>E326*H326</f>
        <v>196</v>
      </c>
      <c r="J326" s="8">
        <f>(H326-G326)*E326</f>
        <v>40.000000000000014</v>
      </c>
    </row>
    <row r="327" spans="1:10" outlineLevel="2" x14ac:dyDescent="0.15">
      <c r="A327" s="7">
        <v>42736</v>
      </c>
      <c r="B327" s="8" t="s">
        <v>100</v>
      </c>
      <c r="C327" s="8" t="s">
        <v>108</v>
      </c>
      <c r="D327" s="8" t="s">
        <v>15</v>
      </c>
      <c r="E327" s="8">
        <v>9</v>
      </c>
      <c r="F327" s="8" t="str">
        <f>VLOOKUP($D327,饮料价格!$B$3:$E$45,2,0)</f>
        <v>合</v>
      </c>
      <c r="G327" s="8">
        <f>VLOOKUP($D327,饮料价格!$B$3:$E$45,3,0)</f>
        <v>1.7</v>
      </c>
      <c r="H327" s="8">
        <f>VLOOKUP($D327,饮料价格!$B$3:$E$45,4,0)</f>
        <v>2.5</v>
      </c>
      <c r="I327" s="8">
        <f>E327*H327</f>
        <v>22.5</v>
      </c>
      <c r="J327" s="8">
        <f>(H327-G327)*E327</f>
        <v>7.2</v>
      </c>
    </row>
    <row r="328" spans="1:10" outlineLevel="2" x14ac:dyDescent="0.15">
      <c r="A328" s="7">
        <v>42736</v>
      </c>
      <c r="B328" s="8" t="s">
        <v>100</v>
      </c>
      <c r="C328" s="8" t="s">
        <v>108</v>
      </c>
      <c r="D328" s="8" t="s">
        <v>23</v>
      </c>
      <c r="E328" s="8">
        <v>18</v>
      </c>
      <c r="F328" s="8" t="str">
        <f>VLOOKUP($D328,饮料价格!$B$3:$E$45,2,0)</f>
        <v>瓶</v>
      </c>
      <c r="G328" s="8">
        <f>VLOOKUP($D328,饮料价格!$B$3:$E$45,3,0)</f>
        <v>2.4</v>
      </c>
      <c r="H328" s="8">
        <f>VLOOKUP($D328,饮料价格!$B$3:$E$45,4,0)</f>
        <v>3</v>
      </c>
      <c r="I328" s="8">
        <f>E328*H328</f>
        <v>54</v>
      </c>
      <c r="J328" s="8">
        <f>(H328-G328)*E328</f>
        <v>10.8</v>
      </c>
    </row>
    <row r="329" spans="1:10" outlineLevel="2" x14ac:dyDescent="0.15">
      <c r="A329" s="7">
        <v>42736</v>
      </c>
      <c r="B329" s="8" t="s">
        <v>100</v>
      </c>
      <c r="C329" s="8" t="s">
        <v>108</v>
      </c>
      <c r="D329" s="8" t="s">
        <v>29</v>
      </c>
      <c r="E329" s="8">
        <v>48</v>
      </c>
      <c r="F329" s="8" t="str">
        <f>VLOOKUP($D329,饮料价格!$B$3:$E$45,2,0)</f>
        <v>合</v>
      </c>
      <c r="G329" s="8">
        <f>VLOOKUP($D329,饮料价格!$B$3:$E$45,3,0)</f>
        <v>1.6</v>
      </c>
      <c r="H329" s="8">
        <f>VLOOKUP($D329,饮料价格!$B$3:$E$45,4,0)</f>
        <v>2.2999999999999998</v>
      </c>
      <c r="I329" s="8">
        <f>E329*H329</f>
        <v>110.39999999999999</v>
      </c>
      <c r="J329" s="8">
        <f>(H329-G329)*E329</f>
        <v>33.599999999999987</v>
      </c>
    </row>
    <row r="330" spans="1:10" outlineLevel="2" x14ac:dyDescent="0.15">
      <c r="A330" s="7">
        <v>42736</v>
      </c>
      <c r="B330" s="8" t="s">
        <v>100</v>
      </c>
      <c r="C330" s="8" t="s">
        <v>108</v>
      </c>
      <c r="D330" s="8" t="s">
        <v>134</v>
      </c>
      <c r="E330" s="8">
        <v>91</v>
      </c>
      <c r="F330" s="8" t="str">
        <f>VLOOKUP($D330,饮料价格!$B$3:$E$45,2,0)</f>
        <v>瓶</v>
      </c>
      <c r="G330" s="8">
        <f>VLOOKUP($D330,饮料价格!$B$3:$E$45,3,0)</f>
        <v>3.5</v>
      </c>
      <c r="H330" s="8">
        <f>VLOOKUP($D330,饮料价格!$B$3:$E$45,4,0)</f>
        <v>5</v>
      </c>
      <c r="I330" s="8">
        <f>E330*H330</f>
        <v>455</v>
      </c>
      <c r="J330" s="8">
        <f>(H330-G330)*E330</f>
        <v>136.5</v>
      </c>
    </row>
    <row r="331" spans="1:10" outlineLevel="2" x14ac:dyDescent="0.15">
      <c r="A331" s="7">
        <v>42736</v>
      </c>
      <c r="B331" s="8" t="s">
        <v>100</v>
      </c>
      <c r="C331" s="8" t="s">
        <v>108</v>
      </c>
      <c r="D331" s="8" t="s">
        <v>24</v>
      </c>
      <c r="E331" s="8">
        <v>44</v>
      </c>
      <c r="F331" s="8" t="str">
        <f>VLOOKUP($D331,饮料价格!$B$3:$E$45,2,0)</f>
        <v>瓶</v>
      </c>
      <c r="G331" s="8">
        <f>VLOOKUP($D331,饮料价格!$B$3:$E$45,3,0)</f>
        <v>2.4</v>
      </c>
      <c r="H331" s="8">
        <f>VLOOKUP($D331,饮料价格!$B$3:$E$45,4,0)</f>
        <v>3</v>
      </c>
      <c r="I331" s="8">
        <f>E331*H331</f>
        <v>132</v>
      </c>
      <c r="J331" s="8">
        <f>(H331-G331)*E331</f>
        <v>26.400000000000006</v>
      </c>
    </row>
    <row r="332" spans="1:10" outlineLevel="2" x14ac:dyDescent="0.15">
      <c r="A332" s="7">
        <v>42736</v>
      </c>
      <c r="B332" s="8" t="s">
        <v>100</v>
      </c>
      <c r="C332" s="8" t="s">
        <v>108</v>
      </c>
      <c r="D332" s="8" t="s">
        <v>7</v>
      </c>
      <c r="E332" s="8">
        <v>136</v>
      </c>
      <c r="F332" s="8" t="str">
        <f>VLOOKUP($D332,饮料价格!$B$3:$E$45,2,0)</f>
        <v>听</v>
      </c>
      <c r="G332" s="8">
        <f>VLOOKUP($D332,饮料价格!$B$3:$E$45,3,0)</f>
        <v>3.2</v>
      </c>
      <c r="H332" s="8">
        <f>VLOOKUP($D332,饮料价格!$B$3:$E$45,4,0)</f>
        <v>6</v>
      </c>
      <c r="I332" s="8">
        <f>E332*H332</f>
        <v>816</v>
      </c>
      <c r="J332" s="8">
        <f>(H332-G332)*E332</f>
        <v>380.79999999999995</v>
      </c>
    </row>
    <row r="333" spans="1:10" outlineLevel="2" x14ac:dyDescent="0.15">
      <c r="A333" s="7">
        <v>42736</v>
      </c>
      <c r="B333" s="8" t="s">
        <v>100</v>
      </c>
      <c r="C333" s="8" t="s">
        <v>108</v>
      </c>
      <c r="D333" s="8" t="s">
        <v>21</v>
      </c>
      <c r="E333" s="8">
        <v>62</v>
      </c>
      <c r="F333" s="8" t="str">
        <f>VLOOKUP($D333,饮料价格!$B$3:$E$45,2,0)</f>
        <v>瓶</v>
      </c>
      <c r="G333" s="8">
        <f>VLOOKUP($D333,饮料价格!$B$3:$E$45,3,0)</f>
        <v>1.4</v>
      </c>
      <c r="H333" s="8">
        <f>VLOOKUP($D333,饮料价格!$B$3:$E$45,4,0)</f>
        <v>3</v>
      </c>
      <c r="I333" s="8">
        <f>E333*H333</f>
        <v>186</v>
      </c>
      <c r="J333" s="8">
        <f>(H333-G333)*E333</f>
        <v>99.2</v>
      </c>
    </row>
    <row r="334" spans="1:10" outlineLevel="2" x14ac:dyDescent="0.15">
      <c r="A334" s="7">
        <v>42736</v>
      </c>
      <c r="B334" s="8" t="s">
        <v>100</v>
      </c>
      <c r="C334" s="8" t="s">
        <v>108</v>
      </c>
      <c r="D334" s="8" t="s">
        <v>26</v>
      </c>
      <c r="E334" s="8">
        <v>33</v>
      </c>
      <c r="F334" s="8" t="str">
        <f>VLOOKUP($D334,饮料价格!$B$3:$E$45,2,0)</f>
        <v>瓶</v>
      </c>
      <c r="G334" s="8">
        <f>VLOOKUP($D334,饮料价格!$B$3:$E$45,3,0)</f>
        <v>1.7</v>
      </c>
      <c r="H334" s="8">
        <f>VLOOKUP($D334,饮料价格!$B$3:$E$45,4,0)</f>
        <v>2.2000000000000002</v>
      </c>
      <c r="I334" s="8">
        <f>E334*H334</f>
        <v>72.600000000000009</v>
      </c>
      <c r="J334" s="8">
        <f>(H334-G334)*E334</f>
        <v>16.500000000000007</v>
      </c>
    </row>
    <row r="335" spans="1:10" outlineLevel="2" x14ac:dyDescent="0.15">
      <c r="A335" s="7">
        <v>42736</v>
      </c>
      <c r="B335" s="8" t="s">
        <v>100</v>
      </c>
      <c r="C335" s="8" t="s">
        <v>108</v>
      </c>
      <c r="D335" s="8" t="s">
        <v>13</v>
      </c>
      <c r="E335" s="8">
        <v>27</v>
      </c>
      <c r="F335" s="8" t="str">
        <f>VLOOKUP($D335,饮料价格!$B$3:$E$45,2,0)</f>
        <v>瓶</v>
      </c>
      <c r="G335" s="8">
        <f>VLOOKUP($D335,饮料价格!$B$3:$E$45,3,0)</f>
        <v>2</v>
      </c>
      <c r="H335" s="8">
        <f>VLOOKUP($D335,饮料价格!$B$3:$E$45,4,0)</f>
        <v>3.5</v>
      </c>
      <c r="I335" s="8">
        <f>E335*H335</f>
        <v>94.5</v>
      </c>
      <c r="J335" s="8">
        <f>(H335-G335)*E335</f>
        <v>40.5</v>
      </c>
    </row>
    <row r="336" spans="1:10" outlineLevel="2" x14ac:dyDescent="0.15">
      <c r="A336" s="7">
        <v>42736</v>
      </c>
      <c r="B336" s="8" t="s">
        <v>100</v>
      </c>
      <c r="C336" s="8" t="s">
        <v>108</v>
      </c>
      <c r="D336" s="8" t="s">
        <v>14</v>
      </c>
      <c r="E336" s="8">
        <v>35</v>
      </c>
      <c r="F336" s="8" t="str">
        <f>VLOOKUP($D336,饮料价格!$B$3:$E$45,2,0)</f>
        <v>听</v>
      </c>
      <c r="G336" s="8">
        <f>VLOOKUP($D336,饮料价格!$B$3:$E$45,3,0)</f>
        <v>2.5</v>
      </c>
      <c r="H336" s="8">
        <f>VLOOKUP($D336,饮料价格!$B$3:$E$45,4,0)</f>
        <v>4</v>
      </c>
      <c r="I336" s="8">
        <f>E336*H336</f>
        <v>140</v>
      </c>
      <c r="J336" s="8">
        <f>(H336-G336)*E336</f>
        <v>52.5</v>
      </c>
    </row>
    <row r="337" spans="1:10" outlineLevel="2" x14ac:dyDescent="0.15">
      <c r="A337" s="7">
        <v>42736</v>
      </c>
      <c r="B337" s="8" t="s">
        <v>100</v>
      </c>
      <c r="C337" s="8" t="s">
        <v>108</v>
      </c>
      <c r="D337" s="8" t="s">
        <v>30</v>
      </c>
      <c r="E337" s="8">
        <v>53</v>
      </c>
      <c r="F337" s="8" t="str">
        <f>VLOOKUP($D337,饮料价格!$B$3:$E$45,2,0)</f>
        <v>瓶</v>
      </c>
      <c r="G337" s="8">
        <f>VLOOKUP($D337,饮料价格!$B$3:$E$45,3,0)</f>
        <v>0.9</v>
      </c>
      <c r="H337" s="8">
        <f>VLOOKUP($D337,饮料价格!$B$3:$E$45,4,0)</f>
        <v>1.5</v>
      </c>
      <c r="I337" s="8">
        <f>E337*H337</f>
        <v>79.5</v>
      </c>
      <c r="J337" s="8">
        <f>(H337-G337)*E337</f>
        <v>31.799999999999997</v>
      </c>
    </row>
    <row r="338" spans="1:10" outlineLevel="2" x14ac:dyDescent="0.15">
      <c r="A338" s="7">
        <v>42736</v>
      </c>
      <c r="B338" s="8" t="s">
        <v>100</v>
      </c>
      <c r="C338" s="8" t="s">
        <v>108</v>
      </c>
      <c r="D338" s="8" t="s">
        <v>132</v>
      </c>
      <c r="E338" s="8">
        <v>17</v>
      </c>
      <c r="F338" s="8" t="str">
        <f>VLOOKUP($D338,饮料价格!$B$3:$E$45,2,0)</f>
        <v>瓶</v>
      </c>
      <c r="G338" s="8">
        <f>VLOOKUP($D338,饮料价格!$B$3:$E$45,3,0)</f>
        <v>2.5</v>
      </c>
      <c r="H338" s="8">
        <f>VLOOKUP($D338,饮料价格!$B$3:$E$45,4,0)</f>
        <v>4.5</v>
      </c>
      <c r="I338" s="8">
        <f>E338*H338</f>
        <v>76.5</v>
      </c>
      <c r="J338" s="8">
        <f>(H338-G338)*E338</f>
        <v>34</v>
      </c>
    </row>
    <row r="339" spans="1:10" outlineLevel="2" x14ac:dyDescent="0.15">
      <c r="A339" s="7">
        <v>42736</v>
      </c>
      <c r="B339" s="8" t="s">
        <v>100</v>
      </c>
      <c r="C339" s="8" t="s">
        <v>108</v>
      </c>
      <c r="D339" s="8" t="s">
        <v>2</v>
      </c>
      <c r="E339" s="8">
        <v>53</v>
      </c>
      <c r="F339" s="8" t="str">
        <f>VLOOKUP($D339,饮料价格!$B$3:$E$45,2,0)</f>
        <v>听</v>
      </c>
      <c r="G339" s="8">
        <f>VLOOKUP($D339,饮料价格!$B$3:$E$45,3,0)</f>
        <v>1.6</v>
      </c>
      <c r="H339" s="8">
        <f>VLOOKUP($D339,饮料价格!$B$3:$E$45,4,0)</f>
        <v>3.3</v>
      </c>
      <c r="I339" s="8">
        <f>E339*H339</f>
        <v>174.89999999999998</v>
      </c>
      <c r="J339" s="8">
        <f>(H339-G339)*E339</f>
        <v>90.09999999999998</v>
      </c>
    </row>
    <row r="340" spans="1:10" outlineLevel="2" x14ac:dyDescent="0.15">
      <c r="A340" s="7">
        <v>42736</v>
      </c>
      <c r="B340" s="8" t="s">
        <v>100</v>
      </c>
      <c r="C340" s="8" t="s">
        <v>108</v>
      </c>
      <c r="D340" s="8" t="s">
        <v>5</v>
      </c>
      <c r="E340" s="8">
        <v>55</v>
      </c>
      <c r="F340" s="8" t="str">
        <f>VLOOKUP($D340,饮料价格!$B$3:$E$45,2,0)</f>
        <v>合</v>
      </c>
      <c r="G340" s="8">
        <f>VLOOKUP($D340,饮料价格!$B$3:$E$45,3,0)</f>
        <v>1.5</v>
      </c>
      <c r="H340" s="8">
        <f>VLOOKUP($D340,饮料价格!$B$3:$E$45,4,0)</f>
        <v>2.2000000000000002</v>
      </c>
      <c r="I340" s="8">
        <f>E340*H340</f>
        <v>121.00000000000001</v>
      </c>
      <c r="J340" s="8">
        <f>(H340-G340)*E340</f>
        <v>38.500000000000007</v>
      </c>
    </row>
    <row r="341" spans="1:10" outlineLevel="2" x14ac:dyDescent="0.15">
      <c r="A341" s="7">
        <v>42736</v>
      </c>
      <c r="B341" s="8" t="s">
        <v>100</v>
      </c>
      <c r="C341" s="8" t="s">
        <v>108</v>
      </c>
      <c r="D341" s="8" t="s">
        <v>20</v>
      </c>
      <c r="E341" s="8">
        <v>25</v>
      </c>
      <c r="F341" s="8" t="str">
        <f>VLOOKUP($D341,饮料价格!$B$3:$E$45,2,0)</f>
        <v>瓶</v>
      </c>
      <c r="G341" s="8">
        <f>VLOOKUP($D341,饮料价格!$B$3:$E$45,3,0)</f>
        <v>1.8</v>
      </c>
      <c r="H341" s="8">
        <f>VLOOKUP($D341,饮料价格!$B$3:$E$45,4,0)</f>
        <v>2.2999999999999998</v>
      </c>
      <c r="I341" s="8">
        <f>E341*H341</f>
        <v>57.499999999999993</v>
      </c>
      <c r="J341" s="8">
        <f>(H341-G341)*E341</f>
        <v>12.499999999999995</v>
      </c>
    </row>
    <row r="342" spans="1:10" outlineLevel="2" x14ac:dyDescent="0.15">
      <c r="A342" s="7">
        <v>42736</v>
      </c>
      <c r="B342" s="8" t="s">
        <v>100</v>
      </c>
      <c r="C342" s="8" t="s">
        <v>108</v>
      </c>
      <c r="D342" s="8" t="s">
        <v>17</v>
      </c>
      <c r="E342" s="8">
        <v>34</v>
      </c>
      <c r="F342" s="8" t="str">
        <f>VLOOKUP($D342,饮料价格!$B$3:$E$45,2,0)</f>
        <v>合</v>
      </c>
      <c r="G342" s="8">
        <f>VLOOKUP($D342,饮料价格!$B$3:$E$45,3,0)</f>
        <v>4.3</v>
      </c>
      <c r="H342" s="8">
        <f>VLOOKUP($D342,饮料价格!$B$3:$E$45,4,0)</f>
        <v>6.8</v>
      </c>
      <c r="I342" s="8">
        <f>E342*H342</f>
        <v>231.2</v>
      </c>
      <c r="J342" s="8">
        <f>(H342-G342)*E342</f>
        <v>85</v>
      </c>
    </row>
    <row r="343" spans="1:10" outlineLevel="2" x14ac:dyDescent="0.15">
      <c r="A343" s="7">
        <v>42736</v>
      </c>
      <c r="B343" s="8" t="s">
        <v>100</v>
      </c>
      <c r="C343" s="8" t="s">
        <v>108</v>
      </c>
      <c r="D343" s="8" t="s">
        <v>80</v>
      </c>
      <c r="E343" s="8">
        <v>19</v>
      </c>
      <c r="F343" s="8" t="str">
        <f>VLOOKUP($D343,饮料价格!$B$3:$E$45,2,0)</f>
        <v>瓶</v>
      </c>
      <c r="G343" s="8">
        <f>VLOOKUP($D343,饮料价格!$B$3:$E$45,3,0)</f>
        <v>0.9</v>
      </c>
      <c r="H343" s="8">
        <f>VLOOKUP($D343,饮料价格!$B$3:$E$45,4,0)</f>
        <v>1.2</v>
      </c>
      <c r="I343" s="8">
        <f>E343*H343</f>
        <v>22.8</v>
      </c>
      <c r="J343" s="8">
        <f>(H343-G343)*E343</f>
        <v>5.6999999999999984</v>
      </c>
    </row>
    <row r="344" spans="1:10" outlineLevel="2" x14ac:dyDescent="0.15">
      <c r="A344" s="7">
        <v>42736</v>
      </c>
      <c r="B344" s="8" t="s">
        <v>100</v>
      </c>
      <c r="C344" s="8" t="s">
        <v>108</v>
      </c>
      <c r="D344" s="8" t="s">
        <v>19</v>
      </c>
      <c r="E344" s="8">
        <v>59</v>
      </c>
      <c r="F344" s="8" t="str">
        <f>VLOOKUP($D344,饮料价格!$B$3:$E$45,2,0)</f>
        <v>瓶</v>
      </c>
      <c r="G344" s="8">
        <f>VLOOKUP($D344,饮料价格!$B$3:$E$45,3,0)</f>
        <v>1.7</v>
      </c>
      <c r="H344" s="8">
        <f>VLOOKUP($D344,饮料价格!$B$3:$E$45,4,0)</f>
        <v>2.2000000000000002</v>
      </c>
      <c r="I344" s="8">
        <f>E344*H344</f>
        <v>129.80000000000001</v>
      </c>
      <c r="J344" s="8">
        <f>(H344-G344)*E344</f>
        <v>29.500000000000014</v>
      </c>
    </row>
    <row r="345" spans="1:10" outlineLevel="2" x14ac:dyDescent="0.15">
      <c r="A345" s="7">
        <v>42736</v>
      </c>
      <c r="B345" s="8" t="s">
        <v>100</v>
      </c>
      <c r="C345" s="8" t="s">
        <v>108</v>
      </c>
      <c r="D345" s="8" t="s">
        <v>18</v>
      </c>
      <c r="E345" s="8">
        <v>93</v>
      </c>
      <c r="F345" s="8" t="str">
        <f>VLOOKUP($D345,饮料价格!$B$3:$E$45,2,0)</f>
        <v>合</v>
      </c>
      <c r="G345" s="8">
        <f>VLOOKUP($D345,饮料价格!$B$3:$E$45,3,0)</f>
        <v>4.5</v>
      </c>
      <c r="H345" s="8">
        <f>VLOOKUP($D345,饮料价格!$B$3:$E$45,4,0)</f>
        <v>7.2</v>
      </c>
      <c r="I345" s="8">
        <f>E345*H345</f>
        <v>669.6</v>
      </c>
      <c r="J345" s="8">
        <f>(H345-G345)*E345</f>
        <v>251.10000000000002</v>
      </c>
    </row>
    <row r="346" spans="1:10" outlineLevel="1" x14ac:dyDescent="0.15">
      <c r="A346" s="7"/>
      <c r="B346" s="8"/>
      <c r="C346" s="23" t="s">
        <v>193</v>
      </c>
      <c r="D346" s="8"/>
      <c r="E346" s="8"/>
      <c r="F346" s="8"/>
      <c r="G346" s="8"/>
      <c r="H346" s="8"/>
      <c r="I346" s="8">
        <f>SUBTOTAL(9,I304:I345)</f>
        <v>6740.7000000000016</v>
      </c>
      <c r="J346" s="8">
        <f>SUBTOTAL(9,J304:J345)</f>
        <v>2345.6999999999994</v>
      </c>
    </row>
    <row r="347" spans="1:10" outlineLevel="2" x14ac:dyDescent="0.15">
      <c r="A347" s="7">
        <v>42736</v>
      </c>
      <c r="B347" s="8" t="s">
        <v>102</v>
      </c>
      <c r="C347" s="8" t="s">
        <v>96</v>
      </c>
      <c r="D347" s="8" t="s">
        <v>17</v>
      </c>
      <c r="E347" s="8">
        <v>12</v>
      </c>
      <c r="F347" s="8" t="str">
        <f>VLOOKUP($D347,饮料价格!$B$3:$E$45,2,0)</f>
        <v>合</v>
      </c>
      <c r="G347" s="8">
        <f>VLOOKUP($D347,饮料价格!$B$3:$E$45,3,0)</f>
        <v>4.3</v>
      </c>
      <c r="H347" s="8">
        <f>VLOOKUP($D347,饮料价格!$B$3:$E$45,4,0)</f>
        <v>6.8</v>
      </c>
      <c r="I347" s="8">
        <f>E347*H347</f>
        <v>81.599999999999994</v>
      </c>
      <c r="J347" s="8">
        <f>(H347-G347)*E347</f>
        <v>30</v>
      </c>
    </row>
    <row r="348" spans="1:10" outlineLevel="2" x14ac:dyDescent="0.15">
      <c r="A348" s="7">
        <v>42736</v>
      </c>
      <c r="B348" s="8" t="s">
        <v>102</v>
      </c>
      <c r="C348" s="8" t="s">
        <v>96</v>
      </c>
      <c r="D348" s="8" t="s">
        <v>131</v>
      </c>
      <c r="E348" s="8">
        <v>82</v>
      </c>
      <c r="F348" s="8" t="str">
        <f>VLOOKUP($D348,饮料价格!$B$3:$E$45,2,0)</f>
        <v>瓶</v>
      </c>
      <c r="G348" s="8">
        <f>VLOOKUP($D348,饮料价格!$B$3:$E$45,3,0)</f>
        <v>2</v>
      </c>
      <c r="H348" s="8">
        <f>VLOOKUP($D348,饮料价格!$B$3:$E$45,4,0)</f>
        <v>3.5</v>
      </c>
      <c r="I348" s="8">
        <f>E348*H348</f>
        <v>287</v>
      </c>
      <c r="J348" s="8">
        <f>(H348-G348)*E348</f>
        <v>123</v>
      </c>
    </row>
    <row r="349" spans="1:10" outlineLevel="2" x14ac:dyDescent="0.15">
      <c r="A349" s="7">
        <v>42736</v>
      </c>
      <c r="B349" s="8" t="s">
        <v>102</v>
      </c>
      <c r="C349" s="8" t="s">
        <v>96</v>
      </c>
      <c r="D349" s="8" t="s">
        <v>10</v>
      </c>
      <c r="E349" s="8">
        <v>14</v>
      </c>
      <c r="F349" s="8" t="str">
        <f>VLOOKUP($D349,饮料价格!$B$3:$E$45,2,0)</f>
        <v>听</v>
      </c>
      <c r="G349" s="8">
        <f>VLOOKUP($D349,饮料价格!$B$3:$E$45,3,0)</f>
        <v>2</v>
      </c>
      <c r="H349" s="8">
        <f>VLOOKUP($D349,饮料价格!$B$3:$E$45,4,0)</f>
        <v>3.5</v>
      </c>
      <c r="I349" s="8">
        <f>E349*H349</f>
        <v>49</v>
      </c>
      <c r="J349" s="8">
        <f>(H349-G349)*E349</f>
        <v>21</v>
      </c>
    </row>
    <row r="350" spans="1:10" outlineLevel="2" x14ac:dyDescent="0.15">
      <c r="A350" s="7">
        <v>42736</v>
      </c>
      <c r="B350" s="8" t="s">
        <v>102</v>
      </c>
      <c r="C350" s="8" t="s">
        <v>96</v>
      </c>
      <c r="D350" s="8" t="s">
        <v>20</v>
      </c>
      <c r="E350" s="8">
        <v>39</v>
      </c>
      <c r="F350" s="8" t="str">
        <f>VLOOKUP($D350,饮料价格!$B$3:$E$45,2,0)</f>
        <v>瓶</v>
      </c>
      <c r="G350" s="8">
        <f>VLOOKUP($D350,饮料价格!$B$3:$E$45,3,0)</f>
        <v>1.8</v>
      </c>
      <c r="H350" s="8">
        <f>VLOOKUP($D350,饮料价格!$B$3:$E$45,4,0)</f>
        <v>2.2999999999999998</v>
      </c>
      <c r="I350" s="8">
        <f>E350*H350</f>
        <v>89.699999999999989</v>
      </c>
      <c r="J350" s="8">
        <f>(H350-G350)*E350</f>
        <v>19.499999999999993</v>
      </c>
    </row>
    <row r="351" spans="1:10" outlineLevel="2" x14ac:dyDescent="0.15">
      <c r="A351" s="7">
        <v>42736</v>
      </c>
      <c r="B351" s="8" t="s">
        <v>102</v>
      </c>
      <c r="C351" s="8" t="s">
        <v>96</v>
      </c>
      <c r="D351" s="8" t="s">
        <v>21</v>
      </c>
      <c r="E351" s="8">
        <v>54</v>
      </c>
      <c r="F351" s="8" t="str">
        <f>VLOOKUP($D351,饮料价格!$B$3:$E$45,2,0)</f>
        <v>瓶</v>
      </c>
      <c r="G351" s="8">
        <f>VLOOKUP($D351,饮料价格!$B$3:$E$45,3,0)</f>
        <v>1.4</v>
      </c>
      <c r="H351" s="8">
        <f>VLOOKUP($D351,饮料价格!$B$3:$E$45,4,0)</f>
        <v>3</v>
      </c>
      <c r="I351" s="8">
        <f>E351*H351</f>
        <v>162</v>
      </c>
      <c r="J351" s="8">
        <f>(H351-G351)*E351</f>
        <v>86.4</v>
      </c>
    </row>
    <row r="352" spans="1:10" outlineLevel="2" x14ac:dyDescent="0.15">
      <c r="A352" s="7">
        <v>42736</v>
      </c>
      <c r="B352" s="8" t="s">
        <v>102</v>
      </c>
      <c r="C352" s="8" t="s">
        <v>96</v>
      </c>
      <c r="D352" s="8" t="s">
        <v>134</v>
      </c>
      <c r="E352" s="8">
        <v>8</v>
      </c>
      <c r="F352" s="8" t="str">
        <f>VLOOKUP($D352,饮料价格!$B$3:$E$45,2,0)</f>
        <v>瓶</v>
      </c>
      <c r="G352" s="8">
        <f>VLOOKUP($D352,饮料价格!$B$3:$E$45,3,0)</f>
        <v>3.5</v>
      </c>
      <c r="H352" s="8">
        <f>VLOOKUP($D352,饮料价格!$B$3:$E$45,4,0)</f>
        <v>5</v>
      </c>
      <c r="I352" s="8">
        <f>E352*H352</f>
        <v>40</v>
      </c>
      <c r="J352" s="8">
        <f>(H352-G352)*E352</f>
        <v>12</v>
      </c>
    </row>
    <row r="353" spans="1:10" outlineLevel="2" x14ac:dyDescent="0.15">
      <c r="A353" s="7">
        <v>42736</v>
      </c>
      <c r="B353" s="8" t="s">
        <v>102</v>
      </c>
      <c r="C353" s="8" t="s">
        <v>96</v>
      </c>
      <c r="D353" s="8" t="s">
        <v>78</v>
      </c>
      <c r="E353" s="8">
        <v>15</v>
      </c>
      <c r="F353" s="8" t="str">
        <f>VLOOKUP($D353,饮料价格!$B$3:$E$45,2,0)</f>
        <v>瓶</v>
      </c>
      <c r="G353" s="8">
        <f>VLOOKUP($D353,饮料价格!$B$3:$E$45,3,0)</f>
        <v>1.9</v>
      </c>
      <c r="H353" s="8">
        <f>VLOOKUP($D353,饮料价格!$B$3:$E$45,4,0)</f>
        <v>2.4</v>
      </c>
      <c r="I353" s="8">
        <f>E353*H353</f>
        <v>36</v>
      </c>
      <c r="J353" s="8">
        <f>(H353-G353)*E353</f>
        <v>7.5</v>
      </c>
    </row>
    <row r="354" spans="1:10" outlineLevel="2" x14ac:dyDescent="0.15">
      <c r="A354" s="7">
        <v>42736</v>
      </c>
      <c r="B354" s="8" t="s">
        <v>102</v>
      </c>
      <c r="C354" s="8" t="s">
        <v>96</v>
      </c>
      <c r="D354" s="8" t="s">
        <v>31</v>
      </c>
      <c r="E354" s="8">
        <v>83</v>
      </c>
      <c r="F354" s="8" t="str">
        <f>VLOOKUP($D354,饮料价格!$B$3:$E$45,2,0)</f>
        <v>瓶</v>
      </c>
      <c r="G354" s="8">
        <f>VLOOKUP($D354,饮料价格!$B$3:$E$45,3,0)</f>
        <v>1.1000000000000001</v>
      </c>
      <c r="H354" s="8">
        <f>VLOOKUP($D354,饮料价格!$B$3:$E$45,4,0)</f>
        <v>1.5</v>
      </c>
      <c r="I354" s="8">
        <f>E354*H354</f>
        <v>124.5</v>
      </c>
      <c r="J354" s="8">
        <f>(H354-G354)*E354</f>
        <v>33.199999999999996</v>
      </c>
    </row>
    <row r="355" spans="1:10" outlineLevel="2" x14ac:dyDescent="0.15">
      <c r="A355" s="7">
        <v>42736</v>
      </c>
      <c r="B355" s="8" t="s">
        <v>102</v>
      </c>
      <c r="C355" s="8" t="s">
        <v>96</v>
      </c>
      <c r="D355" s="8" t="s">
        <v>9</v>
      </c>
      <c r="E355" s="8">
        <v>52</v>
      </c>
      <c r="F355" s="8" t="str">
        <f>VLOOKUP($D355,饮料价格!$B$3:$E$45,2,0)</f>
        <v>听</v>
      </c>
      <c r="G355" s="8">
        <f>VLOOKUP($D355,饮料价格!$B$3:$E$45,3,0)</f>
        <v>3</v>
      </c>
      <c r="H355" s="8">
        <f>VLOOKUP($D355,饮料价格!$B$3:$E$45,4,0)</f>
        <v>4</v>
      </c>
      <c r="I355" s="8">
        <f>E355*H355</f>
        <v>208</v>
      </c>
      <c r="J355" s="8">
        <f>(H355-G355)*E355</f>
        <v>52</v>
      </c>
    </row>
    <row r="356" spans="1:10" outlineLevel="2" x14ac:dyDescent="0.15">
      <c r="A356" s="7">
        <v>42736</v>
      </c>
      <c r="B356" s="8" t="s">
        <v>102</v>
      </c>
      <c r="C356" s="8" t="s">
        <v>96</v>
      </c>
      <c r="D356" s="8" t="s">
        <v>22</v>
      </c>
      <c r="E356" s="8">
        <v>13</v>
      </c>
      <c r="F356" s="8" t="str">
        <f>VLOOKUP($D356,饮料价格!$B$3:$E$45,2,0)</f>
        <v>合</v>
      </c>
      <c r="G356" s="8">
        <f>VLOOKUP($D356,饮料价格!$B$3:$E$45,3,0)</f>
        <v>1.7</v>
      </c>
      <c r="H356" s="8">
        <f>VLOOKUP($D356,饮料价格!$B$3:$E$45,4,0)</f>
        <v>2.2000000000000002</v>
      </c>
      <c r="I356" s="8">
        <f>E356*H356</f>
        <v>28.6</v>
      </c>
      <c r="J356" s="8">
        <f>(H356-G356)*E356</f>
        <v>6.5000000000000027</v>
      </c>
    </row>
    <row r="357" spans="1:10" outlineLevel="2" x14ac:dyDescent="0.15">
      <c r="A357" s="7">
        <v>42736</v>
      </c>
      <c r="B357" s="8" t="s">
        <v>102</v>
      </c>
      <c r="C357" s="8" t="s">
        <v>96</v>
      </c>
      <c r="D357" s="8" t="s">
        <v>19</v>
      </c>
      <c r="E357" s="8">
        <v>90</v>
      </c>
      <c r="F357" s="8" t="str">
        <f>VLOOKUP($D357,饮料价格!$B$3:$E$45,2,0)</f>
        <v>瓶</v>
      </c>
      <c r="G357" s="8">
        <f>VLOOKUP($D357,饮料价格!$B$3:$E$45,3,0)</f>
        <v>1.7</v>
      </c>
      <c r="H357" s="8">
        <f>VLOOKUP($D357,饮料价格!$B$3:$E$45,4,0)</f>
        <v>2.2000000000000002</v>
      </c>
      <c r="I357" s="8">
        <f>E357*H357</f>
        <v>198.00000000000003</v>
      </c>
      <c r="J357" s="8">
        <f>(H357-G357)*E357</f>
        <v>45.000000000000021</v>
      </c>
    </row>
    <row r="358" spans="1:10" outlineLevel="2" x14ac:dyDescent="0.15">
      <c r="A358" s="7">
        <v>42736</v>
      </c>
      <c r="B358" s="8" t="s">
        <v>102</v>
      </c>
      <c r="C358" s="8" t="s">
        <v>96</v>
      </c>
      <c r="D358" s="8" t="s">
        <v>14</v>
      </c>
      <c r="E358" s="8">
        <v>26</v>
      </c>
      <c r="F358" s="8" t="str">
        <f>VLOOKUP($D358,饮料价格!$B$3:$E$45,2,0)</f>
        <v>听</v>
      </c>
      <c r="G358" s="8">
        <f>VLOOKUP($D358,饮料价格!$B$3:$E$45,3,0)</f>
        <v>2.5</v>
      </c>
      <c r="H358" s="8">
        <f>VLOOKUP($D358,饮料价格!$B$3:$E$45,4,0)</f>
        <v>4</v>
      </c>
      <c r="I358" s="8">
        <f>E358*H358</f>
        <v>104</v>
      </c>
      <c r="J358" s="8">
        <f>(H358-G358)*E358</f>
        <v>39</v>
      </c>
    </row>
    <row r="359" spans="1:10" outlineLevel="2" x14ac:dyDescent="0.15">
      <c r="A359" s="7">
        <v>42736</v>
      </c>
      <c r="B359" s="8" t="s">
        <v>102</v>
      </c>
      <c r="C359" s="8" t="s">
        <v>96</v>
      </c>
      <c r="D359" s="8" t="s">
        <v>18</v>
      </c>
      <c r="E359" s="8">
        <v>21</v>
      </c>
      <c r="F359" s="8" t="str">
        <f>VLOOKUP($D359,饮料价格!$B$3:$E$45,2,0)</f>
        <v>合</v>
      </c>
      <c r="G359" s="8">
        <f>VLOOKUP($D359,饮料价格!$B$3:$E$45,3,0)</f>
        <v>4.5</v>
      </c>
      <c r="H359" s="8">
        <f>VLOOKUP($D359,饮料价格!$B$3:$E$45,4,0)</f>
        <v>7.2</v>
      </c>
      <c r="I359" s="8">
        <f>E359*H359</f>
        <v>151.20000000000002</v>
      </c>
      <c r="J359" s="8">
        <f>(H359-G359)*E359</f>
        <v>56.7</v>
      </c>
    </row>
    <row r="360" spans="1:10" outlineLevel="2" x14ac:dyDescent="0.15">
      <c r="A360" s="7">
        <v>42736</v>
      </c>
      <c r="B360" s="8" t="s">
        <v>102</v>
      </c>
      <c r="C360" s="8" t="s">
        <v>96</v>
      </c>
      <c r="D360" s="8" t="s">
        <v>81</v>
      </c>
      <c r="E360" s="8">
        <v>88</v>
      </c>
      <c r="F360" s="8" t="str">
        <f>VLOOKUP($D360,饮料价格!$B$3:$E$45,2,0)</f>
        <v>听</v>
      </c>
      <c r="G360" s="8">
        <f>VLOOKUP($D360,饮料价格!$B$3:$E$45,3,0)</f>
        <v>3</v>
      </c>
      <c r="H360" s="8">
        <f>VLOOKUP($D360,饮料价格!$B$3:$E$45,4,0)</f>
        <v>4</v>
      </c>
      <c r="I360" s="8">
        <f>E360*H360</f>
        <v>352</v>
      </c>
      <c r="J360" s="8">
        <f>(H360-G360)*E360</f>
        <v>88</v>
      </c>
    </row>
    <row r="361" spans="1:10" outlineLevel="2" x14ac:dyDescent="0.15">
      <c r="A361" s="7">
        <v>42736</v>
      </c>
      <c r="B361" s="8" t="s">
        <v>102</v>
      </c>
      <c r="C361" s="8" t="s">
        <v>96</v>
      </c>
      <c r="D361" s="8" t="s">
        <v>80</v>
      </c>
      <c r="E361" s="8">
        <v>81</v>
      </c>
      <c r="F361" s="8" t="str">
        <f>VLOOKUP($D361,饮料价格!$B$3:$E$45,2,0)</f>
        <v>瓶</v>
      </c>
      <c r="G361" s="8">
        <f>VLOOKUP($D361,饮料价格!$B$3:$E$45,3,0)</f>
        <v>0.9</v>
      </c>
      <c r="H361" s="8">
        <f>VLOOKUP($D361,饮料价格!$B$3:$E$45,4,0)</f>
        <v>1.2</v>
      </c>
      <c r="I361" s="8">
        <f>E361*H361</f>
        <v>97.2</v>
      </c>
      <c r="J361" s="8">
        <f>(H361-G361)*E361</f>
        <v>24.299999999999994</v>
      </c>
    </row>
    <row r="362" spans="1:10" outlineLevel="2" x14ac:dyDescent="0.15">
      <c r="A362" s="7">
        <v>42736</v>
      </c>
      <c r="B362" s="8" t="s">
        <v>102</v>
      </c>
      <c r="C362" s="8" t="s">
        <v>96</v>
      </c>
      <c r="D362" s="8" t="s">
        <v>11</v>
      </c>
      <c r="E362" s="8">
        <v>14</v>
      </c>
      <c r="F362" s="8" t="str">
        <f>VLOOKUP($D362,饮料价格!$B$3:$E$45,2,0)</f>
        <v>瓶</v>
      </c>
      <c r="G362" s="8">
        <f>VLOOKUP($D362,饮料价格!$B$3:$E$45,3,0)</f>
        <v>1</v>
      </c>
      <c r="H362" s="8">
        <f>VLOOKUP($D362,饮料价格!$B$3:$E$45,4,0)</f>
        <v>1.3</v>
      </c>
      <c r="I362" s="8">
        <f>E362*H362</f>
        <v>18.2</v>
      </c>
      <c r="J362" s="8">
        <f>(H362-G362)*E362</f>
        <v>4.2000000000000011</v>
      </c>
    </row>
    <row r="363" spans="1:10" outlineLevel="2" x14ac:dyDescent="0.15">
      <c r="A363" s="7">
        <v>42736</v>
      </c>
      <c r="B363" s="8" t="s">
        <v>102</v>
      </c>
      <c r="C363" s="8" t="s">
        <v>96</v>
      </c>
      <c r="D363" s="8" t="s">
        <v>132</v>
      </c>
      <c r="E363" s="8">
        <v>52</v>
      </c>
      <c r="F363" s="8" t="str">
        <f>VLOOKUP($D363,饮料价格!$B$3:$E$45,2,0)</f>
        <v>瓶</v>
      </c>
      <c r="G363" s="8">
        <f>VLOOKUP($D363,饮料价格!$B$3:$E$45,3,0)</f>
        <v>2.5</v>
      </c>
      <c r="H363" s="8">
        <f>VLOOKUP($D363,饮料价格!$B$3:$E$45,4,0)</f>
        <v>4.5</v>
      </c>
      <c r="I363" s="8">
        <f>E363*H363</f>
        <v>234</v>
      </c>
      <c r="J363" s="8">
        <f>(H363-G363)*E363</f>
        <v>104</v>
      </c>
    </row>
    <row r="364" spans="1:10" outlineLevel="2" x14ac:dyDescent="0.15">
      <c r="A364" s="7">
        <v>42736</v>
      </c>
      <c r="B364" s="8" t="s">
        <v>102</v>
      </c>
      <c r="C364" s="8" t="s">
        <v>96</v>
      </c>
      <c r="D364" s="8" t="s">
        <v>1</v>
      </c>
      <c r="E364" s="8">
        <v>24</v>
      </c>
      <c r="F364" s="8" t="str">
        <f>VLOOKUP($D364,饮料价格!$B$3:$E$45,2,0)</f>
        <v>听</v>
      </c>
      <c r="G364" s="8">
        <f>VLOOKUP($D364,饮料价格!$B$3:$E$45,3,0)</f>
        <v>2.5</v>
      </c>
      <c r="H364" s="8">
        <f>VLOOKUP($D364,饮料价格!$B$3:$E$45,4,0)</f>
        <v>3.5</v>
      </c>
      <c r="I364" s="8">
        <f>E364*H364</f>
        <v>84</v>
      </c>
      <c r="J364" s="8">
        <f>(H364-G364)*E364</f>
        <v>24</v>
      </c>
    </row>
    <row r="365" spans="1:10" outlineLevel="2" x14ac:dyDescent="0.15">
      <c r="A365" s="7">
        <v>42736</v>
      </c>
      <c r="B365" s="8" t="s">
        <v>102</v>
      </c>
      <c r="C365" s="8" t="s">
        <v>96</v>
      </c>
      <c r="D365" s="8" t="s">
        <v>3</v>
      </c>
      <c r="E365" s="8">
        <v>25</v>
      </c>
      <c r="F365" s="8" t="str">
        <f>VLOOKUP($D365,饮料价格!$B$3:$E$45,2,0)</f>
        <v>听</v>
      </c>
      <c r="G365" s="8">
        <f>VLOOKUP($D365,饮料价格!$B$3:$E$45,3,0)</f>
        <v>2.5</v>
      </c>
      <c r="H365" s="8">
        <f>VLOOKUP($D365,饮料价格!$B$3:$E$45,4,0)</f>
        <v>3.5</v>
      </c>
      <c r="I365" s="8">
        <f>E365*H365</f>
        <v>87.5</v>
      </c>
      <c r="J365" s="8">
        <f>(H365-G365)*E365</f>
        <v>25</v>
      </c>
    </row>
    <row r="366" spans="1:10" outlineLevel="2" x14ac:dyDescent="0.15">
      <c r="A366" s="7">
        <v>42736</v>
      </c>
      <c r="B366" s="8" t="s">
        <v>102</v>
      </c>
      <c r="C366" s="8" t="s">
        <v>96</v>
      </c>
      <c r="D366" s="8" t="s">
        <v>28</v>
      </c>
      <c r="E366" s="8">
        <v>56</v>
      </c>
      <c r="F366" s="8" t="str">
        <f>VLOOKUP($D366,饮料价格!$B$3:$E$45,2,0)</f>
        <v>合</v>
      </c>
      <c r="G366" s="8">
        <f>VLOOKUP($D366,饮料价格!$B$3:$E$45,3,0)</f>
        <v>1.5</v>
      </c>
      <c r="H366" s="8">
        <f>VLOOKUP($D366,饮料价格!$B$3:$E$45,4,0)</f>
        <v>2.2000000000000002</v>
      </c>
      <c r="I366" s="8">
        <f>E366*H366</f>
        <v>123.20000000000002</v>
      </c>
      <c r="J366" s="8">
        <f>(H366-G366)*E366</f>
        <v>39.20000000000001</v>
      </c>
    </row>
    <row r="367" spans="1:10" outlineLevel="2" x14ac:dyDescent="0.15">
      <c r="A367" s="7">
        <v>42736</v>
      </c>
      <c r="B367" s="8" t="s">
        <v>102</v>
      </c>
      <c r="C367" s="8" t="s">
        <v>96</v>
      </c>
      <c r="D367" s="8" t="s">
        <v>82</v>
      </c>
      <c r="E367" s="8">
        <v>20</v>
      </c>
      <c r="F367" s="8" t="str">
        <f>VLOOKUP($D367,饮料价格!$B$3:$E$45,2,0)</f>
        <v>合</v>
      </c>
      <c r="G367" s="8">
        <f>VLOOKUP($D367,饮料价格!$B$3:$E$45,3,0)</f>
        <v>1.6</v>
      </c>
      <c r="H367" s="8">
        <f>VLOOKUP($D367,饮料价格!$B$3:$E$45,4,0)</f>
        <v>2.5</v>
      </c>
      <c r="I367" s="8">
        <f>E367*H367</f>
        <v>50</v>
      </c>
      <c r="J367" s="8">
        <f>(H367-G367)*E367</f>
        <v>18</v>
      </c>
    </row>
    <row r="368" spans="1:10" outlineLevel="2" x14ac:dyDescent="0.15">
      <c r="A368" s="7">
        <v>42736</v>
      </c>
      <c r="B368" s="8" t="s">
        <v>102</v>
      </c>
      <c r="C368" s="8" t="s">
        <v>96</v>
      </c>
      <c r="D368" s="8" t="s">
        <v>27</v>
      </c>
      <c r="E368" s="8">
        <v>20</v>
      </c>
      <c r="F368" s="8" t="str">
        <f>VLOOKUP($D368,饮料价格!$B$3:$E$45,2,0)</f>
        <v>听</v>
      </c>
      <c r="G368" s="8">
        <f>VLOOKUP($D368,饮料价格!$B$3:$E$45,3,0)</f>
        <v>2.5</v>
      </c>
      <c r="H368" s="8">
        <f>VLOOKUP($D368,饮料价格!$B$3:$E$45,4,0)</f>
        <v>4</v>
      </c>
      <c r="I368" s="8">
        <f>E368*H368</f>
        <v>80</v>
      </c>
      <c r="J368" s="8">
        <f>(H368-G368)*E368</f>
        <v>30</v>
      </c>
    </row>
    <row r="369" spans="1:10" outlineLevel="2" x14ac:dyDescent="0.15">
      <c r="A369" s="7">
        <v>42736</v>
      </c>
      <c r="B369" s="8" t="s">
        <v>102</v>
      </c>
      <c r="C369" s="8" t="s">
        <v>96</v>
      </c>
      <c r="D369" s="8" t="s">
        <v>4</v>
      </c>
      <c r="E369" s="8">
        <v>13</v>
      </c>
      <c r="F369" s="8" t="str">
        <f>VLOOKUP($D369,饮料价格!$B$3:$E$45,2,0)</f>
        <v>合</v>
      </c>
      <c r="G369" s="8">
        <f>VLOOKUP($D369,饮料价格!$B$3:$E$45,3,0)</f>
        <v>1.3</v>
      </c>
      <c r="H369" s="8">
        <f>VLOOKUP($D369,饮料价格!$B$3:$E$45,4,0)</f>
        <v>1.9</v>
      </c>
      <c r="I369" s="8">
        <f>E369*H369</f>
        <v>24.7</v>
      </c>
      <c r="J369" s="8">
        <f>(H369-G369)*E369</f>
        <v>7.799999999999998</v>
      </c>
    </row>
    <row r="370" spans="1:10" outlineLevel="2" x14ac:dyDescent="0.15">
      <c r="A370" s="7">
        <v>42736</v>
      </c>
      <c r="B370" s="8" t="s">
        <v>102</v>
      </c>
      <c r="C370" s="8" t="s">
        <v>96</v>
      </c>
      <c r="D370" s="8" t="s">
        <v>2</v>
      </c>
      <c r="E370" s="8">
        <v>16</v>
      </c>
      <c r="F370" s="8" t="str">
        <f>VLOOKUP($D370,饮料价格!$B$3:$E$45,2,0)</f>
        <v>听</v>
      </c>
      <c r="G370" s="8">
        <f>VLOOKUP($D370,饮料价格!$B$3:$E$45,3,0)</f>
        <v>1.6</v>
      </c>
      <c r="H370" s="8">
        <f>VLOOKUP($D370,饮料价格!$B$3:$E$45,4,0)</f>
        <v>3.3</v>
      </c>
      <c r="I370" s="8">
        <f>E370*H370</f>
        <v>52.8</v>
      </c>
      <c r="J370" s="8">
        <f>(H370-G370)*E370</f>
        <v>27.199999999999996</v>
      </c>
    </row>
    <row r="371" spans="1:10" outlineLevel="2" x14ac:dyDescent="0.15">
      <c r="A371" s="7">
        <v>42736</v>
      </c>
      <c r="B371" s="8" t="s">
        <v>102</v>
      </c>
      <c r="C371" s="8" t="s">
        <v>96</v>
      </c>
      <c r="D371" s="8" t="s">
        <v>30</v>
      </c>
      <c r="E371" s="8">
        <v>6</v>
      </c>
      <c r="F371" s="8" t="str">
        <f>VLOOKUP($D371,饮料价格!$B$3:$E$45,2,0)</f>
        <v>瓶</v>
      </c>
      <c r="G371" s="8">
        <f>VLOOKUP($D371,饮料价格!$B$3:$E$45,3,0)</f>
        <v>0.9</v>
      </c>
      <c r="H371" s="8">
        <f>VLOOKUP($D371,饮料价格!$B$3:$E$45,4,0)</f>
        <v>1.5</v>
      </c>
      <c r="I371" s="8">
        <f>E371*H371</f>
        <v>9</v>
      </c>
      <c r="J371" s="8">
        <f>(H371-G371)*E371</f>
        <v>3.5999999999999996</v>
      </c>
    </row>
    <row r="372" spans="1:10" outlineLevel="2" x14ac:dyDescent="0.15">
      <c r="A372" s="7">
        <v>42736</v>
      </c>
      <c r="B372" s="8" t="s">
        <v>102</v>
      </c>
      <c r="C372" s="8" t="s">
        <v>96</v>
      </c>
      <c r="D372" s="8" t="s">
        <v>29</v>
      </c>
      <c r="E372" s="8">
        <v>17</v>
      </c>
      <c r="F372" s="8" t="str">
        <f>VLOOKUP($D372,饮料价格!$B$3:$E$45,2,0)</f>
        <v>合</v>
      </c>
      <c r="G372" s="8">
        <f>VLOOKUP($D372,饮料价格!$B$3:$E$45,3,0)</f>
        <v>1.6</v>
      </c>
      <c r="H372" s="8">
        <f>VLOOKUP($D372,饮料价格!$B$3:$E$45,4,0)</f>
        <v>2.2999999999999998</v>
      </c>
      <c r="I372" s="8">
        <f>E372*H372</f>
        <v>39.099999999999994</v>
      </c>
      <c r="J372" s="8">
        <f>(H372-G372)*E372</f>
        <v>11.899999999999995</v>
      </c>
    </row>
    <row r="373" spans="1:10" outlineLevel="2" x14ac:dyDescent="0.15">
      <c r="A373" s="7">
        <v>42736</v>
      </c>
      <c r="B373" s="8" t="s">
        <v>102</v>
      </c>
      <c r="C373" s="8" t="s">
        <v>96</v>
      </c>
      <c r="D373" s="8" t="s">
        <v>79</v>
      </c>
      <c r="E373" s="8">
        <v>9</v>
      </c>
      <c r="F373" s="8" t="str">
        <f>VLOOKUP($D373,饮料价格!$B$3:$E$45,2,0)</f>
        <v>听</v>
      </c>
      <c r="G373" s="8">
        <f>VLOOKUP($D373,饮料价格!$B$3:$E$45,3,0)</f>
        <v>1.2</v>
      </c>
      <c r="H373" s="8">
        <f>VLOOKUP($D373,饮料价格!$B$3:$E$45,4,0)</f>
        <v>2.5</v>
      </c>
      <c r="I373" s="8">
        <f>E373*H373</f>
        <v>22.5</v>
      </c>
      <c r="J373" s="8">
        <f>(H373-G373)*E373</f>
        <v>11.700000000000001</v>
      </c>
    </row>
    <row r="374" spans="1:10" outlineLevel="2" x14ac:dyDescent="0.15">
      <c r="A374" s="7">
        <v>42736</v>
      </c>
      <c r="B374" s="8" t="s">
        <v>102</v>
      </c>
      <c r="C374" s="8" t="s">
        <v>96</v>
      </c>
      <c r="D374" s="8" t="s">
        <v>7</v>
      </c>
      <c r="E374" s="8">
        <v>85</v>
      </c>
      <c r="F374" s="8" t="str">
        <f>VLOOKUP($D374,饮料价格!$B$3:$E$45,2,0)</f>
        <v>听</v>
      </c>
      <c r="G374" s="8">
        <f>VLOOKUP($D374,饮料价格!$B$3:$E$45,3,0)</f>
        <v>3.2</v>
      </c>
      <c r="H374" s="8">
        <f>VLOOKUP($D374,饮料价格!$B$3:$E$45,4,0)</f>
        <v>6</v>
      </c>
      <c r="I374" s="8">
        <f>E374*H374</f>
        <v>510</v>
      </c>
      <c r="J374" s="8">
        <f>(H374-G374)*E374</f>
        <v>237.99999999999997</v>
      </c>
    </row>
    <row r="375" spans="1:10" outlineLevel="2" x14ac:dyDescent="0.15">
      <c r="A375" s="7">
        <v>42736</v>
      </c>
      <c r="B375" s="8" t="s">
        <v>102</v>
      </c>
      <c r="C375" s="8" t="s">
        <v>96</v>
      </c>
      <c r="D375" s="8" t="s">
        <v>24</v>
      </c>
      <c r="E375" s="8">
        <v>25</v>
      </c>
      <c r="F375" s="8" t="str">
        <f>VLOOKUP($D375,饮料价格!$B$3:$E$45,2,0)</f>
        <v>瓶</v>
      </c>
      <c r="G375" s="8">
        <f>VLOOKUP($D375,饮料价格!$B$3:$E$45,3,0)</f>
        <v>2.4</v>
      </c>
      <c r="H375" s="8">
        <f>VLOOKUP($D375,饮料价格!$B$3:$E$45,4,0)</f>
        <v>3</v>
      </c>
      <c r="I375" s="8">
        <f>E375*H375</f>
        <v>75</v>
      </c>
      <c r="J375" s="8">
        <f>(H375-G375)*E375</f>
        <v>15.000000000000002</v>
      </c>
    </row>
    <row r="376" spans="1:10" outlineLevel="2" x14ac:dyDescent="0.15">
      <c r="A376" s="7">
        <v>42736</v>
      </c>
      <c r="B376" s="8" t="s">
        <v>102</v>
      </c>
      <c r="C376" s="8" t="s">
        <v>96</v>
      </c>
      <c r="D376" s="8" t="s">
        <v>32</v>
      </c>
      <c r="E376" s="8">
        <v>77</v>
      </c>
      <c r="F376" s="8" t="str">
        <f>VLOOKUP($D376,饮料价格!$B$3:$E$45,2,0)</f>
        <v>瓶</v>
      </c>
      <c r="G376" s="8">
        <f>VLOOKUP($D376,饮料价格!$B$3:$E$45,3,0)</f>
        <v>2.4</v>
      </c>
      <c r="H376" s="8">
        <f>VLOOKUP($D376,饮料价格!$B$3:$E$45,4,0)</f>
        <v>3.5</v>
      </c>
      <c r="I376" s="8">
        <f>E376*H376</f>
        <v>269.5</v>
      </c>
      <c r="J376" s="8">
        <f>(H376-G376)*E376</f>
        <v>84.7</v>
      </c>
    </row>
    <row r="377" spans="1:10" outlineLevel="2" x14ac:dyDescent="0.15">
      <c r="A377" s="7">
        <v>42736</v>
      </c>
      <c r="B377" s="8" t="s">
        <v>102</v>
      </c>
      <c r="C377" s="8" t="s">
        <v>96</v>
      </c>
      <c r="D377" s="8" t="s">
        <v>73</v>
      </c>
      <c r="E377" s="8">
        <v>29</v>
      </c>
      <c r="F377" s="8" t="str">
        <f>VLOOKUP($D377,饮料价格!$B$3:$E$45,2,0)</f>
        <v>瓶</v>
      </c>
      <c r="G377" s="8">
        <f>VLOOKUP($D377,饮料价格!$B$3:$E$45,3,0)</f>
        <v>1.8</v>
      </c>
      <c r="H377" s="8">
        <f>VLOOKUP($D377,饮料价格!$B$3:$E$45,4,0)</f>
        <v>2.2999999999999998</v>
      </c>
      <c r="I377" s="8">
        <f>E377*H377</f>
        <v>66.699999999999989</v>
      </c>
      <c r="J377" s="8">
        <f>(H377-G377)*E377</f>
        <v>14.499999999999993</v>
      </c>
    </row>
    <row r="378" spans="1:10" outlineLevel="2" x14ac:dyDescent="0.15">
      <c r="A378" s="7">
        <v>42736</v>
      </c>
      <c r="B378" s="8" t="s">
        <v>102</v>
      </c>
      <c r="C378" s="8" t="s">
        <v>96</v>
      </c>
      <c r="D378" s="8" t="s">
        <v>6</v>
      </c>
      <c r="E378" s="8">
        <v>96</v>
      </c>
      <c r="F378" s="8" t="str">
        <f>VLOOKUP($D378,饮料价格!$B$3:$E$45,2,0)</f>
        <v>瓶</v>
      </c>
      <c r="G378" s="8">
        <f>VLOOKUP($D378,饮料价格!$B$3:$E$45,3,0)</f>
        <v>1.7</v>
      </c>
      <c r="H378" s="8">
        <f>VLOOKUP($D378,饮料价格!$B$3:$E$45,4,0)</f>
        <v>3.5</v>
      </c>
      <c r="I378" s="8">
        <f>E378*H378</f>
        <v>336</v>
      </c>
      <c r="J378" s="8">
        <f>(H378-G378)*E378</f>
        <v>172.8</v>
      </c>
    </row>
    <row r="379" spans="1:10" outlineLevel="2" x14ac:dyDescent="0.15">
      <c r="A379" s="7">
        <v>42736</v>
      </c>
      <c r="B379" s="8" t="s">
        <v>102</v>
      </c>
      <c r="C379" s="8" t="s">
        <v>96</v>
      </c>
      <c r="D379" s="8" t="s">
        <v>8</v>
      </c>
      <c r="E379" s="8">
        <v>34</v>
      </c>
      <c r="F379" s="8" t="str">
        <f>VLOOKUP($D379,饮料价格!$B$3:$E$45,2,0)</f>
        <v>合</v>
      </c>
      <c r="G379" s="8">
        <f>VLOOKUP($D379,饮料价格!$B$3:$E$45,3,0)</f>
        <v>7.8</v>
      </c>
      <c r="H379" s="8">
        <f>VLOOKUP($D379,饮料价格!$B$3:$E$45,4,0)</f>
        <v>9.8000000000000007</v>
      </c>
      <c r="I379" s="8">
        <f>E379*H379</f>
        <v>333.20000000000005</v>
      </c>
      <c r="J379" s="8">
        <f>(H379-G379)*E379</f>
        <v>68.000000000000028</v>
      </c>
    </row>
    <row r="380" spans="1:10" outlineLevel="2" x14ac:dyDescent="0.15">
      <c r="A380" s="7">
        <v>42736</v>
      </c>
      <c r="B380" s="8" t="s">
        <v>102</v>
      </c>
      <c r="C380" s="8" t="s">
        <v>96</v>
      </c>
      <c r="D380" s="8" t="s">
        <v>25</v>
      </c>
      <c r="E380" s="8">
        <v>16</v>
      </c>
      <c r="F380" s="8" t="str">
        <f>VLOOKUP($D380,饮料价格!$B$3:$E$45,2,0)</f>
        <v>听</v>
      </c>
      <c r="G380" s="8">
        <f>VLOOKUP($D380,饮料价格!$B$3:$E$45,3,0)</f>
        <v>3</v>
      </c>
      <c r="H380" s="8">
        <f>VLOOKUP($D380,饮料价格!$B$3:$E$45,4,0)</f>
        <v>4</v>
      </c>
      <c r="I380" s="8">
        <f>E380*H380</f>
        <v>64</v>
      </c>
      <c r="J380" s="8">
        <f>(H380-G380)*E380</f>
        <v>16</v>
      </c>
    </row>
    <row r="381" spans="1:10" outlineLevel="2" x14ac:dyDescent="0.15">
      <c r="A381" s="7">
        <v>42736</v>
      </c>
      <c r="B381" s="8" t="s">
        <v>102</v>
      </c>
      <c r="C381" s="8" t="s">
        <v>96</v>
      </c>
      <c r="D381" s="8" t="s">
        <v>23</v>
      </c>
      <c r="E381" s="8">
        <v>12</v>
      </c>
      <c r="F381" s="8" t="str">
        <f>VLOOKUP($D381,饮料价格!$B$3:$E$45,2,0)</f>
        <v>瓶</v>
      </c>
      <c r="G381" s="8">
        <f>VLOOKUP($D381,饮料价格!$B$3:$E$45,3,0)</f>
        <v>2.4</v>
      </c>
      <c r="H381" s="8">
        <f>VLOOKUP($D381,饮料价格!$B$3:$E$45,4,0)</f>
        <v>3</v>
      </c>
      <c r="I381" s="8">
        <f>E381*H381</f>
        <v>36</v>
      </c>
      <c r="J381" s="8">
        <f>(H381-G381)*E381</f>
        <v>7.2000000000000011</v>
      </c>
    </row>
    <row r="382" spans="1:10" outlineLevel="2" x14ac:dyDescent="0.15">
      <c r="A382" s="7">
        <v>42736</v>
      </c>
      <c r="B382" s="8" t="s">
        <v>102</v>
      </c>
      <c r="C382" s="8" t="s">
        <v>96</v>
      </c>
      <c r="D382" s="8" t="s">
        <v>13</v>
      </c>
      <c r="E382" s="8">
        <v>67</v>
      </c>
      <c r="F382" s="8" t="str">
        <f>VLOOKUP($D382,饮料价格!$B$3:$E$45,2,0)</f>
        <v>瓶</v>
      </c>
      <c r="G382" s="8">
        <f>VLOOKUP($D382,饮料价格!$B$3:$E$45,3,0)</f>
        <v>2</v>
      </c>
      <c r="H382" s="8">
        <f>VLOOKUP($D382,饮料价格!$B$3:$E$45,4,0)</f>
        <v>3.5</v>
      </c>
      <c r="I382" s="8">
        <f>E382*H382</f>
        <v>234.5</v>
      </c>
      <c r="J382" s="8">
        <f>(H382-G382)*E382</f>
        <v>100.5</v>
      </c>
    </row>
    <row r="383" spans="1:10" outlineLevel="2" x14ac:dyDescent="0.15">
      <c r="A383" s="7">
        <v>42736</v>
      </c>
      <c r="B383" s="8" t="s">
        <v>102</v>
      </c>
      <c r="C383" s="8" t="s">
        <v>96</v>
      </c>
      <c r="D383" s="8" t="s">
        <v>16</v>
      </c>
      <c r="E383" s="8">
        <v>43</v>
      </c>
      <c r="F383" s="8" t="str">
        <f>VLOOKUP($D383,饮料价格!$B$3:$E$45,2,0)</f>
        <v>瓶</v>
      </c>
      <c r="G383" s="8">
        <f>VLOOKUP($D383,饮料价格!$B$3:$E$45,3,0)</f>
        <v>1</v>
      </c>
      <c r="H383" s="8">
        <f>VLOOKUP($D383,饮料价格!$B$3:$E$45,4,0)</f>
        <v>1.5</v>
      </c>
      <c r="I383" s="8">
        <f>E383*H383</f>
        <v>64.5</v>
      </c>
      <c r="J383" s="8">
        <f>(H383-G383)*E383</f>
        <v>21.5</v>
      </c>
    </row>
    <row r="384" spans="1:10" outlineLevel="2" x14ac:dyDescent="0.15">
      <c r="A384" s="7">
        <v>42736</v>
      </c>
      <c r="B384" s="8" t="s">
        <v>102</v>
      </c>
      <c r="C384" s="8" t="s">
        <v>96</v>
      </c>
      <c r="D384" s="8" t="s">
        <v>12</v>
      </c>
      <c r="E384" s="8">
        <v>59</v>
      </c>
      <c r="F384" s="8" t="str">
        <f>VLOOKUP($D384,饮料价格!$B$3:$E$45,2,0)</f>
        <v>瓶</v>
      </c>
      <c r="G384" s="8">
        <f>VLOOKUP($D384,饮料价格!$B$3:$E$45,3,0)</f>
        <v>1.3</v>
      </c>
      <c r="H384" s="8">
        <f>VLOOKUP($D384,饮料价格!$B$3:$E$45,4,0)</f>
        <v>2.8</v>
      </c>
      <c r="I384" s="8">
        <f>E384*H384</f>
        <v>165.2</v>
      </c>
      <c r="J384" s="8">
        <f>(H384-G384)*E384</f>
        <v>88.499999999999986</v>
      </c>
    </row>
    <row r="385" spans="1:10" outlineLevel="2" x14ac:dyDescent="0.15">
      <c r="A385" s="7">
        <v>42736</v>
      </c>
      <c r="B385" s="8" t="s">
        <v>102</v>
      </c>
      <c r="C385" s="8" t="s">
        <v>96</v>
      </c>
      <c r="D385" s="8" t="s">
        <v>26</v>
      </c>
      <c r="E385" s="8">
        <v>25</v>
      </c>
      <c r="F385" s="8" t="str">
        <f>VLOOKUP($D385,饮料价格!$B$3:$E$45,2,0)</f>
        <v>瓶</v>
      </c>
      <c r="G385" s="8">
        <f>VLOOKUP($D385,饮料价格!$B$3:$E$45,3,0)</f>
        <v>1.7</v>
      </c>
      <c r="H385" s="8">
        <f>VLOOKUP($D385,饮料价格!$B$3:$E$45,4,0)</f>
        <v>2.2000000000000002</v>
      </c>
      <c r="I385" s="8">
        <f>E385*H385</f>
        <v>55.000000000000007</v>
      </c>
      <c r="J385" s="8">
        <f>(H385-G385)*E385</f>
        <v>12.500000000000005</v>
      </c>
    </row>
    <row r="386" spans="1:10" outlineLevel="2" x14ac:dyDescent="0.15">
      <c r="A386" s="7">
        <v>42736</v>
      </c>
      <c r="B386" s="8" t="s">
        <v>102</v>
      </c>
      <c r="C386" s="8" t="s">
        <v>96</v>
      </c>
      <c r="D386" s="8" t="s">
        <v>15</v>
      </c>
      <c r="E386" s="8">
        <v>28</v>
      </c>
      <c r="F386" s="8" t="str">
        <f>VLOOKUP($D386,饮料价格!$B$3:$E$45,2,0)</f>
        <v>合</v>
      </c>
      <c r="G386" s="8">
        <f>VLOOKUP($D386,饮料价格!$B$3:$E$45,3,0)</f>
        <v>1.7</v>
      </c>
      <c r="H386" s="8">
        <f>VLOOKUP($D386,饮料价格!$B$3:$E$45,4,0)</f>
        <v>2.5</v>
      </c>
      <c r="I386" s="8">
        <f>E386*H386</f>
        <v>70</v>
      </c>
      <c r="J386" s="8">
        <f>(H386-G386)*E386</f>
        <v>22.400000000000002</v>
      </c>
    </row>
    <row r="387" spans="1:10" outlineLevel="2" x14ac:dyDescent="0.15">
      <c r="A387" s="7">
        <v>42736</v>
      </c>
      <c r="B387" s="8" t="s">
        <v>102</v>
      </c>
      <c r="C387" s="8" t="s">
        <v>96</v>
      </c>
      <c r="D387" s="8" t="s">
        <v>5</v>
      </c>
      <c r="E387" s="8">
        <v>14</v>
      </c>
      <c r="F387" s="8" t="str">
        <f>VLOOKUP($D387,饮料价格!$B$3:$E$45,2,0)</f>
        <v>合</v>
      </c>
      <c r="G387" s="8">
        <f>VLOOKUP($D387,饮料价格!$B$3:$E$45,3,0)</f>
        <v>1.5</v>
      </c>
      <c r="H387" s="8">
        <f>VLOOKUP($D387,饮料价格!$B$3:$E$45,4,0)</f>
        <v>2.2000000000000002</v>
      </c>
      <c r="I387" s="8">
        <f>E387*H387</f>
        <v>30.800000000000004</v>
      </c>
      <c r="J387" s="8">
        <f>(H387-G387)*E387</f>
        <v>9.8000000000000025</v>
      </c>
    </row>
    <row r="388" spans="1:10" outlineLevel="2" x14ac:dyDescent="0.15">
      <c r="A388" s="7">
        <v>42736</v>
      </c>
      <c r="B388" s="8" t="s">
        <v>102</v>
      </c>
      <c r="C388" s="8" t="s">
        <v>96</v>
      </c>
      <c r="D388" s="8" t="s">
        <v>133</v>
      </c>
      <c r="E388" s="8">
        <v>24</v>
      </c>
      <c r="F388" s="8" t="str">
        <f>VLOOKUP($D388,饮料价格!$B$3:$E$45,2,0)</f>
        <v>瓶</v>
      </c>
      <c r="G388" s="8">
        <f>VLOOKUP($D388,饮料价格!$B$3:$E$45,3,0)</f>
        <v>3.5</v>
      </c>
      <c r="H388" s="8">
        <f>VLOOKUP($D388,饮料价格!$B$3:$E$45,4,0)</f>
        <v>5</v>
      </c>
      <c r="I388" s="8">
        <f>E388*H388</f>
        <v>120</v>
      </c>
      <c r="J388" s="8">
        <f>(H388-G388)*E388</f>
        <v>36</v>
      </c>
    </row>
    <row r="389" spans="1:10" outlineLevel="1" x14ac:dyDescent="0.15">
      <c r="A389" s="7"/>
      <c r="B389" s="8"/>
      <c r="C389" s="23" t="s">
        <v>194</v>
      </c>
      <c r="D389" s="8"/>
      <c r="E389" s="8"/>
      <c r="F389" s="8"/>
      <c r="G389" s="8"/>
      <c r="H389" s="8"/>
      <c r="I389" s="8">
        <f>SUBTOTAL(9,I347:I388)</f>
        <v>5264.2</v>
      </c>
      <c r="J389" s="8">
        <f>SUBTOTAL(9,J347:J388)</f>
        <v>1858.1000000000001</v>
      </c>
    </row>
    <row r="390" spans="1:10" outlineLevel="2" x14ac:dyDescent="0.15">
      <c r="A390" s="7">
        <v>42736</v>
      </c>
      <c r="B390" s="8" t="s">
        <v>103</v>
      </c>
      <c r="C390" s="8" t="s">
        <v>118</v>
      </c>
      <c r="D390" s="8" t="s">
        <v>9</v>
      </c>
      <c r="E390" s="8">
        <v>14</v>
      </c>
      <c r="F390" s="8" t="str">
        <f>VLOOKUP($D390,饮料价格!$B$3:$E$45,2,0)</f>
        <v>听</v>
      </c>
      <c r="G390" s="8">
        <f>VLOOKUP($D390,饮料价格!$B$3:$E$45,3,0)</f>
        <v>3</v>
      </c>
      <c r="H390" s="8">
        <f>VLOOKUP($D390,饮料价格!$B$3:$E$45,4,0)</f>
        <v>4</v>
      </c>
      <c r="I390" s="8">
        <f>E390*H390</f>
        <v>56</v>
      </c>
      <c r="J390" s="8">
        <f>(H390-G390)*E390</f>
        <v>14</v>
      </c>
    </row>
    <row r="391" spans="1:10" outlineLevel="2" x14ac:dyDescent="0.15">
      <c r="A391" s="7">
        <v>42736</v>
      </c>
      <c r="B391" s="8" t="s">
        <v>103</v>
      </c>
      <c r="C391" s="8" t="s">
        <v>118</v>
      </c>
      <c r="D391" s="8" t="s">
        <v>28</v>
      </c>
      <c r="E391" s="8">
        <v>73</v>
      </c>
      <c r="F391" s="8" t="str">
        <f>VLOOKUP($D391,饮料价格!$B$3:$E$45,2,0)</f>
        <v>合</v>
      </c>
      <c r="G391" s="8">
        <f>VLOOKUP($D391,饮料价格!$B$3:$E$45,3,0)</f>
        <v>1.5</v>
      </c>
      <c r="H391" s="8">
        <f>VLOOKUP($D391,饮料价格!$B$3:$E$45,4,0)</f>
        <v>2.2000000000000002</v>
      </c>
      <c r="I391" s="8">
        <f>E391*H391</f>
        <v>160.60000000000002</v>
      </c>
      <c r="J391" s="8">
        <f>(H391-G391)*E391</f>
        <v>51.100000000000016</v>
      </c>
    </row>
    <row r="392" spans="1:10" outlineLevel="2" x14ac:dyDescent="0.15">
      <c r="A392" s="7">
        <v>42736</v>
      </c>
      <c r="B392" s="8" t="s">
        <v>103</v>
      </c>
      <c r="C392" s="8" t="s">
        <v>118</v>
      </c>
      <c r="D392" s="8" t="s">
        <v>6</v>
      </c>
      <c r="E392" s="8">
        <v>93</v>
      </c>
      <c r="F392" s="8" t="str">
        <f>VLOOKUP($D392,饮料价格!$B$3:$E$45,2,0)</f>
        <v>瓶</v>
      </c>
      <c r="G392" s="8">
        <f>VLOOKUP($D392,饮料价格!$B$3:$E$45,3,0)</f>
        <v>1.7</v>
      </c>
      <c r="H392" s="8">
        <f>VLOOKUP($D392,饮料价格!$B$3:$E$45,4,0)</f>
        <v>3.5</v>
      </c>
      <c r="I392" s="8">
        <f>E392*H392</f>
        <v>325.5</v>
      </c>
      <c r="J392" s="8">
        <f>(H392-G392)*E392</f>
        <v>167.4</v>
      </c>
    </row>
    <row r="393" spans="1:10" outlineLevel="2" x14ac:dyDescent="0.15">
      <c r="A393" s="7">
        <v>42736</v>
      </c>
      <c r="B393" s="8" t="s">
        <v>103</v>
      </c>
      <c r="C393" s="8" t="s">
        <v>118</v>
      </c>
      <c r="D393" s="8" t="s">
        <v>131</v>
      </c>
      <c r="E393" s="8">
        <v>17</v>
      </c>
      <c r="F393" s="8" t="str">
        <f>VLOOKUP($D393,饮料价格!$B$3:$E$45,2,0)</f>
        <v>瓶</v>
      </c>
      <c r="G393" s="8">
        <f>VLOOKUP($D393,饮料价格!$B$3:$E$45,3,0)</f>
        <v>2</v>
      </c>
      <c r="H393" s="8">
        <f>VLOOKUP($D393,饮料价格!$B$3:$E$45,4,0)</f>
        <v>3.5</v>
      </c>
      <c r="I393" s="8">
        <f>E393*H393</f>
        <v>59.5</v>
      </c>
      <c r="J393" s="8">
        <f>(H393-G393)*E393</f>
        <v>25.5</v>
      </c>
    </row>
    <row r="394" spans="1:10" outlineLevel="2" x14ac:dyDescent="0.15">
      <c r="A394" s="7">
        <v>42736</v>
      </c>
      <c r="B394" s="8" t="s">
        <v>103</v>
      </c>
      <c r="C394" s="8" t="s">
        <v>118</v>
      </c>
      <c r="D394" s="8" t="s">
        <v>3</v>
      </c>
      <c r="E394" s="8">
        <v>97</v>
      </c>
      <c r="F394" s="8" t="str">
        <f>VLOOKUP($D394,饮料价格!$B$3:$E$45,2,0)</f>
        <v>听</v>
      </c>
      <c r="G394" s="8">
        <f>VLOOKUP($D394,饮料价格!$B$3:$E$45,3,0)</f>
        <v>2.5</v>
      </c>
      <c r="H394" s="8">
        <f>VLOOKUP($D394,饮料价格!$B$3:$E$45,4,0)</f>
        <v>3.5</v>
      </c>
      <c r="I394" s="8">
        <f>E394*H394</f>
        <v>339.5</v>
      </c>
      <c r="J394" s="8">
        <f>(H394-G394)*E394</f>
        <v>97</v>
      </c>
    </row>
    <row r="395" spans="1:10" outlineLevel="2" x14ac:dyDescent="0.15">
      <c r="A395" s="7">
        <v>42736</v>
      </c>
      <c r="B395" s="8" t="s">
        <v>103</v>
      </c>
      <c r="C395" s="8" t="s">
        <v>118</v>
      </c>
      <c r="D395" s="8" t="s">
        <v>4</v>
      </c>
      <c r="E395" s="8">
        <v>14</v>
      </c>
      <c r="F395" s="8" t="str">
        <f>VLOOKUP($D395,饮料价格!$B$3:$E$45,2,0)</f>
        <v>合</v>
      </c>
      <c r="G395" s="8">
        <f>VLOOKUP($D395,饮料价格!$B$3:$E$45,3,0)</f>
        <v>1.3</v>
      </c>
      <c r="H395" s="8">
        <f>VLOOKUP($D395,饮料价格!$B$3:$E$45,4,0)</f>
        <v>1.9</v>
      </c>
      <c r="I395" s="8">
        <f>E395*H395</f>
        <v>26.599999999999998</v>
      </c>
      <c r="J395" s="8">
        <f>(H395-G395)*E395</f>
        <v>8.3999999999999986</v>
      </c>
    </row>
    <row r="396" spans="1:10" outlineLevel="2" x14ac:dyDescent="0.15">
      <c r="A396" s="7">
        <v>42736</v>
      </c>
      <c r="B396" s="8" t="s">
        <v>103</v>
      </c>
      <c r="C396" s="8" t="s">
        <v>118</v>
      </c>
      <c r="D396" s="8" t="s">
        <v>79</v>
      </c>
      <c r="E396" s="8">
        <v>17</v>
      </c>
      <c r="F396" s="8" t="str">
        <f>VLOOKUP($D396,饮料价格!$B$3:$E$45,2,0)</f>
        <v>听</v>
      </c>
      <c r="G396" s="8">
        <f>VLOOKUP($D396,饮料价格!$B$3:$E$45,3,0)</f>
        <v>1.2</v>
      </c>
      <c r="H396" s="8">
        <f>VLOOKUP($D396,饮料价格!$B$3:$E$45,4,0)</f>
        <v>2.5</v>
      </c>
      <c r="I396" s="8">
        <f>E396*H396</f>
        <v>42.5</v>
      </c>
      <c r="J396" s="8">
        <f>(H396-G396)*E396</f>
        <v>22.1</v>
      </c>
    </row>
    <row r="397" spans="1:10" outlineLevel="2" x14ac:dyDescent="0.15">
      <c r="A397" s="7">
        <v>42736</v>
      </c>
      <c r="B397" s="8" t="s">
        <v>103</v>
      </c>
      <c r="C397" s="8" t="s">
        <v>118</v>
      </c>
      <c r="D397" s="8" t="s">
        <v>80</v>
      </c>
      <c r="E397" s="8">
        <v>22</v>
      </c>
      <c r="F397" s="8" t="str">
        <f>VLOOKUP($D397,饮料价格!$B$3:$E$45,2,0)</f>
        <v>瓶</v>
      </c>
      <c r="G397" s="8">
        <f>VLOOKUP($D397,饮料价格!$B$3:$E$45,3,0)</f>
        <v>0.9</v>
      </c>
      <c r="H397" s="8">
        <f>VLOOKUP($D397,饮料价格!$B$3:$E$45,4,0)</f>
        <v>1.2</v>
      </c>
      <c r="I397" s="8">
        <f>E397*H397</f>
        <v>26.4</v>
      </c>
      <c r="J397" s="8">
        <f>(H397-G397)*E397</f>
        <v>6.5999999999999988</v>
      </c>
    </row>
    <row r="398" spans="1:10" outlineLevel="2" x14ac:dyDescent="0.15">
      <c r="A398" s="7">
        <v>42736</v>
      </c>
      <c r="B398" s="8" t="s">
        <v>103</v>
      </c>
      <c r="C398" s="8" t="s">
        <v>118</v>
      </c>
      <c r="D398" s="8" t="s">
        <v>73</v>
      </c>
      <c r="E398" s="8">
        <v>12</v>
      </c>
      <c r="F398" s="8" t="str">
        <f>VLOOKUP($D398,饮料价格!$B$3:$E$45,2,0)</f>
        <v>瓶</v>
      </c>
      <c r="G398" s="8">
        <f>VLOOKUP($D398,饮料价格!$B$3:$E$45,3,0)</f>
        <v>1.8</v>
      </c>
      <c r="H398" s="8">
        <f>VLOOKUP($D398,饮料价格!$B$3:$E$45,4,0)</f>
        <v>2.2999999999999998</v>
      </c>
      <c r="I398" s="8">
        <f>E398*H398</f>
        <v>27.599999999999998</v>
      </c>
      <c r="J398" s="8">
        <f>(H398-G398)*E398</f>
        <v>5.9999999999999973</v>
      </c>
    </row>
    <row r="399" spans="1:10" outlineLevel="2" x14ac:dyDescent="0.15">
      <c r="A399" s="7">
        <v>42736</v>
      </c>
      <c r="B399" s="8" t="s">
        <v>103</v>
      </c>
      <c r="C399" s="8" t="s">
        <v>118</v>
      </c>
      <c r="D399" s="8" t="s">
        <v>25</v>
      </c>
      <c r="E399" s="8">
        <v>25</v>
      </c>
      <c r="F399" s="8" t="str">
        <f>VLOOKUP($D399,饮料价格!$B$3:$E$45,2,0)</f>
        <v>听</v>
      </c>
      <c r="G399" s="8">
        <f>VLOOKUP($D399,饮料价格!$B$3:$E$45,3,0)</f>
        <v>3</v>
      </c>
      <c r="H399" s="8">
        <f>VLOOKUP($D399,饮料价格!$B$3:$E$45,4,0)</f>
        <v>4</v>
      </c>
      <c r="I399" s="8">
        <f>E399*H399</f>
        <v>100</v>
      </c>
      <c r="J399" s="8">
        <f>(H399-G399)*E399</f>
        <v>25</v>
      </c>
    </row>
    <row r="400" spans="1:10" outlineLevel="2" x14ac:dyDescent="0.15">
      <c r="A400" s="7">
        <v>42736</v>
      </c>
      <c r="B400" s="8" t="s">
        <v>103</v>
      </c>
      <c r="C400" s="8" t="s">
        <v>118</v>
      </c>
      <c r="D400" s="8" t="s">
        <v>26</v>
      </c>
      <c r="E400" s="8">
        <v>93</v>
      </c>
      <c r="F400" s="8" t="str">
        <f>VLOOKUP($D400,饮料价格!$B$3:$E$45,2,0)</f>
        <v>瓶</v>
      </c>
      <c r="G400" s="8">
        <f>VLOOKUP($D400,饮料价格!$B$3:$E$45,3,0)</f>
        <v>1.7</v>
      </c>
      <c r="H400" s="8">
        <f>VLOOKUP($D400,饮料价格!$B$3:$E$45,4,0)</f>
        <v>2.2000000000000002</v>
      </c>
      <c r="I400" s="8">
        <f>E400*H400</f>
        <v>204.60000000000002</v>
      </c>
      <c r="J400" s="8">
        <f>(H400-G400)*E400</f>
        <v>46.500000000000021</v>
      </c>
    </row>
    <row r="401" spans="1:10" outlineLevel="2" x14ac:dyDescent="0.15">
      <c r="A401" s="7">
        <v>42736</v>
      </c>
      <c r="B401" s="8" t="s">
        <v>103</v>
      </c>
      <c r="C401" s="8" t="s">
        <v>118</v>
      </c>
      <c r="D401" s="8" t="s">
        <v>132</v>
      </c>
      <c r="E401" s="8">
        <v>22</v>
      </c>
      <c r="F401" s="8" t="str">
        <f>VLOOKUP($D401,饮料价格!$B$3:$E$45,2,0)</f>
        <v>瓶</v>
      </c>
      <c r="G401" s="8">
        <f>VLOOKUP($D401,饮料价格!$B$3:$E$45,3,0)</f>
        <v>2.5</v>
      </c>
      <c r="H401" s="8">
        <f>VLOOKUP($D401,饮料价格!$B$3:$E$45,4,0)</f>
        <v>4.5</v>
      </c>
      <c r="I401" s="8">
        <f>E401*H401</f>
        <v>99</v>
      </c>
      <c r="J401" s="8">
        <f>(H401-G401)*E401</f>
        <v>44</v>
      </c>
    </row>
    <row r="402" spans="1:10" outlineLevel="2" x14ac:dyDescent="0.15">
      <c r="A402" s="7">
        <v>42736</v>
      </c>
      <c r="B402" s="8" t="s">
        <v>103</v>
      </c>
      <c r="C402" s="8" t="s">
        <v>118</v>
      </c>
      <c r="D402" s="8" t="s">
        <v>31</v>
      </c>
      <c r="E402" s="8">
        <v>10</v>
      </c>
      <c r="F402" s="8" t="str">
        <f>VLOOKUP($D402,饮料价格!$B$3:$E$45,2,0)</f>
        <v>瓶</v>
      </c>
      <c r="G402" s="8">
        <f>VLOOKUP($D402,饮料价格!$B$3:$E$45,3,0)</f>
        <v>1.1000000000000001</v>
      </c>
      <c r="H402" s="8">
        <f>VLOOKUP($D402,饮料价格!$B$3:$E$45,4,0)</f>
        <v>1.5</v>
      </c>
      <c r="I402" s="8">
        <f>E402*H402</f>
        <v>15</v>
      </c>
      <c r="J402" s="8">
        <f>(H402-G402)*E402</f>
        <v>3.9999999999999991</v>
      </c>
    </row>
    <row r="403" spans="1:10" outlineLevel="2" x14ac:dyDescent="0.15">
      <c r="A403" s="7">
        <v>42736</v>
      </c>
      <c r="B403" s="8" t="s">
        <v>103</v>
      </c>
      <c r="C403" s="8" t="s">
        <v>118</v>
      </c>
      <c r="D403" s="8" t="s">
        <v>134</v>
      </c>
      <c r="E403" s="8">
        <v>6</v>
      </c>
      <c r="F403" s="8" t="str">
        <f>VLOOKUP($D403,饮料价格!$B$3:$E$45,2,0)</f>
        <v>瓶</v>
      </c>
      <c r="G403" s="8">
        <f>VLOOKUP($D403,饮料价格!$B$3:$E$45,3,0)</f>
        <v>3.5</v>
      </c>
      <c r="H403" s="8">
        <f>VLOOKUP($D403,饮料价格!$B$3:$E$45,4,0)</f>
        <v>5</v>
      </c>
      <c r="I403" s="8">
        <f>E403*H403</f>
        <v>30</v>
      </c>
      <c r="J403" s="8">
        <f>(H403-G403)*E403</f>
        <v>9</v>
      </c>
    </row>
    <row r="404" spans="1:10" outlineLevel="2" x14ac:dyDescent="0.15">
      <c r="A404" s="7">
        <v>42736</v>
      </c>
      <c r="B404" s="8" t="s">
        <v>103</v>
      </c>
      <c r="C404" s="8" t="s">
        <v>118</v>
      </c>
      <c r="D404" s="8" t="s">
        <v>82</v>
      </c>
      <c r="E404" s="8">
        <v>22</v>
      </c>
      <c r="F404" s="8" t="str">
        <f>VLOOKUP($D404,饮料价格!$B$3:$E$45,2,0)</f>
        <v>合</v>
      </c>
      <c r="G404" s="8">
        <f>VLOOKUP($D404,饮料价格!$B$3:$E$45,3,0)</f>
        <v>1.6</v>
      </c>
      <c r="H404" s="8">
        <f>VLOOKUP($D404,饮料价格!$B$3:$E$45,4,0)</f>
        <v>2.5</v>
      </c>
      <c r="I404" s="8">
        <f>E404*H404</f>
        <v>55</v>
      </c>
      <c r="J404" s="8">
        <f>(H404-G404)*E404</f>
        <v>19.799999999999997</v>
      </c>
    </row>
    <row r="405" spans="1:10" outlineLevel="2" x14ac:dyDescent="0.15">
      <c r="A405" s="7">
        <v>42736</v>
      </c>
      <c r="B405" s="8" t="s">
        <v>103</v>
      </c>
      <c r="C405" s="8" t="s">
        <v>118</v>
      </c>
      <c r="D405" s="8" t="s">
        <v>7</v>
      </c>
      <c r="E405" s="8">
        <v>122</v>
      </c>
      <c r="F405" s="8" t="str">
        <f>VLOOKUP($D405,饮料价格!$B$3:$E$45,2,0)</f>
        <v>听</v>
      </c>
      <c r="G405" s="8">
        <f>VLOOKUP($D405,饮料价格!$B$3:$E$45,3,0)</f>
        <v>3.2</v>
      </c>
      <c r="H405" s="8">
        <f>VLOOKUP($D405,饮料价格!$B$3:$E$45,4,0)</f>
        <v>6</v>
      </c>
      <c r="I405" s="8">
        <f>E405*H405</f>
        <v>732</v>
      </c>
      <c r="J405" s="8">
        <f>(H405-G405)*E405</f>
        <v>341.59999999999997</v>
      </c>
    </row>
    <row r="406" spans="1:10" outlineLevel="2" x14ac:dyDescent="0.15">
      <c r="A406" s="7">
        <v>42736</v>
      </c>
      <c r="B406" s="8" t="s">
        <v>103</v>
      </c>
      <c r="C406" s="8" t="s">
        <v>118</v>
      </c>
      <c r="D406" s="8" t="s">
        <v>133</v>
      </c>
      <c r="E406" s="8">
        <v>12</v>
      </c>
      <c r="F406" s="8" t="str">
        <f>VLOOKUP($D406,饮料价格!$B$3:$E$45,2,0)</f>
        <v>瓶</v>
      </c>
      <c r="G406" s="8">
        <f>VLOOKUP($D406,饮料价格!$B$3:$E$45,3,0)</f>
        <v>3.5</v>
      </c>
      <c r="H406" s="8">
        <f>VLOOKUP($D406,饮料价格!$B$3:$E$45,4,0)</f>
        <v>5</v>
      </c>
      <c r="I406" s="8">
        <f>E406*H406</f>
        <v>60</v>
      </c>
      <c r="J406" s="8">
        <f>(H406-G406)*E406</f>
        <v>18</v>
      </c>
    </row>
    <row r="407" spans="1:10" outlineLevel="2" x14ac:dyDescent="0.15">
      <c r="A407" s="7">
        <v>42736</v>
      </c>
      <c r="B407" s="8" t="s">
        <v>103</v>
      </c>
      <c r="C407" s="8" t="s">
        <v>118</v>
      </c>
      <c r="D407" s="8" t="s">
        <v>30</v>
      </c>
      <c r="E407" s="8">
        <v>24</v>
      </c>
      <c r="F407" s="8" t="str">
        <f>VLOOKUP($D407,饮料价格!$B$3:$E$45,2,0)</f>
        <v>瓶</v>
      </c>
      <c r="G407" s="8">
        <f>VLOOKUP($D407,饮料价格!$B$3:$E$45,3,0)</f>
        <v>0.9</v>
      </c>
      <c r="H407" s="8">
        <f>VLOOKUP($D407,饮料价格!$B$3:$E$45,4,0)</f>
        <v>1.5</v>
      </c>
      <c r="I407" s="8">
        <f>E407*H407</f>
        <v>36</v>
      </c>
      <c r="J407" s="8">
        <f>(H407-G407)*E407</f>
        <v>14.399999999999999</v>
      </c>
    </row>
    <row r="408" spans="1:10" outlineLevel="2" x14ac:dyDescent="0.15">
      <c r="A408" s="7">
        <v>42736</v>
      </c>
      <c r="B408" s="8" t="s">
        <v>103</v>
      </c>
      <c r="C408" s="8" t="s">
        <v>118</v>
      </c>
      <c r="D408" s="8" t="s">
        <v>13</v>
      </c>
      <c r="E408" s="8">
        <v>25</v>
      </c>
      <c r="F408" s="8" t="str">
        <f>VLOOKUP($D408,饮料价格!$B$3:$E$45,2,0)</f>
        <v>瓶</v>
      </c>
      <c r="G408" s="8">
        <f>VLOOKUP($D408,饮料价格!$B$3:$E$45,3,0)</f>
        <v>2</v>
      </c>
      <c r="H408" s="8">
        <f>VLOOKUP($D408,饮料价格!$B$3:$E$45,4,0)</f>
        <v>3.5</v>
      </c>
      <c r="I408" s="8">
        <f>E408*H408</f>
        <v>87.5</v>
      </c>
      <c r="J408" s="8">
        <f>(H408-G408)*E408</f>
        <v>37.5</v>
      </c>
    </row>
    <row r="409" spans="1:10" outlineLevel="2" x14ac:dyDescent="0.15">
      <c r="A409" s="7">
        <v>42736</v>
      </c>
      <c r="B409" s="8" t="s">
        <v>103</v>
      </c>
      <c r="C409" s="8" t="s">
        <v>118</v>
      </c>
      <c r="D409" s="8" t="s">
        <v>10</v>
      </c>
      <c r="E409" s="8">
        <v>21</v>
      </c>
      <c r="F409" s="8" t="str">
        <f>VLOOKUP($D409,饮料价格!$B$3:$E$45,2,0)</f>
        <v>听</v>
      </c>
      <c r="G409" s="8">
        <f>VLOOKUP($D409,饮料价格!$B$3:$E$45,3,0)</f>
        <v>2</v>
      </c>
      <c r="H409" s="8">
        <f>VLOOKUP($D409,饮料价格!$B$3:$E$45,4,0)</f>
        <v>3.5</v>
      </c>
      <c r="I409" s="8">
        <f>E409*H409</f>
        <v>73.5</v>
      </c>
      <c r="J409" s="8">
        <f>(H409-G409)*E409</f>
        <v>31.5</v>
      </c>
    </row>
    <row r="410" spans="1:10" outlineLevel="2" x14ac:dyDescent="0.15">
      <c r="A410" s="7">
        <v>42736</v>
      </c>
      <c r="B410" s="8" t="s">
        <v>103</v>
      </c>
      <c r="C410" s="8" t="s">
        <v>118</v>
      </c>
      <c r="D410" s="8" t="s">
        <v>78</v>
      </c>
      <c r="E410" s="8">
        <v>40</v>
      </c>
      <c r="F410" s="8" t="str">
        <f>VLOOKUP($D410,饮料价格!$B$3:$E$45,2,0)</f>
        <v>瓶</v>
      </c>
      <c r="G410" s="8">
        <f>VLOOKUP($D410,饮料价格!$B$3:$E$45,3,0)</f>
        <v>1.9</v>
      </c>
      <c r="H410" s="8">
        <f>VLOOKUP($D410,饮料价格!$B$3:$E$45,4,0)</f>
        <v>2.4</v>
      </c>
      <c r="I410" s="8">
        <f>E410*H410</f>
        <v>96</v>
      </c>
      <c r="J410" s="8">
        <f>(H410-G410)*E410</f>
        <v>20</v>
      </c>
    </row>
    <row r="411" spans="1:10" outlineLevel="2" x14ac:dyDescent="0.15">
      <c r="A411" s="7">
        <v>42736</v>
      </c>
      <c r="B411" s="8" t="s">
        <v>103</v>
      </c>
      <c r="C411" s="8" t="s">
        <v>118</v>
      </c>
      <c r="D411" s="8" t="s">
        <v>27</v>
      </c>
      <c r="E411" s="8">
        <v>86</v>
      </c>
      <c r="F411" s="8" t="str">
        <f>VLOOKUP($D411,饮料价格!$B$3:$E$45,2,0)</f>
        <v>听</v>
      </c>
      <c r="G411" s="8">
        <f>VLOOKUP($D411,饮料价格!$B$3:$E$45,3,0)</f>
        <v>2.5</v>
      </c>
      <c r="H411" s="8">
        <f>VLOOKUP($D411,饮料价格!$B$3:$E$45,4,0)</f>
        <v>4</v>
      </c>
      <c r="I411" s="8">
        <f>E411*H411</f>
        <v>344</v>
      </c>
      <c r="J411" s="8">
        <f>(H411-G411)*E411</f>
        <v>129</v>
      </c>
    </row>
    <row r="412" spans="1:10" outlineLevel="2" x14ac:dyDescent="0.15">
      <c r="A412" s="7">
        <v>42736</v>
      </c>
      <c r="B412" s="8" t="s">
        <v>103</v>
      </c>
      <c r="C412" s="8" t="s">
        <v>118</v>
      </c>
      <c r="D412" s="8" t="s">
        <v>24</v>
      </c>
      <c r="E412" s="8">
        <v>25</v>
      </c>
      <c r="F412" s="8" t="str">
        <f>VLOOKUP($D412,饮料价格!$B$3:$E$45,2,0)</f>
        <v>瓶</v>
      </c>
      <c r="G412" s="8">
        <f>VLOOKUP($D412,饮料价格!$B$3:$E$45,3,0)</f>
        <v>2.4</v>
      </c>
      <c r="H412" s="8">
        <f>VLOOKUP($D412,饮料价格!$B$3:$E$45,4,0)</f>
        <v>3</v>
      </c>
      <c r="I412" s="8">
        <f>E412*H412</f>
        <v>75</v>
      </c>
      <c r="J412" s="8">
        <f>(H412-G412)*E412</f>
        <v>15.000000000000002</v>
      </c>
    </row>
    <row r="413" spans="1:10" outlineLevel="2" x14ac:dyDescent="0.15">
      <c r="A413" s="7">
        <v>42736</v>
      </c>
      <c r="B413" s="8" t="s">
        <v>103</v>
      </c>
      <c r="C413" s="8" t="s">
        <v>118</v>
      </c>
      <c r="D413" s="8" t="s">
        <v>20</v>
      </c>
      <c r="E413" s="8">
        <v>15</v>
      </c>
      <c r="F413" s="8" t="str">
        <f>VLOOKUP($D413,饮料价格!$B$3:$E$45,2,0)</f>
        <v>瓶</v>
      </c>
      <c r="G413" s="8">
        <f>VLOOKUP($D413,饮料价格!$B$3:$E$45,3,0)</f>
        <v>1.8</v>
      </c>
      <c r="H413" s="8">
        <f>VLOOKUP($D413,饮料价格!$B$3:$E$45,4,0)</f>
        <v>2.2999999999999998</v>
      </c>
      <c r="I413" s="8">
        <f>E413*H413</f>
        <v>34.5</v>
      </c>
      <c r="J413" s="8">
        <f>(H413-G413)*E413</f>
        <v>7.4999999999999964</v>
      </c>
    </row>
    <row r="414" spans="1:10" outlineLevel="2" x14ac:dyDescent="0.15">
      <c r="A414" s="7">
        <v>42736</v>
      </c>
      <c r="B414" s="8" t="s">
        <v>103</v>
      </c>
      <c r="C414" s="8" t="s">
        <v>118</v>
      </c>
      <c r="D414" s="8" t="s">
        <v>16</v>
      </c>
      <c r="E414" s="8">
        <v>25</v>
      </c>
      <c r="F414" s="8" t="str">
        <f>VLOOKUP($D414,饮料价格!$B$3:$E$45,2,0)</f>
        <v>瓶</v>
      </c>
      <c r="G414" s="8">
        <f>VLOOKUP($D414,饮料价格!$B$3:$E$45,3,0)</f>
        <v>1</v>
      </c>
      <c r="H414" s="8">
        <f>VLOOKUP($D414,饮料价格!$B$3:$E$45,4,0)</f>
        <v>1.5</v>
      </c>
      <c r="I414" s="8">
        <f>E414*H414</f>
        <v>37.5</v>
      </c>
      <c r="J414" s="8">
        <f>(H414-G414)*E414</f>
        <v>12.5</v>
      </c>
    </row>
    <row r="415" spans="1:10" outlineLevel="2" x14ac:dyDescent="0.15">
      <c r="A415" s="7">
        <v>42736</v>
      </c>
      <c r="B415" s="8" t="s">
        <v>103</v>
      </c>
      <c r="C415" s="8" t="s">
        <v>118</v>
      </c>
      <c r="D415" s="8" t="s">
        <v>2</v>
      </c>
      <c r="E415" s="8">
        <v>10</v>
      </c>
      <c r="F415" s="8" t="str">
        <f>VLOOKUP($D415,饮料价格!$B$3:$E$45,2,0)</f>
        <v>听</v>
      </c>
      <c r="G415" s="8">
        <f>VLOOKUP($D415,饮料价格!$B$3:$E$45,3,0)</f>
        <v>1.6</v>
      </c>
      <c r="H415" s="8">
        <f>VLOOKUP($D415,饮料价格!$B$3:$E$45,4,0)</f>
        <v>3.3</v>
      </c>
      <c r="I415" s="8">
        <f>E415*H415</f>
        <v>33</v>
      </c>
      <c r="J415" s="8">
        <f>(H415-G415)*E415</f>
        <v>16.999999999999996</v>
      </c>
    </row>
    <row r="416" spans="1:10" outlineLevel="2" x14ac:dyDescent="0.15">
      <c r="A416" s="7">
        <v>42736</v>
      </c>
      <c r="B416" s="8" t="s">
        <v>103</v>
      </c>
      <c r="C416" s="8" t="s">
        <v>118</v>
      </c>
      <c r="D416" s="8" t="s">
        <v>23</v>
      </c>
      <c r="E416" s="8">
        <v>19</v>
      </c>
      <c r="F416" s="8" t="str">
        <f>VLOOKUP($D416,饮料价格!$B$3:$E$45,2,0)</f>
        <v>瓶</v>
      </c>
      <c r="G416" s="8">
        <f>VLOOKUP($D416,饮料价格!$B$3:$E$45,3,0)</f>
        <v>2.4</v>
      </c>
      <c r="H416" s="8">
        <f>VLOOKUP($D416,饮料价格!$B$3:$E$45,4,0)</f>
        <v>3</v>
      </c>
      <c r="I416" s="8">
        <f>E416*H416</f>
        <v>57</v>
      </c>
      <c r="J416" s="8">
        <f>(H416-G416)*E416</f>
        <v>11.400000000000002</v>
      </c>
    </row>
    <row r="417" spans="1:10" outlineLevel="2" x14ac:dyDescent="0.15">
      <c r="A417" s="7">
        <v>42736</v>
      </c>
      <c r="B417" s="8" t="s">
        <v>103</v>
      </c>
      <c r="C417" s="8" t="s">
        <v>118</v>
      </c>
      <c r="D417" s="8" t="s">
        <v>5</v>
      </c>
      <c r="E417" s="8">
        <v>21</v>
      </c>
      <c r="F417" s="8" t="str">
        <f>VLOOKUP($D417,饮料价格!$B$3:$E$45,2,0)</f>
        <v>合</v>
      </c>
      <c r="G417" s="8">
        <f>VLOOKUP($D417,饮料价格!$B$3:$E$45,3,0)</f>
        <v>1.5</v>
      </c>
      <c r="H417" s="8">
        <f>VLOOKUP($D417,饮料价格!$B$3:$E$45,4,0)</f>
        <v>2.2000000000000002</v>
      </c>
      <c r="I417" s="8">
        <f>E417*H417</f>
        <v>46.2</v>
      </c>
      <c r="J417" s="8">
        <f>(H417-G417)*E417</f>
        <v>14.700000000000003</v>
      </c>
    </row>
    <row r="418" spans="1:10" outlineLevel="2" x14ac:dyDescent="0.15">
      <c r="A418" s="7">
        <v>42736</v>
      </c>
      <c r="B418" s="8" t="s">
        <v>103</v>
      </c>
      <c r="C418" s="8" t="s">
        <v>118</v>
      </c>
      <c r="D418" s="8" t="s">
        <v>18</v>
      </c>
      <c r="E418" s="8">
        <v>20</v>
      </c>
      <c r="F418" s="8" t="str">
        <f>VLOOKUP($D418,饮料价格!$B$3:$E$45,2,0)</f>
        <v>合</v>
      </c>
      <c r="G418" s="8">
        <f>VLOOKUP($D418,饮料价格!$B$3:$E$45,3,0)</f>
        <v>4.5</v>
      </c>
      <c r="H418" s="8">
        <f>VLOOKUP($D418,饮料价格!$B$3:$E$45,4,0)</f>
        <v>7.2</v>
      </c>
      <c r="I418" s="8">
        <f>E418*H418</f>
        <v>144</v>
      </c>
      <c r="J418" s="8">
        <f>(H418-G418)*E418</f>
        <v>54</v>
      </c>
    </row>
    <row r="419" spans="1:10" outlineLevel="2" x14ac:dyDescent="0.15">
      <c r="A419" s="7">
        <v>42736</v>
      </c>
      <c r="B419" s="8" t="s">
        <v>103</v>
      </c>
      <c r="C419" s="8" t="s">
        <v>118</v>
      </c>
      <c r="D419" s="8" t="s">
        <v>21</v>
      </c>
      <c r="E419" s="8">
        <v>104</v>
      </c>
      <c r="F419" s="8" t="str">
        <f>VLOOKUP($D419,饮料价格!$B$3:$E$45,2,0)</f>
        <v>瓶</v>
      </c>
      <c r="G419" s="8">
        <f>VLOOKUP($D419,饮料价格!$B$3:$E$45,3,0)</f>
        <v>1.4</v>
      </c>
      <c r="H419" s="8">
        <f>VLOOKUP($D419,饮料价格!$B$3:$E$45,4,0)</f>
        <v>3</v>
      </c>
      <c r="I419" s="8">
        <f>E419*H419</f>
        <v>312</v>
      </c>
      <c r="J419" s="8">
        <f>(H419-G419)*E419</f>
        <v>166.4</v>
      </c>
    </row>
    <row r="420" spans="1:10" outlineLevel="2" x14ac:dyDescent="0.15">
      <c r="A420" s="7">
        <v>42736</v>
      </c>
      <c r="B420" s="8" t="s">
        <v>103</v>
      </c>
      <c r="C420" s="8" t="s">
        <v>118</v>
      </c>
      <c r="D420" s="8" t="s">
        <v>15</v>
      </c>
      <c r="E420" s="8">
        <v>7</v>
      </c>
      <c r="F420" s="8" t="str">
        <f>VLOOKUP($D420,饮料价格!$B$3:$E$45,2,0)</f>
        <v>合</v>
      </c>
      <c r="G420" s="8">
        <f>VLOOKUP($D420,饮料价格!$B$3:$E$45,3,0)</f>
        <v>1.7</v>
      </c>
      <c r="H420" s="8">
        <f>VLOOKUP($D420,饮料价格!$B$3:$E$45,4,0)</f>
        <v>2.5</v>
      </c>
      <c r="I420" s="8">
        <f>E420*H420</f>
        <v>17.5</v>
      </c>
      <c r="J420" s="8">
        <f>(H420-G420)*E420</f>
        <v>5.6000000000000005</v>
      </c>
    </row>
    <row r="421" spans="1:10" outlineLevel="2" x14ac:dyDescent="0.15">
      <c r="A421" s="7">
        <v>42736</v>
      </c>
      <c r="B421" s="8" t="s">
        <v>103</v>
      </c>
      <c r="C421" s="8" t="s">
        <v>118</v>
      </c>
      <c r="D421" s="8" t="s">
        <v>17</v>
      </c>
      <c r="E421" s="8">
        <v>24</v>
      </c>
      <c r="F421" s="8" t="str">
        <f>VLOOKUP($D421,饮料价格!$B$3:$E$45,2,0)</f>
        <v>合</v>
      </c>
      <c r="G421" s="8">
        <f>VLOOKUP($D421,饮料价格!$B$3:$E$45,3,0)</f>
        <v>4.3</v>
      </c>
      <c r="H421" s="8">
        <f>VLOOKUP($D421,饮料价格!$B$3:$E$45,4,0)</f>
        <v>6.8</v>
      </c>
      <c r="I421" s="8">
        <f>E421*H421</f>
        <v>163.19999999999999</v>
      </c>
      <c r="J421" s="8">
        <f>(H421-G421)*E421</f>
        <v>60</v>
      </c>
    </row>
    <row r="422" spans="1:10" outlineLevel="2" x14ac:dyDescent="0.15">
      <c r="A422" s="7">
        <v>42736</v>
      </c>
      <c r="B422" s="8" t="s">
        <v>103</v>
      </c>
      <c r="C422" s="8" t="s">
        <v>118</v>
      </c>
      <c r="D422" s="8" t="s">
        <v>81</v>
      </c>
      <c r="E422" s="8">
        <v>39</v>
      </c>
      <c r="F422" s="8" t="str">
        <f>VLOOKUP($D422,饮料价格!$B$3:$E$45,2,0)</f>
        <v>听</v>
      </c>
      <c r="G422" s="8">
        <f>VLOOKUP($D422,饮料价格!$B$3:$E$45,3,0)</f>
        <v>3</v>
      </c>
      <c r="H422" s="8">
        <f>VLOOKUP($D422,饮料价格!$B$3:$E$45,4,0)</f>
        <v>4</v>
      </c>
      <c r="I422" s="8">
        <f>E422*H422</f>
        <v>156</v>
      </c>
      <c r="J422" s="8">
        <f>(H422-G422)*E422</f>
        <v>39</v>
      </c>
    </row>
    <row r="423" spans="1:10" outlineLevel="2" x14ac:dyDescent="0.15">
      <c r="A423" s="7">
        <v>42736</v>
      </c>
      <c r="B423" s="8" t="s">
        <v>103</v>
      </c>
      <c r="C423" s="8" t="s">
        <v>118</v>
      </c>
      <c r="D423" s="8" t="s">
        <v>8</v>
      </c>
      <c r="E423" s="8">
        <v>26</v>
      </c>
      <c r="F423" s="8" t="str">
        <f>VLOOKUP($D423,饮料价格!$B$3:$E$45,2,0)</f>
        <v>合</v>
      </c>
      <c r="G423" s="8">
        <f>VLOOKUP($D423,饮料价格!$B$3:$E$45,3,0)</f>
        <v>7.8</v>
      </c>
      <c r="H423" s="8">
        <f>VLOOKUP($D423,饮料价格!$B$3:$E$45,4,0)</f>
        <v>9.8000000000000007</v>
      </c>
      <c r="I423" s="8">
        <f>E423*H423</f>
        <v>254.8</v>
      </c>
      <c r="J423" s="8">
        <f>(H423-G423)*E423</f>
        <v>52.000000000000021</v>
      </c>
    </row>
    <row r="424" spans="1:10" outlineLevel="2" x14ac:dyDescent="0.15">
      <c r="A424" s="7">
        <v>42736</v>
      </c>
      <c r="B424" s="8" t="s">
        <v>103</v>
      </c>
      <c r="C424" s="8" t="s">
        <v>118</v>
      </c>
      <c r="D424" s="8" t="s">
        <v>14</v>
      </c>
      <c r="E424" s="8">
        <v>27</v>
      </c>
      <c r="F424" s="8" t="str">
        <f>VLOOKUP($D424,饮料价格!$B$3:$E$45,2,0)</f>
        <v>听</v>
      </c>
      <c r="G424" s="8">
        <f>VLOOKUP($D424,饮料价格!$B$3:$E$45,3,0)</f>
        <v>2.5</v>
      </c>
      <c r="H424" s="8">
        <f>VLOOKUP($D424,饮料价格!$B$3:$E$45,4,0)</f>
        <v>4</v>
      </c>
      <c r="I424" s="8">
        <f>E424*H424</f>
        <v>108</v>
      </c>
      <c r="J424" s="8">
        <f>(H424-G424)*E424</f>
        <v>40.5</v>
      </c>
    </row>
    <row r="425" spans="1:10" outlineLevel="2" x14ac:dyDescent="0.15">
      <c r="A425" s="7">
        <v>42736</v>
      </c>
      <c r="B425" s="8" t="s">
        <v>103</v>
      </c>
      <c r="C425" s="8" t="s">
        <v>118</v>
      </c>
      <c r="D425" s="8" t="s">
        <v>32</v>
      </c>
      <c r="E425" s="8">
        <v>95</v>
      </c>
      <c r="F425" s="8" t="str">
        <f>VLOOKUP($D425,饮料价格!$B$3:$E$45,2,0)</f>
        <v>瓶</v>
      </c>
      <c r="G425" s="8">
        <f>VLOOKUP($D425,饮料价格!$B$3:$E$45,3,0)</f>
        <v>2.4</v>
      </c>
      <c r="H425" s="8">
        <f>VLOOKUP($D425,饮料价格!$B$3:$E$45,4,0)</f>
        <v>3.5</v>
      </c>
      <c r="I425" s="8">
        <f>E425*H425</f>
        <v>332.5</v>
      </c>
      <c r="J425" s="8">
        <f>(H425-G425)*E425</f>
        <v>104.50000000000001</v>
      </c>
    </row>
    <row r="426" spans="1:10" outlineLevel="2" x14ac:dyDescent="0.15">
      <c r="A426" s="7">
        <v>42736</v>
      </c>
      <c r="B426" s="8" t="s">
        <v>103</v>
      </c>
      <c r="C426" s="8" t="s">
        <v>118</v>
      </c>
      <c r="D426" s="8" t="s">
        <v>11</v>
      </c>
      <c r="E426" s="8">
        <v>19</v>
      </c>
      <c r="F426" s="8" t="str">
        <f>VLOOKUP($D426,饮料价格!$B$3:$E$45,2,0)</f>
        <v>瓶</v>
      </c>
      <c r="G426" s="8">
        <f>VLOOKUP($D426,饮料价格!$B$3:$E$45,3,0)</f>
        <v>1</v>
      </c>
      <c r="H426" s="8">
        <f>VLOOKUP($D426,饮料价格!$B$3:$E$45,4,0)</f>
        <v>1.3</v>
      </c>
      <c r="I426" s="8">
        <f>E426*H426</f>
        <v>24.7</v>
      </c>
      <c r="J426" s="8">
        <f>(H426-G426)*E426</f>
        <v>5.7000000000000011</v>
      </c>
    </row>
    <row r="427" spans="1:10" outlineLevel="2" x14ac:dyDescent="0.15">
      <c r="A427" s="7">
        <v>42736</v>
      </c>
      <c r="B427" s="8" t="s">
        <v>103</v>
      </c>
      <c r="C427" s="8" t="s">
        <v>118</v>
      </c>
      <c r="D427" s="8" t="s">
        <v>1</v>
      </c>
      <c r="E427" s="8">
        <v>86</v>
      </c>
      <c r="F427" s="8" t="str">
        <f>VLOOKUP($D427,饮料价格!$B$3:$E$45,2,0)</f>
        <v>听</v>
      </c>
      <c r="G427" s="8">
        <f>VLOOKUP($D427,饮料价格!$B$3:$E$45,3,0)</f>
        <v>2.5</v>
      </c>
      <c r="H427" s="8">
        <f>VLOOKUP($D427,饮料价格!$B$3:$E$45,4,0)</f>
        <v>3.5</v>
      </c>
      <c r="I427" s="8">
        <f>E427*H427</f>
        <v>301</v>
      </c>
      <c r="J427" s="8">
        <f>(H427-G427)*E427</f>
        <v>86</v>
      </c>
    </row>
    <row r="428" spans="1:10" outlineLevel="2" x14ac:dyDescent="0.15">
      <c r="A428" s="7">
        <v>42736</v>
      </c>
      <c r="B428" s="8" t="s">
        <v>103</v>
      </c>
      <c r="C428" s="8" t="s">
        <v>118</v>
      </c>
      <c r="D428" s="8" t="s">
        <v>12</v>
      </c>
      <c r="E428" s="8">
        <v>12</v>
      </c>
      <c r="F428" s="8" t="str">
        <f>VLOOKUP($D428,饮料价格!$B$3:$E$45,2,0)</f>
        <v>瓶</v>
      </c>
      <c r="G428" s="8">
        <f>VLOOKUP($D428,饮料价格!$B$3:$E$45,3,0)</f>
        <v>1.3</v>
      </c>
      <c r="H428" s="8">
        <f>VLOOKUP($D428,饮料价格!$B$3:$E$45,4,0)</f>
        <v>2.8</v>
      </c>
      <c r="I428" s="8">
        <f>E428*H428</f>
        <v>33.599999999999994</v>
      </c>
      <c r="J428" s="8">
        <f>(H428-G428)*E428</f>
        <v>17.999999999999996</v>
      </c>
    </row>
    <row r="429" spans="1:10" outlineLevel="2" x14ac:dyDescent="0.15">
      <c r="A429" s="7">
        <v>42736</v>
      </c>
      <c r="B429" s="8" t="s">
        <v>103</v>
      </c>
      <c r="C429" s="8" t="s">
        <v>118</v>
      </c>
      <c r="D429" s="8" t="s">
        <v>22</v>
      </c>
      <c r="E429" s="8">
        <v>89</v>
      </c>
      <c r="F429" s="8" t="str">
        <f>VLOOKUP($D429,饮料价格!$B$3:$E$45,2,0)</f>
        <v>合</v>
      </c>
      <c r="G429" s="8">
        <f>VLOOKUP($D429,饮料价格!$B$3:$E$45,3,0)</f>
        <v>1.7</v>
      </c>
      <c r="H429" s="8">
        <f>VLOOKUP($D429,饮料价格!$B$3:$E$45,4,0)</f>
        <v>2.2000000000000002</v>
      </c>
      <c r="I429" s="8">
        <f>E429*H429</f>
        <v>195.8</v>
      </c>
      <c r="J429" s="8">
        <f>(H429-G429)*E429</f>
        <v>44.500000000000021</v>
      </c>
    </row>
    <row r="430" spans="1:10" outlineLevel="2" x14ac:dyDescent="0.15">
      <c r="A430" s="7">
        <v>42736</v>
      </c>
      <c r="B430" s="8" t="s">
        <v>103</v>
      </c>
      <c r="C430" s="8" t="s">
        <v>118</v>
      </c>
      <c r="D430" s="8" t="s">
        <v>19</v>
      </c>
      <c r="E430" s="8">
        <v>59</v>
      </c>
      <c r="F430" s="8" t="str">
        <f>VLOOKUP($D430,饮料价格!$B$3:$E$45,2,0)</f>
        <v>瓶</v>
      </c>
      <c r="G430" s="8">
        <f>VLOOKUP($D430,饮料价格!$B$3:$E$45,3,0)</f>
        <v>1.7</v>
      </c>
      <c r="H430" s="8">
        <f>VLOOKUP($D430,饮料价格!$B$3:$E$45,4,0)</f>
        <v>2.2000000000000002</v>
      </c>
      <c r="I430" s="8">
        <f>E430*H430</f>
        <v>129.80000000000001</v>
      </c>
      <c r="J430" s="8">
        <f>(H430-G430)*E430</f>
        <v>29.500000000000014</v>
      </c>
    </row>
    <row r="431" spans="1:10" outlineLevel="2" x14ac:dyDescent="0.15">
      <c r="A431" s="7">
        <v>42736</v>
      </c>
      <c r="B431" s="8" t="s">
        <v>103</v>
      </c>
      <c r="C431" s="8" t="s">
        <v>118</v>
      </c>
      <c r="D431" s="8" t="s">
        <v>29</v>
      </c>
      <c r="E431" s="8">
        <v>11</v>
      </c>
      <c r="F431" s="8" t="str">
        <f>VLOOKUP($D431,饮料价格!$B$3:$E$45,2,0)</f>
        <v>合</v>
      </c>
      <c r="G431" s="8">
        <f>VLOOKUP($D431,饮料价格!$B$3:$E$45,3,0)</f>
        <v>1.6</v>
      </c>
      <c r="H431" s="8">
        <f>VLOOKUP($D431,饮料价格!$B$3:$E$45,4,0)</f>
        <v>2.2999999999999998</v>
      </c>
      <c r="I431" s="8">
        <f>E431*H431</f>
        <v>25.299999999999997</v>
      </c>
      <c r="J431" s="8">
        <f>(H431-G431)*E431</f>
        <v>7.6999999999999975</v>
      </c>
    </row>
    <row r="432" spans="1:10" outlineLevel="1" x14ac:dyDescent="0.15">
      <c r="A432" s="7"/>
      <c r="B432" s="8"/>
      <c r="C432" s="23" t="s">
        <v>195</v>
      </c>
      <c r="D432" s="8"/>
      <c r="E432" s="8"/>
      <c r="F432" s="8"/>
      <c r="G432" s="8"/>
      <c r="H432" s="8"/>
      <c r="I432" s="8">
        <f>SUBTOTAL(9,I390:I431)</f>
        <v>5478.2000000000007</v>
      </c>
      <c r="J432" s="8">
        <f>SUBTOTAL(9,J390:J431)</f>
        <v>1929.9000000000003</v>
      </c>
    </row>
    <row r="433" spans="1:10" outlineLevel="2" x14ac:dyDescent="0.15">
      <c r="A433" s="7">
        <v>42736</v>
      </c>
      <c r="B433" s="8" t="s">
        <v>102</v>
      </c>
      <c r="C433" s="8" t="s">
        <v>116</v>
      </c>
      <c r="D433" s="8" t="s">
        <v>22</v>
      </c>
      <c r="E433" s="8">
        <v>129</v>
      </c>
      <c r="F433" s="8" t="str">
        <f>VLOOKUP($D433,饮料价格!$B$3:$E$45,2,0)</f>
        <v>合</v>
      </c>
      <c r="G433" s="8">
        <f>VLOOKUP($D433,饮料价格!$B$3:$E$45,3,0)</f>
        <v>1.7</v>
      </c>
      <c r="H433" s="8">
        <f>VLOOKUP($D433,饮料价格!$B$3:$E$45,4,0)</f>
        <v>2.2000000000000002</v>
      </c>
      <c r="I433" s="8">
        <f>E433*H433</f>
        <v>283.8</v>
      </c>
      <c r="J433" s="8">
        <f>(H433-G433)*E433</f>
        <v>64.500000000000028</v>
      </c>
    </row>
    <row r="434" spans="1:10" outlineLevel="2" x14ac:dyDescent="0.15">
      <c r="A434" s="7">
        <v>42736</v>
      </c>
      <c r="B434" s="8" t="s">
        <v>102</v>
      </c>
      <c r="C434" s="8" t="s">
        <v>116</v>
      </c>
      <c r="D434" s="8" t="s">
        <v>14</v>
      </c>
      <c r="E434" s="8">
        <v>31</v>
      </c>
      <c r="F434" s="8" t="str">
        <f>VLOOKUP($D434,饮料价格!$B$3:$E$45,2,0)</f>
        <v>听</v>
      </c>
      <c r="G434" s="8">
        <f>VLOOKUP($D434,饮料价格!$B$3:$E$45,3,0)</f>
        <v>2.5</v>
      </c>
      <c r="H434" s="8">
        <f>VLOOKUP($D434,饮料价格!$B$3:$E$45,4,0)</f>
        <v>4</v>
      </c>
      <c r="I434" s="8">
        <f>E434*H434</f>
        <v>124</v>
      </c>
      <c r="J434" s="8">
        <f>(H434-G434)*E434</f>
        <v>46.5</v>
      </c>
    </row>
    <row r="435" spans="1:10" outlineLevel="2" x14ac:dyDescent="0.15">
      <c r="A435" s="7">
        <v>42736</v>
      </c>
      <c r="B435" s="8" t="s">
        <v>102</v>
      </c>
      <c r="C435" s="8" t="s">
        <v>116</v>
      </c>
      <c r="D435" s="8" t="s">
        <v>131</v>
      </c>
      <c r="E435" s="8">
        <v>33</v>
      </c>
      <c r="F435" s="8" t="str">
        <f>VLOOKUP($D435,饮料价格!$B$3:$E$45,2,0)</f>
        <v>瓶</v>
      </c>
      <c r="G435" s="8">
        <f>VLOOKUP($D435,饮料价格!$B$3:$E$45,3,0)</f>
        <v>2</v>
      </c>
      <c r="H435" s="8">
        <f>VLOOKUP($D435,饮料价格!$B$3:$E$45,4,0)</f>
        <v>3.5</v>
      </c>
      <c r="I435" s="8">
        <f>E435*H435</f>
        <v>115.5</v>
      </c>
      <c r="J435" s="8">
        <f>(H435-G435)*E435</f>
        <v>49.5</v>
      </c>
    </row>
    <row r="436" spans="1:10" outlineLevel="2" x14ac:dyDescent="0.15">
      <c r="A436" s="7">
        <v>42736</v>
      </c>
      <c r="B436" s="8" t="s">
        <v>102</v>
      </c>
      <c r="C436" s="8" t="s">
        <v>116</v>
      </c>
      <c r="D436" s="8" t="s">
        <v>27</v>
      </c>
      <c r="E436" s="8">
        <v>14</v>
      </c>
      <c r="F436" s="8" t="str">
        <f>VLOOKUP($D436,饮料价格!$B$3:$E$45,2,0)</f>
        <v>听</v>
      </c>
      <c r="G436" s="8">
        <f>VLOOKUP($D436,饮料价格!$B$3:$E$45,3,0)</f>
        <v>2.5</v>
      </c>
      <c r="H436" s="8">
        <f>VLOOKUP($D436,饮料价格!$B$3:$E$45,4,0)</f>
        <v>4</v>
      </c>
      <c r="I436" s="8">
        <f>E436*H436</f>
        <v>56</v>
      </c>
      <c r="J436" s="8">
        <f>(H436-G436)*E436</f>
        <v>21</v>
      </c>
    </row>
    <row r="437" spans="1:10" outlineLevel="2" x14ac:dyDescent="0.15">
      <c r="A437" s="7">
        <v>42736</v>
      </c>
      <c r="B437" s="8" t="s">
        <v>102</v>
      </c>
      <c r="C437" s="8" t="s">
        <v>116</v>
      </c>
      <c r="D437" s="8" t="s">
        <v>2</v>
      </c>
      <c r="E437" s="8">
        <v>14</v>
      </c>
      <c r="F437" s="8" t="str">
        <f>VLOOKUP($D437,饮料价格!$B$3:$E$45,2,0)</f>
        <v>听</v>
      </c>
      <c r="G437" s="8">
        <f>VLOOKUP($D437,饮料价格!$B$3:$E$45,3,0)</f>
        <v>1.6</v>
      </c>
      <c r="H437" s="8">
        <f>VLOOKUP($D437,饮料价格!$B$3:$E$45,4,0)</f>
        <v>3.3</v>
      </c>
      <c r="I437" s="8">
        <f>E437*H437</f>
        <v>46.199999999999996</v>
      </c>
      <c r="J437" s="8">
        <f>(H437-G437)*E437</f>
        <v>23.799999999999997</v>
      </c>
    </row>
    <row r="438" spans="1:10" outlineLevel="2" x14ac:dyDescent="0.15">
      <c r="A438" s="7">
        <v>42736</v>
      </c>
      <c r="B438" s="8" t="s">
        <v>102</v>
      </c>
      <c r="C438" s="8" t="s">
        <v>116</v>
      </c>
      <c r="D438" s="8" t="s">
        <v>18</v>
      </c>
      <c r="E438" s="8">
        <v>100</v>
      </c>
      <c r="F438" s="8" t="str">
        <f>VLOOKUP($D438,饮料价格!$B$3:$E$45,2,0)</f>
        <v>合</v>
      </c>
      <c r="G438" s="8">
        <f>VLOOKUP($D438,饮料价格!$B$3:$E$45,3,0)</f>
        <v>4.5</v>
      </c>
      <c r="H438" s="8">
        <f>VLOOKUP($D438,饮料价格!$B$3:$E$45,4,0)</f>
        <v>7.2</v>
      </c>
      <c r="I438" s="8">
        <f>E438*H438</f>
        <v>720</v>
      </c>
      <c r="J438" s="8">
        <f>(H438-G438)*E438</f>
        <v>270</v>
      </c>
    </row>
    <row r="439" spans="1:10" outlineLevel="2" x14ac:dyDescent="0.15">
      <c r="A439" s="7">
        <v>42736</v>
      </c>
      <c r="B439" s="8" t="s">
        <v>102</v>
      </c>
      <c r="C439" s="8" t="s">
        <v>116</v>
      </c>
      <c r="D439" s="8" t="s">
        <v>132</v>
      </c>
      <c r="E439" s="8">
        <v>8</v>
      </c>
      <c r="F439" s="8" t="str">
        <f>VLOOKUP($D439,饮料价格!$B$3:$E$45,2,0)</f>
        <v>瓶</v>
      </c>
      <c r="G439" s="8">
        <f>VLOOKUP($D439,饮料价格!$B$3:$E$45,3,0)</f>
        <v>2.5</v>
      </c>
      <c r="H439" s="8">
        <f>VLOOKUP($D439,饮料价格!$B$3:$E$45,4,0)</f>
        <v>4.5</v>
      </c>
      <c r="I439" s="8">
        <f>E439*H439</f>
        <v>36</v>
      </c>
      <c r="J439" s="8">
        <f>(H439-G439)*E439</f>
        <v>16</v>
      </c>
    </row>
    <row r="440" spans="1:10" outlineLevel="2" x14ac:dyDescent="0.15">
      <c r="A440" s="7">
        <v>42736</v>
      </c>
      <c r="B440" s="8" t="s">
        <v>102</v>
      </c>
      <c r="C440" s="8" t="s">
        <v>116</v>
      </c>
      <c r="D440" s="8" t="s">
        <v>23</v>
      </c>
      <c r="E440" s="8">
        <v>46</v>
      </c>
      <c r="F440" s="8" t="str">
        <f>VLOOKUP($D440,饮料价格!$B$3:$E$45,2,0)</f>
        <v>瓶</v>
      </c>
      <c r="G440" s="8">
        <f>VLOOKUP($D440,饮料价格!$B$3:$E$45,3,0)</f>
        <v>2.4</v>
      </c>
      <c r="H440" s="8">
        <f>VLOOKUP($D440,饮料价格!$B$3:$E$45,4,0)</f>
        <v>3</v>
      </c>
      <c r="I440" s="8">
        <f>E440*H440</f>
        <v>138</v>
      </c>
      <c r="J440" s="8">
        <f>(H440-G440)*E440</f>
        <v>27.600000000000005</v>
      </c>
    </row>
    <row r="441" spans="1:10" outlineLevel="2" x14ac:dyDescent="0.15">
      <c r="A441" s="7">
        <v>42736</v>
      </c>
      <c r="B441" s="8" t="s">
        <v>102</v>
      </c>
      <c r="C441" s="8" t="s">
        <v>116</v>
      </c>
      <c r="D441" s="8" t="s">
        <v>73</v>
      </c>
      <c r="E441" s="8">
        <v>111</v>
      </c>
      <c r="F441" s="8" t="str">
        <f>VLOOKUP($D441,饮料价格!$B$3:$E$45,2,0)</f>
        <v>瓶</v>
      </c>
      <c r="G441" s="8">
        <f>VLOOKUP($D441,饮料价格!$B$3:$E$45,3,0)</f>
        <v>1.8</v>
      </c>
      <c r="H441" s="8">
        <f>VLOOKUP($D441,饮料价格!$B$3:$E$45,4,0)</f>
        <v>2.2999999999999998</v>
      </c>
      <c r="I441" s="8">
        <f>E441*H441</f>
        <v>255.29999999999998</v>
      </c>
      <c r="J441" s="8">
        <f>(H441-G441)*E441</f>
        <v>55.499999999999979</v>
      </c>
    </row>
    <row r="442" spans="1:10" outlineLevel="2" x14ac:dyDescent="0.15">
      <c r="A442" s="7">
        <v>42736</v>
      </c>
      <c r="B442" s="8" t="s">
        <v>102</v>
      </c>
      <c r="C442" s="8" t="s">
        <v>116</v>
      </c>
      <c r="D442" s="8" t="s">
        <v>133</v>
      </c>
      <c r="E442" s="8">
        <v>87</v>
      </c>
      <c r="F442" s="8" t="str">
        <f>VLOOKUP($D442,饮料价格!$B$3:$E$45,2,0)</f>
        <v>瓶</v>
      </c>
      <c r="G442" s="8">
        <f>VLOOKUP($D442,饮料价格!$B$3:$E$45,3,0)</f>
        <v>3.5</v>
      </c>
      <c r="H442" s="8">
        <f>VLOOKUP($D442,饮料价格!$B$3:$E$45,4,0)</f>
        <v>5</v>
      </c>
      <c r="I442" s="8">
        <f>E442*H442</f>
        <v>435</v>
      </c>
      <c r="J442" s="8">
        <f>(H442-G442)*E442</f>
        <v>130.5</v>
      </c>
    </row>
    <row r="443" spans="1:10" outlineLevel="2" x14ac:dyDescent="0.15">
      <c r="A443" s="7">
        <v>42736</v>
      </c>
      <c r="B443" s="8" t="s">
        <v>102</v>
      </c>
      <c r="C443" s="8" t="s">
        <v>116</v>
      </c>
      <c r="D443" s="8" t="s">
        <v>20</v>
      </c>
      <c r="E443" s="8">
        <v>12</v>
      </c>
      <c r="F443" s="8" t="str">
        <f>VLOOKUP($D443,饮料价格!$B$3:$E$45,2,0)</f>
        <v>瓶</v>
      </c>
      <c r="G443" s="8">
        <f>VLOOKUP($D443,饮料价格!$B$3:$E$45,3,0)</f>
        <v>1.8</v>
      </c>
      <c r="H443" s="8">
        <f>VLOOKUP($D443,饮料价格!$B$3:$E$45,4,0)</f>
        <v>2.2999999999999998</v>
      </c>
      <c r="I443" s="8">
        <f>E443*H443</f>
        <v>27.599999999999998</v>
      </c>
      <c r="J443" s="8">
        <f>(H443-G443)*E443</f>
        <v>5.9999999999999973</v>
      </c>
    </row>
    <row r="444" spans="1:10" outlineLevel="2" x14ac:dyDescent="0.15">
      <c r="A444" s="7">
        <v>42736</v>
      </c>
      <c r="B444" s="8" t="s">
        <v>102</v>
      </c>
      <c r="C444" s="8" t="s">
        <v>116</v>
      </c>
      <c r="D444" s="8" t="s">
        <v>25</v>
      </c>
      <c r="E444" s="8">
        <v>13</v>
      </c>
      <c r="F444" s="8" t="str">
        <f>VLOOKUP($D444,饮料价格!$B$3:$E$45,2,0)</f>
        <v>听</v>
      </c>
      <c r="G444" s="8">
        <f>VLOOKUP($D444,饮料价格!$B$3:$E$45,3,0)</f>
        <v>3</v>
      </c>
      <c r="H444" s="8">
        <f>VLOOKUP($D444,饮料价格!$B$3:$E$45,4,0)</f>
        <v>4</v>
      </c>
      <c r="I444" s="8">
        <f>E444*H444</f>
        <v>52</v>
      </c>
      <c r="J444" s="8">
        <f>(H444-G444)*E444</f>
        <v>13</v>
      </c>
    </row>
    <row r="445" spans="1:10" outlineLevel="2" x14ac:dyDescent="0.15">
      <c r="A445" s="7">
        <v>42736</v>
      </c>
      <c r="B445" s="8" t="s">
        <v>102</v>
      </c>
      <c r="C445" s="8" t="s">
        <v>116</v>
      </c>
      <c r="D445" s="8" t="s">
        <v>15</v>
      </c>
      <c r="E445" s="8">
        <v>13</v>
      </c>
      <c r="F445" s="8" t="str">
        <f>VLOOKUP($D445,饮料价格!$B$3:$E$45,2,0)</f>
        <v>合</v>
      </c>
      <c r="G445" s="8">
        <f>VLOOKUP($D445,饮料价格!$B$3:$E$45,3,0)</f>
        <v>1.7</v>
      </c>
      <c r="H445" s="8">
        <f>VLOOKUP($D445,饮料价格!$B$3:$E$45,4,0)</f>
        <v>2.5</v>
      </c>
      <c r="I445" s="8">
        <f>E445*H445</f>
        <v>32.5</v>
      </c>
      <c r="J445" s="8">
        <f>(H445-G445)*E445</f>
        <v>10.4</v>
      </c>
    </row>
    <row r="446" spans="1:10" outlineLevel="2" x14ac:dyDescent="0.15">
      <c r="A446" s="7">
        <v>42736</v>
      </c>
      <c r="B446" s="8" t="s">
        <v>102</v>
      </c>
      <c r="C446" s="8" t="s">
        <v>116</v>
      </c>
      <c r="D446" s="8" t="s">
        <v>28</v>
      </c>
      <c r="E446" s="8">
        <v>14</v>
      </c>
      <c r="F446" s="8" t="str">
        <f>VLOOKUP($D446,饮料价格!$B$3:$E$45,2,0)</f>
        <v>合</v>
      </c>
      <c r="G446" s="8">
        <f>VLOOKUP($D446,饮料价格!$B$3:$E$45,3,0)</f>
        <v>1.5</v>
      </c>
      <c r="H446" s="8">
        <f>VLOOKUP($D446,饮料价格!$B$3:$E$45,4,0)</f>
        <v>2.2000000000000002</v>
      </c>
      <c r="I446" s="8">
        <f>E446*H446</f>
        <v>30.800000000000004</v>
      </c>
      <c r="J446" s="8">
        <f>(H446-G446)*E446</f>
        <v>9.8000000000000025</v>
      </c>
    </row>
    <row r="447" spans="1:10" outlineLevel="2" x14ac:dyDescent="0.15">
      <c r="A447" s="7">
        <v>42736</v>
      </c>
      <c r="B447" s="8" t="s">
        <v>102</v>
      </c>
      <c r="C447" s="8" t="s">
        <v>116</v>
      </c>
      <c r="D447" s="8" t="s">
        <v>32</v>
      </c>
      <c r="E447" s="8">
        <v>109</v>
      </c>
      <c r="F447" s="8" t="str">
        <f>VLOOKUP($D447,饮料价格!$B$3:$E$45,2,0)</f>
        <v>瓶</v>
      </c>
      <c r="G447" s="8">
        <f>VLOOKUP($D447,饮料价格!$B$3:$E$45,3,0)</f>
        <v>2.4</v>
      </c>
      <c r="H447" s="8">
        <f>VLOOKUP($D447,饮料价格!$B$3:$E$45,4,0)</f>
        <v>3.5</v>
      </c>
      <c r="I447" s="8">
        <f>E447*H447</f>
        <v>381.5</v>
      </c>
      <c r="J447" s="8">
        <f>(H447-G447)*E447</f>
        <v>119.9</v>
      </c>
    </row>
    <row r="448" spans="1:10" outlineLevel="2" x14ac:dyDescent="0.15">
      <c r="A448" s="7">
        <v>42736</v>
      </c>
      <c r="B448" s="8" t="s">
        <v>102</v>
      </c>
      <c r="C448" s="8" t="s">
        <v>116</v>
      </c>
      <c r="D448" s="8" t="s">
        <v>17</v>
      </c>
      <c r="E448" s="8">
        <v>12</v>
      </c>
      <c r="F448" s="8" t="str">
        <f>VLOOKUP($D448,饮料价格!$B$3:$E$45,2,0)</f>
        <v>合</v>
      </c>
      <c r="G448" s="8">
        <f>VLOOKUP($D448,饮料价格!$B$3:$E$45,3,0)</f>
        <v>4.3</v>
      </c>
      <c r="H448" s="8">
        <f>VLOOKUP($D448,饮料价格!$B$3:$E$45,4,0)</f>
        <v>6.8</v>
      </c>
      <c r="I448" s="8">
        <f>E448*H448</f>
        <v>81.599999999999994</v>
      </c>
      <c r="J448" s="8">
        <f>(H448-G448)*E448</f>
        <v>30</v>
      </c>
    </row>
    <row r="449" spans="1:10" outlineLevel="2" x14ac:dyDescent="0.15">
      <c r="A449" s="7">
        <v>42736</v>
      </c>
      <c r="B449" s="8" t="s">
        <v>102</v>
      </c>
      <c r="C449" s="8" t="s">
        <v>116</v>
      </c>
      <c r="D449" s="8" t="s">
        <v>82</v>
      </c>
      <c r="E449" s="8">
        <v>82</v>
      </c>
      <c r="F449" s="8" t="str">
        <f>VLOOKUP($D449,饮料价格!$B$3:$E$45,2,0)</f>
        <v>合</v>
      </c>
      <c r="G449" s="8">
        <f>VLOOKUP($D449,饮料价格!$B$3:$E$45,3,0)</f>
        <v>1.6</v>
      </c>
      <c r="H449" s="8">
        <f>VLOOKUP($D449,饮料价格!$B$3:$E$45,4,0)</f>
        <v>2.5</v>
      </c>
      <c r="I449" s="8">
        <f>E449*H449</f>
        <v>205</v>
      </c>
      <c r="J449" s="8">
        <f>(H449-G449)*E449</f>
        <v>73.8</v>
      </c>
    </row>
    <row r="450" spans="1:10" outlineLevel="2" x14ac:dyDescent="0.15">
      <c r="A450" s="7">
        <v>42736</v>
      </c>
      <c r="B450" s="8" t="s">
        <v>102</v>
      </c>
      <c r="C450" s="8" t="s">
        <v>116</v>
      </c>
      <c r="D450" s="8" t="s">
        <v>13</v>
      </c>
      <c r="E450" s="8">
        <v>18</v>
      </c>
      <c r="F450" s="8" t="str">
        <f>VLOOKUP($D450,饮料价格!$B$3:$E$45,2,0)</f>
        <v>瓶</v>
      </c>
      <c r="G450" s="8">
        <f>VLOOKUP($D450,饮料价格!$B$3:$E$45,3,0)</f>
        <v>2</v>
      </c>
      <c r="H450" s="8">
        <f>VLOOKUP($D450,饮料价格!$B$3:$E$45,4,0)</f>
        <v>3.5</v>
      </c>
      <c r="I450" s="8">
        <f>E450*H450</f>
        <v>63</v>
      </c>
      <c r="J450" s="8">
        <f>(H450-G450)*E450</f>
        <v>27</v>
      </c>
    </row>
    <row r="451" spans="1:10" outlineLevel="2" x14ac:dyDescent="0.15">
      <c r="A451" s="7">
        <v>42736</v>
      </c>
      <c r="B451" s="8" t="s">
        <v>102</v>
      </c>
      <c r="C451" s="8" t="s">
        <v>116</v>
      </c>
      <c r="D451" s="8" t="s">
        <v>29</v>
      </c>
      <c r="E451" s="8">
        <v>80</v>
      </c>
      <c r="F451" s="8" t="str">
        <f>VLOOKUP($D451,饮料价格!$B$3:$E$45,2,0)</f>
        <v>合</v>
      </c>
      <c r="G451" s="8">
        <f>VLOOKUP($D451,饮料价格!$B$3:$E$45,3,0)</f>
        <v>1.6</v>
      </c>
      <c r="H451" s="8">
        <f>VLOOKUP($D451,饮料价格!$B$3:$E$45,4,0)</f>
        <v>2.2999999999999998</v>
      </c>
      <c r="I451" s="8">
        <f>E451*H451</f>
        <v>184</v>
      </c>
      <c r="J451" s="8">
        <f>(H451-G451)*E451</f>
        <v>55.999999999999979</v>
      </c>
    </row>
    <row r="452" spans="1:10" outlineLevel="2" x14ac:dyDescent="0.15">
      <c r="A452" s="7">
        <v>42736</v>
      </c>
      <c r="B452" s="8" t="s">
        <v>102</v>
      </c>
      <c r="C452" s="8" t="s">
        <v>116</v>
      </c>
      <c r="D452" s="8" t="s">
        <v>4</v>
      </c>
      <c r="E452" s="8">
        <v>124</v>
      </c>
      <c r="F452" s="8" t="str">
        <f>VLOOKUP($D452,饮料价格!$B$3:$E$45,2,0)</f>
        <v>合</v>
      </c>
      <c r="G452" s="8">
        <f>VLOOKUP($D452,饮料价格!$B$3:$E$45,3,0)</f>
        <v>1.3</v>
      </c>
      <c r="H452" s="8">
        <f>VLOOKUP($D452,饮料价格!$B$3:$E$45,4,0)</f>
        <v>1.9</v>
      </c>
      <c r="I452" s="8">
        <f>E452*H452</f>
        <v>235.6</v>
      </c>
      <c r="J452" s="8">
        <f>(H452-G452)*E452</f>
        <v>74.399999999999977</v>
      </c>
    </row>
    <row r="453" spans="1:10" outlineLevel="2" x14ac:dyDescent="0.15">
      <c r="A453" s="7">
        <v>42736</v>
      </c>
      <c r="B453" s="8" t="s">
        <v>102</v>
      </c>
      <c r="C453" s="8" t="s">
        <v>116</v>
      </c>
      <c r="D453" s="8" t="s">
        <v>80</v>
      </c>
      <c r="E453" s="8">
        <v>12</v>
      </c>
      <c r="F453" s="8" t="str">
        <f>VLOOKUP($D453,饮料价格!$B$3:$E$45,2,0)</f>
        <v>瓶</v>
      </c>
      <c r="G453" s="8">
        <f>VLOOKUP($D453,饮料价格!$B$3:$E$45,3,0)</f>
        <v>0.9</v>
      </c>
      <c r="H453" s="8">
        <f>VLOOKUP($D453,饮料价格!$B$3:$E$45,4,0)</f>
        <v>1.2</v>
      </c>
      <c r="I453" s="8">
        <f>E453*H453</f>
        <v>14.399999999999999</v>
      </c>
      <c r="J453" s="8">
        <f>(H453-G453)*E453</f>
        <v>3.5999999999999992</v>
      </c>
    </row>
    <row r="454" spans="1:10" outlineLevel="2" x14ac:dyDescent="0.15">
      <c r="A454" s="7">
        <v>42736</v>
      </c>
      <c r="B454" s="8" t="s">
        <v>102</v>
      </c>
      <c r="C454" s="8" t="s">
        <v>116</v>
      </c>
      <c r="D454" s="8" t="s">
        <v>81</v>
      </c>
      <c r="E454" s="8">
        <v>31</v>
      </c>
      <c r="F454" s="8" t="str">
        <f>VLOOKUP($D454,饮料价格!$B$3:$E$45,2,0)</f>
        <v>听</v>
      </c>
      <c r="G454" s="8">
        <f>VLOOKUP($D454,饮料价格!$B$3:$E$45,3,0)</f>
        <v>3</v>
      </c>
      <c r="H454" s="8">
        <f>VLOOKUP($D454,饮料价格!$B$3:$E$45,4,0)</f>
        <v>4</v>
      </c>
      <c r="I454" s="8">
        <f>E454*H454</f>
        <v>124</v>
      </c>
      <c r="J454" s="8">
        <f>(H454-G454)*E454</f>
        <v>31</v>
      </c>
    </row>
    <row r="455" spans="1:10" outlineLevel="2" x14ac:dyDescent="0.15">
      <c r="A455" s="7">
        <v>42736</v>
      </c>
      <c r="B455" s="8" t="s">
        <v>102</v>
      </c>
      <c r="C455" s="8" t="s">
        <v>116</v>
      </c>
      <c r="D455" s="8" t="s">
        <v>24</v>
      </c>
      <c r="E455" s="8">
        <v>30</v>
      </c>
      <c r="F455" s="8" t="str">
        <f>VLOOKUP($D455,饮料价格!$B$3:$E$45,2,0)</f>
        <v>瓶</v>
      </c>
      <c r="G455" s="8">
        <f>VLOOKUP($D455,饮料价格!$B$3:$E$45,3,0)</f>
        <v>2.4</v>
      </c>
      <c r="H455" s="8">
        <f>VLOOKUP($D455,饮料价格!$B$3:$E$45,4,0)</f>
        <v>3</v>
      </c>
      <c r="I455" s="8">
        <f>E455*H455</f>
        <v>90</v>
      </c>
      <c r="J455" s="8">
        <f>(H455-G455)*E455</f>
        <v>18.000000000000004</v>
      </c>
    </row>
    <row r="456" spans="1:10" outlineLevel="2" x14ac:dyDescent="0.15">
      <c r="A456" s="7">
        <v>42736</v>
      </c>
      <c r="B456" s="8" t="s">
        <v>102</v>
      </c>
      <c r="C456" s="8" t="s">
        <v>116</v>
      </c>
      <c r="D456" s="8" t="s">
        <v>6</v>
      </c>
      <c r="E456" s="8">
        <v>23</v>
      </c>
      <c r="F456" s="8" t="str">
        <f>VLOOKUP($D456,饮料价格!$B$3:$E$45,2,0)</f>
        <v>瓶</v>
      </c>
      <c r="G456" s="8">
        <f>VLOOKUP($D456,饮料价格!$B$3:$E$45,3,0)</f>
        <v>1.7</v>
      </c>
      <c r="H456" s="8">
        <f>VLOOKUP($D456,饮料价格!$B$3:$E$45,4,0)</f>
        <v>3.5</v>
      </c>
      <c r="I456" s="8">
        <f>E456*H456</f>
        <v>80.5</v>
      </c>
      <c r="J456" s="8">
        <f>(H456-G456)*E456</f>
        <v>41.4</v>
      </c>
    </row>
    <row r="457" spans="1:10" outlineLevel="2" x14ac:dyDescent="0.15">
      <c r="A457" s="7">
        <v>42736</v>
      </c>
      <c r="B457" s="8" t="s">
        <v>102</v>
      </c>
      <c r="C457" s="8" t="s">
        <v>116</v>
      </c>
      <c r="D457" s="8" t="s">
        <v>3</v>
      </c>
      <c r="E457" s="8">
        <v>27</v>
      </c>
      <c r="F457" s="8" t="str">
        <f>VLOOKUP($D457,饮料价格!$B$3:$E$45,2,0)</f>
        <v>听</v>
      </c>
      <c r="G457" s="8">
        <f>VLOOKUP($D457,饮料价格!$B$3:$E$45,3,0)</f>
        <v>2.5</v>
      </c>
      <c r="H457" s="8">
        <f>VLOOKUP($D457,饮料价格!$B$3:$E$45,4,0)</f>
        <v>3.5</v>
      </c>
      <c r="I457" s="8">
        <f>E457*H457</f>
        <v>94.5</v>
      </c>
      <c r="J457" s="8">
        <f>(H457-G457)*E457</f>
        <v>27</v>
      </c>
    </row>
    <row r="458" spans="1:10" outlineLevel="2" x14ac:dyDescent="0.15">
      <c r="A458" s="7">
        <v>42736</v>
      </c>
      <c r="B458" s="8" t="s">
        <v>102</v>
      </c>
      <c r="C458" s="8" t="s">
        <v>116</v>
      </c>
      <c r="D458" s="8" t="s">
        <v>30</v>
      </c>
      <c r="E458" s="8">
        <v>26</v>
      </c>
      <c r="F458" s="8" t="str">
        <f>VLOOKUP($D458,饮料价格!$B$3:$E$45,2,0)</f>
        <v>瓶</v>
      </c>
      <c r="G458" s="8">
        <f>VLOOKUP($D458,饮料价格!$B$3:$E$45,3,0)</f>
        <v>0.9</v>
      </c>
      <c r="H458" s="8">
        <f>VLOOKUP($D458,饮料价格!$B$3:$E$45,4,0)</f>
        <v>1.5</v>
      </c>
      <c r="I458" s="8">
        <f>E458*H458</f>
        <v>39</v>
      </c>
      <c r="J458" s="8">
        <f>(H458-G458)*E458</f>
        <v>15.6</v>
      </c>
    </row>
    <row r="459" spans="1:10" outlineLevel="2" x14ac:dyDescent="0.15">
      <c r="A459" s="7">
        <v>42736</v>
      </c>
      <c r="B459" s="8" t="s">
        <v>102</v>
      </c>
      <c r="C459" s="8" t="s">
        <v>116</v>
      </c>
      <c r="D459" s="8" t="s">
        <v>7</v>
      </c>
      <c r="E459" s="8">
        <v>88</v>
      </c>
      <c r="F459" s="8" t="str">
        <f>VLOOKUP($D459,饮料价格!$B$3:$E$45,2,0)</f>
        <v>听</v>
      </c>
      <c r="G459" s="8">
        <f>VLOOKUP($D459,饮料价格!$B$3:$E$45,3,0)</f>
        <v>3.2</v>
      </c>
      <c r="H459" s="8">
        <f>VLOOKUP($D459,饮料价格!$B$3:$E$45,4,0)</f>
        <v>6</v>
      </c>
      <c r="I459" s="8">
        <f>E459*H459</f>
        <v>528</v>
      </c>
      <c r="J459" s="8">
        <f>(H459-G459)*E459</f>
        <v>246.39999999999998</v>
      </c>
    </row>
    <row r="460" spans="1:10" outlineLevel="2" x14ac:dyDescent="0.15">
      <c r="A460" s="7">
        <v>42736</v>
      </c>
      <c r="B460" s="8" t="s">
        <v>102</v>
      </c>
      <c r="C460" s="8" t="s">
        <v>116</v>
      </c>
      <c r="D460" s="8" t="s">
        <v>8</v>
      </c>
      <c r="E460" s="8">
        <v>15</v>
      </c>
      <c r="F460" s="8" t="str">
        <f>VLOOKUP($D460,饮料价格!$B$3:$E$45,2,0)</f>
        <v>合</v>
      </c>
      <c r="G460" s="8">
        <f>VLOOKUP($D460,饮料价格!$B$3:$E$45,3,0)</f>
        <v>7.8</v>
      </c>
      <c r="H460" s="8">
        <f>VLOOKUP($D460,饮料价格!$B$3:$E$45,4,0)</f>
        <v>9.8000000000000007</v>
      </c>
      <c r="I460" s="8">
        <f>E460*H460</f>
        <v>147</v>
      </c>
      <c r="J460" s="8">
        <f>(H460-G460)*E460</f>
        <v>30.000000000000014</v>
      </c>
    </row>
    <row r="461" spans="1:10" outlineLevel="2" x14ac:dyDescent="0.15">
      <c r="A461" s="7">
        <v>42736</v>
      </c>
      <c r="B461" s="8" t="s">
        <v>102</v>
      </c>
      <c r="C461" s="8" t="s">
        <v>116</v>
      </c>
      <c r="D461" s="8" t="s">
        <v>11</v>
      </c>
      <c r="E461" s="8">
        <v>29</v>
      </c>
      <c r="F461" s="8" t="str">
        <f>VLOOKUP($D461,饮料价格!$B$3:$E$45,2,0)</f>
        <v>瓶</v>
      </c>
      <c r="G461" s="8">
        <f>VLOOKUP($D461,饮料价格!$B$3:$E$45,3,0)</f>
        <v>1</v>
      </c>
      <c r="H461" s="8">
        <f>VLOOKUP($D461,饮料价格!$B$3:$E$45,4,0)</f>
        <v>1.3</v>
      </c>
      <c r="I461" s="8">
        <f>E461*H461</f>
        <v>37.700000000000003</v>
      </c>
      <c r="J461" s="8">
        <f>(H461-G461)*E461</f>
        <v>8.7000000000000011</v>
      </c>
    </row>
    <row r="462" spans="1:10" outlineLevel="2" x14ac:dyDescent="0.15">
      <c r="A462" s="7">
        <v>42736</v>
      </c>
      <c r="B462" s="8" t="s">
        <v>102</v>
      </c>
      <c r="C462" s="8" t="s">
        <v>116</v>
      </c>
      <c r="D462" s="8" t="s">
        <v>78</v>
      </c>
      <c r="E462" s="8">
        <v>28</v>
      </c>
      <c r="F462" s="8" t="str">
        <f>VLOOKUP($D462,饮料价格!$B$3:$E$45,2,0)</f>
        <v>瓶</v>
      </c>
      <c r="G462" s="8">
        <f>VLOOKUP($D462,饮料价格!$B$3:$E$45,3,0)</f>
        <v>1.9</v>
      </c>
      <c r="H462" s="8">
        <f>VLOOKUP($D462,饮料价格!$B$3:$E$45,4,0)</f>
        <v>2.4</v>
      </c>
      <c r="I462" s="8">
        <f>E462*H462</f>
        <v>67.2</v>
      </c>
      <c r="J462" s="8">
        <f>(H462-G462)*E462</f>
        <v>14</v>
      </c>
    </row>
    <row r="463" spans="1:10" outlineLevel="2" x14ac:dyDescent="0.15">
      <c r="A463" s="7">
        <v>42736</v>
      </c>
      <c r="B463" s="8" t="s">
        <v>102</v>
      </c>
      <c r="C463" s="8" t="s">
        <v>116</v>
      </c>
      <c r="D463" s="8" t="s">
        <v>134</v>
      </c>
      <c r="E463" s="8">
        <v>6</v>
      </c>
      <c r="F463" s="8" t="str">
        <f>VLOOKUP($D463,饮料价格!$B$3:$E$45,2,0)</f>
        <v>瓶</v>
      </c>
      <c r="G463" s="8">
        <f>VLOOKUP($D463,饮料价格!$B$3:$E$45,3,0)</f>
        <v>3.5</v>
      </c>
      <c r="H463" s="8">
        <f>VLOOKUP($D463,饮料价格!$B$3:$E$45,4,0)</f>
        <v>5</v>
      </c>
      <c r="I463" s="8">
        <f>E463*H463</f>
        <v>30</v>
      </c>
      <c r="J463" s="8">
        <f>(H463-G463)*E463</f>
        <v>9</v>
      </c>
    </row>
    <row r="464" spans="1:10" outlineLevel="2" x14ac:dyDescent="0.15">
      <c r="A464" s="7">
        <v>42736</v>
      </c>
      <c r="B464" s="8" t="s">
        <v>102</v>
      </c>
      <c r="C464" s="8" t="s">
        <v>116</v>
      </c>
      <c r="D464" s="8" t="s">
        <v>31</v>
      </c>
      <c r="E464" s="8">
        <v>28</v>
      </c>
      <c r="F464" s="8" t="str">
        <f>VLOOKUP($D464,饮料价格!$B$3:$E$45,2,0)</f>
        <v>瓶</v>
      </c>
      <c r="G464" s="8">
        <f>VLOOKUP($D464,饮料价格!$B$3:$E$45,3,0)</f>
        <v>1.1000000000000001</v>
      </c>
      <c r="H464" s="8">
        <f>VLOOKUP($D464,饮料价格!$B$3:$E$45,4,0)</f>
        <v>1.5</v>
      </c>
      <c r="I464" s="8">
        <f>E464*H464</f>
        <v>42</v>
      </c>
      <c r="J464" s="8">
        <f>(H464-G464)*E464</f>
        <v>11.199999999999998</v>
      </c>
    </row>
    <row r="465" spans="1:10" outlineLevel="2" x14ac:dyDescent="0.15">
      <c r="A465" s="7">
        <v>42736</v>
      </c>
      <c r="B465" s="8" t="s">
        <v>102</v>
      </c>
      <c r="C465" s="8" t="s">
        <v>116</v>
      </c>
      <c r="D465" s="8" t="s">
        <v>5</v>
      </c>
      <c r="E465" s="8">
        <v>19</v>
      </c>
      <c r="F465" s="8" t="str">
        <f>VLOOKUP($D465,饮料价格!$B$3:$E$45,2,0)</f>
        <v>合</v>
      </c>
      <c r="G465" s="8">
        <f>VLOOKUP($D465,饮料价格!$B$3:$E$45,3,0)</f>
        <v>1.5</v>
      </c>
      <c r="H465" s="8">
        <f>VLOOKUP($D465,饮料价格!$B$3:$E$45,4,0)</f>
        <v>2.2000000000000002</v>
      </c>
      <c r="I465" s="8">
        <f>E465*H465</f>
        <v>41.800000000000004</v>
      </c>
      <c r="J465" s="8">
        <f>(H465-G465)*E465</f>
        <v>13.300000000000004</v>
      </c>
    </row>
    <row r="466" spans="1:10" outlineLevel="2" x14ac:dyDescent="0.15">
      <c r="A466" s="7">
        <v>42736</v>
      </c>
      <c r="B466" s="8" t="s">
        <v>102</v>
      </c>
      <c r="C466" s="8" t="s">
        <v>116</v>
      </c>
      <c r="D466" s="8" t="s">
        <v>10</v>
      </c>
      <c r="E466" s="8">
        <v>93</v>
      </c>
      <c r="F466" s="8" t="str">
        <f>VLOOKUP($D466,饮料价格!$B$3:$E$45,2,0)</f>
        <v>听</v>
      </c>
      <c r="G466" s="8">
        <f>VLOOKUP($D466,饮料价格!$B$3:$E$45,3,0)</f>
        <v>2</v>
      </c>
      <c r="H466" s="8">
        <f>VLOOKUP($D466,饮料价格!$B$3:$E$45,4,0)</f>
        <v>3.5</v>
      </c>
      <c r="I466" s="8">
        <f>E466*H466</f>
        <v>325.5</v>
      </c>
      <c r="J466" s="8">
        <f>(H466-G466)*E466</f>
        <v>139.5</v>
      </c>
    </row>
    <row r="467" spans="1:10" outlineLevel="2" x14ac:dyDescent="0.15">
      <c r="A467" s="7">
        <v>42736</v>
      </c>
      <c r="B467" s="8" t="s">
        <v>102</v>
      </c>
      <c r="C467" s="8" t="s">
        <v>116</v>
      </c>
      <c r="D467" s="8" t="s">
        <v>26</v>
      </c>
      <c r="E467" s="8">
        <v>51</v>
      </c>
      <c r="F467" s="8" t="str">
        <f>VLOOKUP($D467,饮料价格!$B$3:$E$45,2,0)</f>
        <v>瓶</v>
      </c>
      <c r="G467" s="8">
        <f>VLOOKUP($D467,饮料价格!$B$3:$E$45,3,0)</f>
        <v>1.7</v>
      </c>
      <c r="H467" s="8">
        <f>VLOOKUP($D467,饮料价格!$B$3:$E$45,4,0)</f>
        <v>2.2000000000000002</v>
      </c>
      <c r="I467" s="8">
        <f>E467*H467</f>
        <v>112.2</v>
      </c>
      <c r="J467" s="8">
        <f>(H467-G467)*E467</f>
        <v>25.500000000000011</v>
      </c>
    </row>
    <row r="468" spans="1:10" outlineLevel="2" x14ac:dyDescent="0.15">
      <c r="A468" s="7">
        <v>42736</v>
      </c>
      <c r="B468" s="8" t="s">
        <v>102</v>
      </c>
      <c r="C468" s="8" t="s">
        <v>116</v>
      </c>
      <c r="D468" s="8" t="s">
        <v>12</v>
      </c>
      <c r="E468" s="8">
        <v>8</v>
      </c>
      <c r="F468" s="8" t="str">
        <f>VLOOKUP($D468,饮料价格!$B$3:$E$45,2,0)</f>
        <v>瓶</v>
      </c>
      <c r="G468" s="8">
        <f>VLOOKUP($D468,饮料价格!$B$3:$E$45,3,0)</f>
        <v>1.3</v>
      </c>
      <c r="H468" s="8">
        <f>VLOOKUP($D468,饮料价格!$B$3:$E$45,4,0)</f>
        <v>2.8</v>
      </c>
      <c r="I468" s="8">
        <f>E468*H468</f>
        <v>22.4</v>
      </c>
      <c r="J468" s="8">
        <f>(H468-G468)*E468</f>
        <v>11.999999999999998</v>
      </c>
    </row>
    <row r="469" spans="1:10" outlineLevel="2" x14ac:dyDescent="0.15">
      <c r="A469" s="7">
        <v>42736</v>
      </c>
      <c r="B469" s="8" t="s">
        <v>102</v>
      </c>
      <c r="C469" s="8" t="s">
        <v>116</v>
      </c>
      <c r="D469" s="8" t="s">
        <v>9</v>
      </c>
      <c r="E469" s="8">
        <v>100</v>
      </c>
      <c r="F469" s="8" t="str">
        <f>VLOOKUP($D469,饮料价格!$B$3:$E$45,2,0)</f>
        <v>听</v>
      </c>
      <c r="G469" s="8">
        <f>VLOOKUP($D469,饮料价格!$B$3:$E$45,3,0)</f>
        <v>3</v>
      </c>
      <c r="H469" s="8">
        <f>VLOOKUP($D469,饮料价格!$B$3:$E$45,4,0)</f>
        <v>4</v>
      </c>
      <c r="I469" s="8">
        <f>E469*H469</f>
        <v>400</v>
      </c>
      <c r="J469" s="8">
        <f>(H469-G469)*E469</f>
        <v>100</v>
      </c>
    </row>
    <row r="470" spans="1:10" outlineLevel="2" x14ac:dyDescent="0.15">
      <c r="A470" s="7">
        <v>42736</v>
      </c>
      <c r="B470" s="8" t="s">
        <v>102</v>
      </c>
      <c r="C470" s="8" t="s">
        <v>116</v>
      </c>
      <c r="D470" s="8" t="s">
        <v>79</v>
      </c>
      <c r="E470" s="8">
        <v>83</v>
      </c>
      <c r="F470" s="8" t="str">
        <f>VLOOKUP($D470,饮料价格!$B$3:$E$45,2,0)</f>
        <v>听</v>
      </c>
      <c r="G470" s="8">
        <f>VLOOKUP($D470,饮料价格!$B$3:$E$45,3,0)</f>
        <v>1.2</v>
      </c>
      <c r="H470" s="8">
        <f>VLOOKUP($D470,饮料价格!$B$3:$E$45,4,0)</f>
        <v>2.5</v>
      </c>
      <c r="I470" s="8">
        <f>E470*H470</f>
        <v>207.5</v>
      </c>
      <c r="J470" s="8">
        <f>(H470-G470)*E470</f>
        <v>107.9</v>
      </c>
    </row>
    <row r="471" spans="1:10" outlineLevel="2" x14ac:dyDescent="0.15">
      <c r="A471" s="7">
        <v>42736</v>
      </c>
      <c r="B471" s="8" t="s">
        <v>102</v>
      </c>
      <c r="C471" s="8" t="s">
        <v>116</v>
      </c>
      <c r="D471" s="8" t="s">
        <v>16</v>
      </c>
      <c r="E471" s="8">
        <v>11</v>
      </c>
      <c r="F471" s="8" t="str">
        <f>VLOOKUP($D471,饮料价格!$B$3:$E$45,2,0)</f>
        <v>瓶</v>
      </c>
      <c r="G471" s="8">
        <f>VLOOKUP($D471,饮料价格!$B$3:$E$45,3,0)</f>
        <v>1</v>
      </c>
      <c r="H471" s="8">
        <f>VLOOKUP($D471,饮料价格!$B$3:$E$45,4,0)</f>
        <v>1.5</v>
      </c>
      <c r="I471" s="8">
        <f>E471*H471</f>
        <v>16.5</v>
      </c>
      <c r="J471" s="8">
        <f>(H471-G471)*E471</f>
        <v>5.5</v>
      </c>
    </row>
    <row r="472" spans="1:10" outlineLevel="2" x14ac:dyDescent="0.15">
      <c r="A472" s="7">
        <v>42736</v>
      </c>
      <c r="B472" s="8" t="s">
        <v>102</v>
      </c>
      <c r="C472" s="8" t="s">
        <v>116</v>
      </c>
      <c r="D472" s="8" t="s">
        <v>19</v>
      </c>
      <c r="E472" s="8">
        <v>84</v>
      </c>
      <c r="F472" s="8" t="str">
        <f>VLOOKUP($D472,饮料价格!$B$3:$E$45,2,0)</f>
        <v>瓶</v>
      </c>
      <c r="G472" s="8">
        <f>VLOOKUP($D472,饮料价格!$B$3:$E$45,3,0)</f>
        <v>1.7</v>
      </c>
      <c r="H472" s="8">
        <f>VLOOKUP($D472,饮料价格!$B$3:$E$45,4,0)</f>
        <v>2.2000000000000002</v>
      </c>
      <c r="I472" s="8">
        <f>E472*H472</f>
        <v>184.8</v>
      </c>
      <c r="J472" s="8">
        <f>(H472-G472)*E472</f>
        <v>42.000000000000021</v>
      </c>
    </row>
    <row r="473" spans="1:10" outlineLevel="2" x14ac:dyDescent="0.15">
      <c r="A473" s="7">
        <v>42736</v>
      </c>
      <c r="B473" s="8" t="s">
        <v>102</v>
      </c>
      <c r="C473" s="8" t="s">
        <v>116</v>
      </c>
      <c r="D473" s="8" t="s">
        <v>1</v>
      </c>
      <c r="E473" s="8">
        <v>55</v>
      </c>
      <c r="F473" s="8" t="str">
        <f>VLOOKUP($D473,饮料价格!$B$3:$E$45,2,0)</f>
        <v>听</v>
      </c>
      <c r="G473" s="8">
        <f>VLOOKUP($D473,饮料价格!$B$3:$E$45,3,0)</f>
        <v>2.5</v>
      </c>
      <c r="H473" s="8">
        <f>VLOOKUP($D473,饮料价格!$B$3:$E$45,4,0)</f>
        <v>3.5</v>
      </c>
      <c r="I473" s="8">
        <f>E473*H473</f>
        <v>192.5</v>
      </c>
      <c r="J473" s="8">
        <f>(H473-G473)*E473</f>
        <v>55</v>
      </c>
    </row>
    <row r="474" spans="1:10" outlineLevel="2" x14ac:dyDescent="0.15">
      <c r="A474" s="7">
        <v>42736</v>
      </c>
      <c r="B474" s="8" t="s">
        <v>102</v>
      </c>
      <c r="C474" s="8" t="s">
        <v>116</v>
      </c>
      <c r="D474" s="8" t="s">
        <v>21</v>
      </c>
      <c r="E474" s="8">
        <v>16</v>
      </c>
      <c r="F474" s="8" t="str">
        <f>VLOOKUP($D474,饮料价格!$B$3:$E$45,2,0)</f>
        <v>瓶</v>
      </c>
      <c r="G474" s="8">
        <f>VLOOKUP($D474,饮料价格!$B$3:$E$45,3,0)</f>
        <v>1.4</v>
      </c>
      <c r="H474" s="8">
        <f>VLOOKUP($D474,饮料价格!$B$3:$E$45,4,0)</f>
        <v>3</v>
      </c>
      <c r="I474" s="8">
        <f>E474*H474</f>
        <v>48</v>
      </c>
      <c r="J474" s="8">
        <f>(H474-G474)*E474</f>
        <v>25.6</v>
      </c>
    </row>
    <row r="475" spans="1:10" outlineLevel="1" x14ac:dyDescent="0.15">
      <c r="A475" s="7"/>
      <c r="B475" s="8"/>
      <c r="C475" s="23" t="s">
        <v>196</v>
      </c>
      <c r="D475" s="8"/>
      <c r="E475" s="8"/>
      <c r="F475" s="8"/>
      <c r="G475" s="8"/>
      <c r="H475" s="8"/>
      <c r="I475" s="8">
        <f>SUBTOTAL(9,I433:I474)</f>
        <v>6348.9</v>
      </c>
      <c r="J475" s="8">
        <f>SUBTOTAL(9,J433:J474)</f>
        <v>2107.4</v>
      </c>
    </row>
    <row r="476" spans="1:10" outlineLevel="2" x14ac:dyDescent="0.15">
      <c r="A476" s="7">
        <v>42736</v>
      </c>
      <c r="B476" s="8" t="s">
        <v>101</v>
      </c>
      <c r="C476" s="8" t="s">
        <v>110</v>
      </c>
      <c r="D476" s="8" t="s">
        <v>4</v>
      </c>
      <c r="E476" s="8">
        <v>10</v>
      </c>
      <c r="F476" s="8" t="str">
        <f>VLOOKUP($D476,饮料价格!$B$3:$E$45,2,0)</f>
        <v>合</v>
      </c>
      <c r="G476" s="8">
        <f>VLOOKUP($D476,饮料价格!$B$3:$E$45,3,0)</f>
        <v>1.3</v>
      </c>
      <c r="H476" s="8">
        <f>VLOOKUP($D476,饮料价格!$B$3:$E$45,4,0)</f>
        <v>1.9</v>
      </c>
      <c r="I476" s="8">
        <f>E476*H476</f>
        <v>19</v>
      </c>
      <c r="J476" s="8">
        <f>(H476-G476)*E476</f>
        <v>5.9999999999999982</v>
      </c>
    </row>
    <row r="477" spans="1:10" outlineLevel="2" x14ac:dyDescent="0.15">
      <c r="A477" s="7">
        <v>42736</v>
      </c>
      <c r="B477" s="8" t="s">
        <v>101</v>
      </c>
      <c r="C477" s="8" t="s">
        <v>110</v>
      </c>
      <c r="D477" s="8" t="s">
        <v>73</v>
      </c>
      <c r="E477" s="8">
        <v>80</v>
      </c>
      <c r="F477" s="8" t="str">
        <f>VLOOKUP($D477,饮料价格!$B$3:$E$45,2,0)</f>
        <v>瓶</v>
      </c>
      <c r="G477" s="8">
        <f>VLOOKUP($D477,饮料价格!$B$3:$E$45,3,0)</f>
        <v>1.8</v>
      </c>
      <c r="H477" s="8">
        <f>VLOOKUP($D477,饮料价格!$B$3:$E$45,4,0)</f>
        <v>2.2999999999999998</v>
      </c>
      <c r="I477" s="8">
        <f>E477*H477</f>
        <v>184</v>
      </c>
      <c r="J477" s="8">
        <f>(H477-G477)*E477</f>
        <v>39.999999999999986</v>
      </c>
    </row>
    <row r="478" spans="1:10" outlineLevel="2" x14ac:dyDescent="0.15">
      <c r="A478" s="7">
        <v>42736</v>
      </c>
      <c r="B478" s="8" t="s">
        <v>101</v>
      </c>
      <c r="C478" s="8" t="s">
        <v>110</v>
      </c>
      <c r="D478" s="8" t="s">
        <v>3</v>
      </c>
      <c r="E478" s="8">
        <v>26</v>
      </c>
      <c r="F478" s="8" t="str">
        <f>VLOOKUP($D478,饮料价格!$B$3:$E$45,2,0)</f>
        <v>听</v>
      </c>
      <c r="G478" s="8">
        <f>VLOOKUP($D478,饮料价格!$B$3:$E$45,3,0)</f>
        <v>2.5</v>
      </c>
      <c r="H478" s="8">
        <f>VLOOKUP($D478,饮料价格!$B$3:$E$45,4,0)</f>
        <v>3.5</v>
      </c>
      <c r="I478" s="8">
        <f>E478*H478</f>
        <v>91</v>
      </c>
      <c r="J478" s="8">
        <f>(H478-G478)*E478</f>
        <v>26</v>
      </c>
    </row>
    <row r="479" spans="1:10" outlineLevel="2" x14ac:dyDescent="0.15">
      <c r="A479" s="7">
        <v>42736</v>
      </c>
      <c r="B479" s="8" t="s">
        <v>101</v>
      </c>
      <c r="C479" s="8" t="s">
        <v>110</v>
      </c>
      <c r="D479" s="8" t="s">
        <v>21</v>
      </c>
      <c r="E479" s="8">
        <v>83</v>
      </c>
      <c r="F479" s="8" t="str">
        <f>VLOOKUP($D479,饮料价格!$B$3:$E$45,2,0)</f>
        <v>瓶</v>
      </c>
      <c r="G479" s="8">
        <f>VLOOKUP($D479,饮料价格!$B$3:$E$45,3,0)</f>
        <v>1.4</v>
      </c>
      <c r="H479" s="8">
        <f>VLOOKUP($D479,饮料价格!$B$3:$E$45,4,0)</f>
        <v>3</v>
      </c>
      <c r="I479" s="8">
        <f>E479*H479</f>
        <v>249</v>
      </c>
      <c r="J479" s="8">
        <f>(H479-G479)*E479</f>
        <v>132.80000000000001</v>
      </c>
    </row>
    <row r="480" spans="1:10" outlineLevel="2" x14ac:dyDescent="0.15">
      <c r="A480" s="7">
        <v>42736</v>
      </c>
      <c r="B480" s="8" t="s">
        <v>101</v>
      </c>
      <c r="C480" s="8" t="s">
        <v>110</v>
      </c>
      <c r="D480" s="8" t="s">
        <v>15</v>
      </c>
      <c r="E480" s="8">
        <v>32</v>
      </c>
      <c r="F480" s="8" t="str">
        <f>VLOOKUP($D480,饮料价格!$B$3:$E$45,2,0)</f>
        <v>合</v>
      </c>
      <c r="G480" s="8">
        <f>VLOOKUP($D480,饮料价格!$B$3:$E$45,3,0)</f>
        <v>1.7</v>
      </c>
      <c r="H480" s="8">
        <f>VLOOKUP($D480,饮料价格!$B$3:$E$45,4,0)</f>
        <v>2.5</v>
      </c>
      <c r="I480" s="8">
        <f>E480*H480</f>
        <v>80</v>
      </c>
      <c r="J480" s="8">
        <f>(H480-G480)*E480</f>
        <v>25.6</v>
      </c>
    </row>
    <row r="481" spans="1:10" outlineLevel="2" x14ac:dyDescent="0.15">
      <c r="A481" s="7">
        <v>42736</v>
      </c>
      <c r="B481" s="8" t="s">
        <v>101</v>
      </c>
      <c r="C481" s="8" t="s">
        <v>110</v>
      </c>
      <c r="D481" s="8" t="s">
        <v>26</v>
      </c>
      <c r="E481" s="8">
        <v>110</v>
      </c>
      <c r="F481" s="8" t="str">
        <f>VLOOKUP($D481,饮料价格!$B$3:$E$45,2,0)</f>
        <v>瓶</v>
      </c>
      <c r="G481" s="8">
        <f>VLOOKUP($D481,饮料价格!$B$3:$E$45,3,0)</f>
        <v>1.7</v>
      </c>
      <c r="H481" s="8">
        <f>VLOOKUP($D481,饮料价格!$B$3:$E$45,4,0)</f>
        <v>2.2000000000000002</v>
      </c>
      <c r="I481" s="8">
        <f>E481*H481</f>
        <v>242.00000000000003</v>
      </c>
      <c r="J481" s="8">
        <f>(H481-G481)*E481</f>
        <v>55.000000000000021</v>
      </c>
    </row>
    <row r="482" spans="1:10" outlineLevel="2" x14ac:dyDescent="0.15">
      <c r="A482" s="7">
        <v>42736</v>
      </c>
      <c r="B482" s="8" t="s">
        <v>101</v>
      </c>
      <c r="C482" s="8" t="s">
        <v>110</v>
      </c>
      <c r="D482" s="8" t="s">
        <v>30</v>
      </c>
      <c r="E482" s="8">
        <v>13</v>
      </c>
      <c r="F482" s="8" t="str">
        <f>VLOOKUP($D482,饮料价格!$B$3:$E$45,2,0)</f>
        <v>瓶</v>
      </c>
      <c r="G482" s="8">
        <f>VLOOKUP($D482,饮料价格!$B$3:$E$45,3,0)</f>
        <v>0.9</v>
      </c>
      <c r="H482" s="8">
        <f>VLOOKUP($D482,饮料价格!$B$3:$E$45,4,0)</f>
        <v>1.5</v>
      </c>
      <c r="I482" s="8">
        <f>E482*H482</f>
        <v>19.5</v>
      </c>
      <c r="J482" s="8">
        <f>(H482-G482)*E482</f>
        <v>7.8</v>
      </c>
    </row>
    <row r="483" spans="1:10" outlineLevel="2" x14ac:dyDescent="0.15">
      <c r="A483" s="7">
        <v>42736</v>
      </c>
      <c r="B483" s="8" t="s">
        <v>101</v>
      </c>
      <c r="C483" s="8" t="s">
        <v>110</v>
      </c>
      <c r="D483" s="8" t="s">
        <v>7</v>
      </c>
      <c r="E483" s="8">
        <v>93</v>
      </c>
      <c r="F483" s="8" t="str">
        <f>VLOOKUP($D483,饮料价格!$B$3:$E$45,2,0)</f>
        <v>听</v>
      </c>
      <c r="G483" s="8">
        <f>VLOOKUP($D483,饮料价格!$B$3:$E$45,3,0)</f>
        <v>3.2</v>
      </c>
      <c r="H483" s="8">
        <f>VLOOKUP($D483,饮料价格!$B$3:$E$45,4,0)</f>
        <v>6</v>
      </c>
      <c r="I483" s="8">
        <f>E483*H483</f>
        <v>558</v>
      </c>
      <c r="J483" s="8">
        <f>(H483-G483)*E483</f>
        <v>260.39999999999998</v>
      </c>
    </row>
    <row r="484" spans="1:10" outlineLevel="2" x14ac:dyDescent="0.15">
      <c r="A484" s="7">
        <v>42736</v>
      </c>
      <c r="B484" s="8" t="s">
        <v>101</v>
      </c>
      <c r="C484" s="8" t="s">
        <v>110</v>
      </c>
      <c r="D484" s="8" t="s">
        <v>19</v>
      </c>
      <c r="E484" s="8">
        <v>41</v>
      </c>
      <c r="F484" s="8" t="str">
        <f>VLOOKUP($D484,饮料价格!$B$3:$E$45,2,0)</f>
        <v>瓶</v>
      </c>
      <c r="G484" s="8">
        <f>VLOOKUP($D484,饮料价格!$B$3:$E$45,3,0)</f>
        <v>1.7</v>
      </c>
      <c r="H484" s="8">
        <f>VLOOKUP($D484,饮料价格!$B$3:$E$45,4,0)</f>
        <v>2.2000000000000002</v>
      </c>
      <c r="I484" s="8">
        <f>E484*H484</f>
        <v>90.2</v>
      </c>
      <c r="J484" s="8">
        <f>(H484-G484)*E484</f>
        <v>20.500000000000011</v>
      </c>
    </row>
    <row r="485" spans="1:10" outlineLevel="2" x14ac:dyDescent="0.15">
      <c r="A485" s="7">
        <v>42736</v>
      </c>
      <c r="B485" s="8" t="s">
        <v>101</v>
      </c>
      <c r="C485" s="8" t="s">
        <v>110</v>
      </c>
      <c r="D485" s="8" t="s">
        <v>6</v>
      </c>
      <c r="E485" s="8">
        <v>27</v>
      </c>
      <c r="F485" s="8" t="str">
        <f>VLOOKUP($D485,饮料价格!$B$3:$E$45,2,0)</f>
        <v>瓶</v>
      </c>
      <c r="G485" s="8">
        <f>VLOOKUP($D485,饮料价格!$B$3:$E$45,3,0)</f>
        <v>1.7</v>
      </c>
      <c r="H485" s="8">
        <f>VLOOKUP($D485,饮料价格!$B$3:$E$45,4,0)</f>
        <v>3.5</v>
      </c>
      <c r="I485" s="8">
        <f>E485*H485</f>
        <v>94.5</v>
      </c>
      <c r="J485" s="8">
        <f>(H485-G485)*E485</f>
        <v>48.6</v>
      </c>
    </row>
    <row r="486" spans="1:10" outlineLevel="2" x14ac:dyDescent="0.15">
      <c r="A486" s="7">
        <v>42736</v>
      </c>
      <c r="B486" s="8" t="s">
        <v>101</v>
      </c>
      <c r="C486" s="8" t="s">
        <v>110</v>
      </c>
      <c r="D486" s="8" t="s">
        <v>18</v>
      </c>
      <c r="E486" s="8">
        <v>19</v>
      </c>
      <c r="F486" s="8" t="str">
        <f>VLOOKUP($D486,饮料价格!$B$3:$E$45,2,0)</f>
        <v>合</v>
      </c>
      <c r="G486" s="8">
        <f>VLOOKUP($D486,饮料价格!$B$3:$E$45,3,0)</f>
        <v>4.5</v>
      </c>
      <c r="H486" s="8">
        <f>VLOOKUP($D486,饮料价格!$B$3:$E$45,4,0)</f>
        <v>7.2</v>
      </c>
      <c r="I486" s="8">
        <f>E486*H486</f>
        <v>136.80000000000001</v>
      </c>
      <c r="J486" s="8">
        <f>(H486-G486)*E486</f>
        <v>51.300000000000004</v>
      </c>
    </row>
    <row r="487" spans="1:10" outlineLevel="2" x14ac:dyDescent="0.15">
      <c r="A487" s="7">
        <v>42736</v>
      </c>
      <c r="B487" s="8" t="s">
        <v>101</v>
      </c>
      <c r="C487" s="8" t="s">
        <v>110</v>
      </c>
      <c r="D487" s="8" t="s">
        <v>11</v>
      </c>
      <c r="E487" s="8">
        <v>13</v>
      </c>
      <c r="F487" s="8" t="str">
        <f>VLOOKUP($D487,饮料价格!$B$3:$E$45,2,0)</f>
        <v>瓶</v>
      </c>
      <c r="G487" s="8">
        <f>VLOOKUP($D487,饮料价格!$B$3:$E$45,3,0)</f>
        <v>1</v>
      </c>
      <c r="H487" s="8">
        <f>VLOOKUP($D487,饮料价格!$B$3:$E$45,4,0)</f>
        <v>1.3</v>
      </c>
      <c r="I487" s="8">
        <f>E487*H487</f>
        <v>16.900000000000002</v>
      </c>
      <c r="J487" s="8">
        <f>(H487-G487)*E487</f>
        <v>3.9000000000000004</v>
      </c>
    </row>
    <row r="488" spans="1:10" outlineLevel="2" x14ac:dyDescent="0.15">
      <c r="A488" s="7">
        <v>42736</v>
      </c>
      <c r="B488" s="8" t="s">
        <v>101</v>
      </c>
      <c r="C488" s="8" t="s">
        <v>110</v>
      </c>
      <c r="D488" s="8" t="s">
        <v>81</v>
      </c>
      <c r="E488" s="8">
        <v>12</v>
      </c>
      <c r="F488" s="8" t="str">
        <f>VLOOKUP($D488,饮料价格!$B$3:$E$45,2,0)</f>
        <v>听</v>
      </c>
      <c r="G488" s="8">
        <f>VLOOKUP($D488,饮料价格!$B$3:$E$45,3,0)</f>
        <v>3</v>
      </c>
      <c r="H488" s="8">
        <f>VLOOKUP($D488,饮料价格!$B$3:$E$45,4,0)</f>
        <v>4</v>
      </c>
      <c r="I488" s="8">
        <f>E488*H488</f>
        <v>48</v>
      </c>
      <c r="J488" s="8">
        <f>(H488-G488)*E488</f>
        <v>12</v>
      </c>
    </row>
    <row r="489" spans="1:10" outlineLevel="2" x14ac:dyDescent="0.15">
      <c r="A489" s="7">
        <v>42736</v>
      </c>
      <c r="B489" s="8" t="s">
        <v>101</v>
      </c>
      <c r="C489" s="8" t="s">
        <v>110</v>
      </c>
      <c r="D489" s="8" t="s">
        <v>134</v>
      </c>
      <c r="E489" s="8">
        <v>81</v>
      </c>
      <c r="F489" s="8" t="str">
        <f>VLOOKUP($D489,饮料价格!$B$3:$E$45,2,0)</f>
        <v>瓶</v>
      </c>
      <c r="G489" s="8">
        <f>VLOOKUP($D489,饮料价格!$B$3:$E$45,3,0)</f>
        <v>3.5</v>
      </c>
      <c r="H489" s="8">
        <f>VLOOKUP($D489,饮料价格!$B$3:$E$45,4,0)</f>
        <v>5</v>
      </c>
      <c r="I489" s="8">
        <f>E489*H489</f>
        <v>405</v>
      </c>
      <c r="J489" s="8">
        <f>(H489-G489)*E489</f>
        <v>121.5</v>
      </c>
    </row>
    <row r="490" spans="1:10" outlineLevel="2" x14ac:dyDescent="0.15">
      <c r="A490" s="7">
        <v>42736</v>
      </c>
      <c r="B490" s="8" t="s">
        <v>101</v>
      </c>
      <c r="C490" s="8" t="s">
        <v>110</v>
      </c>
      <c r="D490" s="8" t="s">
        <v>1</v>
      </c>
      <c r="E490" s="8">
        <v>22</v>
      </c>
      <c r="F490" s="8" t="str">
        <f>VLOOKUP($D490,饮料价格!$B$3:$E$45,2,0)</f>
        <v>听</v>
      </c>
      <c r="G490" s="8">
        <f>VLOOKUP($D490,饮料价格!$B$3:$E$45,3,0)</f>
        <v>2.5</v>
      </c>
      <c r="H490" s="8">
        <f>VLOOKUP($D490,饮料价格!$B$3:$E$45,4,0)</f>
        <v>3.5</v>
      </c>
      <c r="I490" s="8">
        <f>E490*H490</f>
        <v>77</v>
      </c>
      <c r="J490" s="8">
        <f>(H490-G490)*E490</f>
        <v>22</v>
      </c>
    </row>
    <row r="491" spans="1:10" outlineLevel="2" x14ac:dyDescent="0.15">
      <c r="A491" s="7">
        <v>42736</v>
      </c>
      <c r="B491" s="8" t="s">
        <v>101</v>
      </c>
      <c r="C491" s="8" t="s">
        <v>110</v>
      </c>
      <c r="D491" s="8" t="s">
        <v>2</v>
      </c>
      <c r="E491" s="8">
        <v>42</v>
      </c>
      <c r="F491" s="8" t="str">
        <f>VLOOKUP($D491,饮料价格!$B$3:$E$45,2,0)</f>
        <v>听</v>
      </c>
      <c r="G491" s="8">
        <f>VLOOKUP($D491,饮料价格!$B$3:$E$45,3,0)</f>
        <v>1.6</v>
      </c>
      <c r="H491" s="8">
        <f>VLOOKUP($D491,饮料价格!$B$3:$E$45,4,0)</f>
        <v>3.3</v>
      </c>
      <c r="I491" s="8">
        <f>E491*H491</f>
        <v>138.6</v>
      </c>
      <c r="J491" s="8">
        <f>(H491-G491)*E491</f>
        <v>71.399999999999991</v>
      </c>
    </row>
    <row r="492" spans="1:10" outlineLevel="2" x14ac:dyDescent="0.15">
      <c r="A492" s="7">
        <v>42736</v>
      </c>
      <c r="B492" s="8" t="s">
        <v>101</v>
      </c>
      <c r="C492" s="8" t="s">
        <v>110</v>
      </c>
      <c r="D492" s="8" t="s">
        <v>8</v>
      </c>
      <c r="E492" s="8">
        <v>24</v>
      </c>
      <c r="F492" s="8" t="str">
        <f>VLOOKUP($D492,饮料价格!$B$3:$E$45,2,0)</f>
        <v>合</v>
      </c>
      <c r="G492" s="8">
        <f>VLOOKUP($D492,饮料价格!$B$3:$E$45,3,0)</f>
        <v>7.8</v>
      </c>
      <c r="H492" s="8">
        <f>VLOOKUP($D492,饮料价格!$B$3:$E$45,4,0)</f>
        <v>9.8000000000000007</v>
      </c>
      <c r="I492" s="8">
        <f>E492*H492</f>
        <v>235.20000000000002</v>
      </c>
      <c r="J492" s="8">
        <f>(H492-G492)*E492</f>
        <v>48.000000000000021</v>
      </c>
    </row>
    <row r="493" spans="1:10" outlineLevel="2" x14ac:dyDescent="0.15">
      <c r="A493" s="7">
        <v>42736</v>
      </c>
      <c r="B493" s="8" t="s">
        <v>101</v>
      </c>
      <c r="C493" s="8" t="s">
        <v>110</v>
      </c>
      <c r="D493" s="8" t="s">
        <v>10</v>
      </c>
      <c r="E493" s="8">
        <v>7</v>
      </c>
      <c r="F493" s="8" t="str">
        <f>VLOOKUP($D493,饮料价格!$B$3:$E$45,2,0)</f>
        <v>听</v>
      </c>
      <c r="G493" s="8">
        <f>VLOOKUP($D493,饮料价格!$B$3:$E$45,3,0)</f>
        <v>2</v>
      </c>
      <c r="H493" s="8">
        <f>VLOOKUP($D493,饮料价格!$B$3:$E$45,4,0)</f>
        <v>3.5</v>
      </c>
      <c r="I493" s="8">
        <f>E493*H493</f>
        <v>24.5</v>
      </c>
      <c r="J493" s="8">
        <f>(H493-G493)*E493</f>
        <v>10.5</v>
      </c>
    </row>
    <row r="494" spans="1:10" outlineLevel="2" x14ac:dyDescent="0.15">
      <c r="A494" s="7">
        <v>42736</v>
      </c>
      <c r="B494" s="8" t="s">
        <v>101</v>
      </c>
      <c r="C494" s="8" t="s">
        <v>110</v>
      </c>
      <c r="D494" s="8" t="s">
        <v>131</v>
      </c>
      <c r="E494" s="8">
        <v>53</v>
      </c>
      <c r="F494" s="8" t="str">
        <f>VLOOKUP($D494,饮料价格!$B$3:$E$45,2,0)</f>
        <v>瓶</v>
      </c>
      <c r="G494" s="8">
        <f>VLOOKUP($D494,饮料价格!$B$3:$E$45,3,0)</f>
        <v>2</v>
      </c>
      <c r="H494" s="8">
        <f>VLOOKUP($D494,饮料价格!$B$3:$E$45,4,0)</f>
        <v>3.5</v>
      </c>
      <c r="I494" s="8">
        <f>E494*H494</f>
        <v>185.5</v>
      </c>
      <c r="J494" s="8">
        <f>(H494-G494)*E494</f>
        <v>79.5</v>
      </c>
    </row>
    <row r="495" spans="1:10" outlineLevel="2" x14ac:dyDescent="0.15">
      <c r="A495" s="7">
        <v>42736</v>
      </c>
      <c r="B495" s="8" t="s">
        <v>101</v>
      </c>
      <c r="C495" s="8" t="s">
        <v>110</v>
      </c>
      <c r="D495" s="8" t="s">
        <v>31</v>
      </c>
      <c r="E495" s="8">
        <v>14</v>
      </c>
      <c r="F495" s="8" t="str">
        <f>VLOOKUP($D495,饮料价格!$B$3:$E$45,2,0)</f>
        <v>瓶</v>
      </c>
      <c r="G495" s="8">
        <f>VLOOKUP($D495,饮料价格!$B$3:$E$45,3,0)</f>
        <v>1.1000000000000001</v>
      </c>
      <c r="H495" s="8">
        <f>VLOOKUP($D495,饮料价格!$B$3:$E$45,4,0)</f>
        <v>1.5</v>
      </c>
      <c r="I495" s="8">
        <f>E495*H495</f>
        <v>21</v>
      </c>
      <c r="J495" s="8">
        <f>(H495-G495)*E495</f>
        <v>5.5999999999999988</v>
      </c>
    </row>
    <row r="496" spans="1:10" outlineLevel="2" x14ac:dyDescent="0.15">
      <c r="A496" s="7">
        <v>42736</v>
      </c>
      <c r="B496" s="8" t="s">
        <v>101</v>
      </c>
      <c r="C496" s="8" t="s">
        <v>110</v>
      </c>
      <c r="D496" s="8" t="s">
        <v>28</v>
      </c>
      <c r="E496" s="8">
        <v>55</v>
      </c>
      <c r="F496" s="8" t="str">
        <f>VLOOKUP($D496,饮料价格!$B$3:$E$45,2,0)</f>
        <v>合</v>
      </c>
      <c r="G496" s="8">
        <f>VLOOKUP($D496,饮料价格!$B$3:$E$45,3,0)</f>
        <v>1.5</v>
      </c>
      <c r="H496" s="8">
        <f>VLOOKUP($D496,饮料价格!$B$3:$E$45,4,0)</f>
        <v>2.2000000000000002</v>
      </c>
      <c r="I496" s="8">
        <f>E496*H496</f>
        <v>121.00000000000001</v>
      </c>
      <c r="J496" s="8">
        <f>(H496-G496)*E496</f>
        <v>38.500000000000007</v>
      </c>
    </row>
    <row r="497" spans="1:10" outlineLevel="2" x14ac:dyDescent="0.15">
      <c r="A497" s="7">
        <v>42736</v>
      </c>
      <c r="B497" s="8" t="s">
        <v>101</v>
      </c>
      <c r="C497" s="8" t="s">
        <v>110</v>
      </c>
      <c r="D497" s="8" t="s">
        <v>14</v>
      </c>
      <c r="E497" s="8">
        <v>10</v>
      </c>
      <c r="F497" s="8" t="str">
        <f>VLOOKUP($D497,饮料价格!$B$3:$E$45,2,0)</f>
        <v>听</v>
      </c>
      <c r="G497" s="8">
        <f>VLOOKUP($D497,饮料价格!$B$3:$E$45,3,0)</f>
        <v>2.5</v>
      </c>
      <c r="H497" s="8">
        <f>VLOOKUP($D497,饮料价格!$B$3:$E$45,4,0)</f>
        <v>4</v>
      </c>
      <c r="I497" s="8">
        <f>E497*H497</f>
        <v>40</v>
      </c>
      <c r="J497" s="8">
        <f>(H497-G497)*E497</f>
        <v>15</v>
      </c>
    </row>
    <row r="498" spans="1:10" outlineLevel="2" x14ac:dyDescent="0.15">
      <c r="A498" s="7">
        <v>42736</v>
      </c>
      <c r="B498" s="8" t="s">
        <v>101</v>
      </c>
      <c r="C498" s="8" t="s">
        <v>110</v>
      </c>
      <c r="D498" s="8" t="s">
        <v>80</v>
      </c>
      <c r="E498" s="8">
        <v>80</v>
      </c>
      <c r="F498" s="8" t="str">
        <f>VLOOKUP($D498,饮料价格!$B$3:$E$45,2,0)</f>
        <v>瓶</v>
      </c>
      <c r="G498" s="8">
        <f>VLOOKUP($D498,饮料价格!$B$3:$E$45,3,0)</f>
        <v>0.9</v>
      </c>
      <c r="H498" s="8">
        <f>VLOOKUP($D498,饮料价格!$B$3:$E$45,4,0)</f>
        <v>1.2</v>
      </c>
      <c r="I498" s="8">
        <f>E498*H498</f>
        <v>96</v>
      </c>
      <c r="J498" s="8">
        <f>(H498-G498)*E498</f>
        <v>23.999999999999993</v>
      </c>
    </row>
    <row r="499" spans="1:10" outlineLevel="2" x14ac:dyDescent="0.15">
      <c r="A499" s="7">
        <v>42736</v>
      </c>
      <c r="B499" s="8" t="s">
        <v>101</v>
      </c>
      <c r="C499" s="8" t="s">
        <v>110</v>
      </c>
      <c r="D499" s="8" t="s">
        <v>24</v>
      </c>
      <c r="E499" s="8">
        <v>12</v>
      </c>
      <c r="F499" s="8" t="str">
        <f>VLOOKUP($D499,饮料价格!$B$3:$E$45,2,0)</f>
        <v>瓶</v>
      </c>
      <c r="G499" s="8">
        <f>VLOOKUP($D499,饮料价格!$B$3:$E$45,3,0)</f>
        <v>2.4</v>
      </c>
      <c r="H499" s="8">
        <f>VLOOKUP($D499,饮料价格!$B$3:$E$45,4,0)</f>
        <v>3</v>
      </c>
      <c r="I499" s="8">
        <f>E499*H499</f>
        <v>36</v>
      </c>
      <c r="J499" s="8">
        <f>(H499-G499)*E499</f>
        <v>7.2000000000000011</v>
      </c>
    </row>
    <row r="500" spans="1:10" outlineLevel="2" x14ac:dyDescent="0.15">
      <c r="A500" s="7">
        <v>42736</v>
      </c>
      <c r="B500" s="8" t="s">
        <v>101</v>
      </c>
      <c r="C500" s="8" t="s">
        <v>110</v>
      </c>
      <c r="D500" s="8" t="s">
        <v>78</v>
      </c>
      <c r="E500" s="8">
        <v>57</v>
      </c>
      <c r="F500" s="8" t="str">
        <f>VLOOKUP($D500,饮料价格!$B$3:$E$45,2,0)</f>
        <v>瓶</v>
      </c>
      <c r="G500" s="8">
        <f>VLOOKUP($D500,饮料价格!$B$3:$E$45,3,0)</f>
        <v>1.9</v>
      </c>
      <c r="H500" s="8">
        <f>VLOOKUP($D500,饮料价格!$B$3:$E$45,4,0)</f>
        <v>2.4</v>
      </c>
      <c r="I500" s="8">
        <f>E500*H500</f>
        <v>136.79999999999998</v>
      </c>
      <c r="J500" s="8">
        <f>(H500-G500)*E500</f>
        <v>28.5</v>
      </c>
    </row>
    <row r="501" spans="1:10" outlineLevel="2" x14ac:dyDescent="0.15">
      <c r="A501" s="7">
        <v>42736</v>
      </c>
      <c r="B501" s="8" t="s">
        <v>101</v>
      </c>
      <c r="C501" s="8" t="s">
        <v>110</v>
      </c>
      <c r="D501" s="8" t="s">
        <v>79</v>
      </c>
      <c r="E501" s="8">
        <v>63</v>
      </c>
      <c r="F501" s="8" t="str">
        <f>VLOOKUP($D501,饮料价格!$B$3:$E$45,2,0)</f>
        <v>听</v>
      </c>
      <c r="G501" s="8">
        <f>VLOOKUP($D501,饮料价格!$B$3:$E$45,3,0)</f>
        <v>1.2</v>
      </c>
      <c r="H501" s="8">
        <f>VLOOKUP($D501,饮料价格!$B$3:$E$45,4,0)</f>
        <v>2.5</v>
      </c>
      <c r="I501" s="8">
        <f>E501*H501</f>
        <v>157.5</v>
      </c>
      <c r="J501" s="8">
        <f>(H501-G501)*E501</f>
        <v>81.900000000000006</v>
      </c>
    </row>
    <row r="502" spans="1:10" outlineLevel="2" x14ac:dyDescent="0.15">
      <c r="A502" s="7">
        <v>42736</v>
      </c>
      <c r="B502" s="8" t="s">
        <v>101</v>
      </c>
      <c r="C502" s="8" t="s">
        <v>110</v>
      </c>
      <c r="D502" s="8" t="s">
        <v>22</v>
      </c>
      <c r="E502" s="8">
        <v>6</v>
      </c>
      <c r="F502" s="8" t="str">
        <f>VLOOKUP($D502,饮料价格!$B$3:$E$45,2,0)</f>
        <v>合</v>
      </c>
      <c r="G502" s="8">
        <f>VLOOKUP($D502,饮料价格!$B$3:$E$45,3,0)</f>
        <v>1.7</v>
      </c>
      <c r="H502" s="8">
        <f>VLOOKUP($D502,饮料价格!$B$3:$E$45,4,0)</f>
        <v>2.2000000000000002</v>
      </c>
      <c r="I502" s="8">
        <f>E502*H502</f>
        <v>13.200000000000001</v>
      </c>
      <c r="J502" s="8">
        <f>(H502-G502)*E502</f>
        <v>3.0000000000000013</v>
      </c>
    </row>
    <row r="503" spans="1:10" outlineLevel="2" x14ac:dyDescent="0.15">
      <c r="A503" s="7">
        <v>42736</v>
      </c>
      <c r="B503" s="8" t="s">
        <v>101</v>
      </c>
      <c r="C503" s="8" t="s">
        <v>110</v>
      </c>
      <c r="D503" s="8" t="s">
        <v>17</v>
      </c>
      <c r="E503" s="8">
        <v>29</v>
      </c>
      <c r="F503" s="8" t="str">
        <f>VLOOKUP($D503,饮料价格!$B$3:$E$45,2,0)</f>
        <v>合</v>
      </c>
      <c r="G503" s="8">
        <f>VLOOKUP($D503,饮料价格!$B$3:$E$45,3,0)</f>
        <v>4.3</v>
      </c>
      <c r="H503" s="8">
        <f>VLOOKUP($D503,饮料价格!$B$3:$E$45,4,0)</f>
        <v>6.8</v>
      </c>
      <c r="I503" s="8">
        <f>E503*H503</f>
        <v>197.2</v>
      </c>
      <c r="J503" s="8">
        <f>(H503-G503)*E503</f>
        <v>72.5</v>
      </c>
    </row>
    <row r="504" spans="1:10" outlineLevel="2" x14ac:dyDescent="0.15">
      <c r="A504" s="7">
        <v>42736</v>
      </c>
      <c r="B504" s="8" t="s">
        <v>101</v>
      </c>
      <c r="C504" s="8" t="s">
        <v>110</v>
      </c>
      <c r="D504" s="8" t="s">
        <v>133</v>
      </c>
      <c r="E504" s="8">
        <v>48</v>
      </c>
      <c r="F504" s="8" t="str">
        <f>VLOOKUP($D504,饮料价格!$B$3:$E$45,2,0)</f>
        <v>瓶</v>
      </c>
      <c r="G504" s="8">
        <f>VLOOKUP($D504,饮料价格!$B$3:$E$45,3,0)</f>
        <v>3.5</v>
      </c>
      <c r="H504" s="8">
        <f>VLOOKUP($D504,饮料价格!$B$3:$E$45,4,0)</f>
        <v>5</v>
      </c>
      <c r="I504" s="8">
        <f>E504*H504</f>
        <v>240</v>
      </c>
      <c r="J504" s="8">
        <f>(H504-G504)*E504</f>
        <v>72</v>
      </c>
    </row>
    <row r="505" spans="1:10" outlineLevel="2" x14ac:dyDescent="0.15">
      <c r="A505" s="7">
        <v>42736</v>
      </c>
      <c r="B505" s="8" t="s">
        <v>101</v>
      </c>
      <c r="C505" s="8" t="s">
        <v>110</v>
      </c>
      <c r="D505" s="8" t="s">
        <v>132</v>
      </c>
      <c r="E505" s="8">
        <v>88</v>
      </c>
      <c r="F505" s="8" t="str">
        <f>VLOOKUP($D505,饮料价格!$B$3:$E$45,2,0)</f>
        <v>瓶</v>
      </c>
      <c r="G505" s="8">
        <f>VLOOKUP($D505,饮料价格!$B$3:$E$45,3,0)</f>
        <v>2.5</v>
      </c>
      <c r="H505" s="8">
        <f>VLOOKUP($D505,饮料价格!$B$3:$E$45,4,0)</f>
        <v>4.5</v>
      </c>
      <c r="I505" s="8">
        <f>E505*H505</f>
        <v>396</v>
      </c>
      <c r="J505" s="8">
        <f>(H505-G505)*E505</f>
        <v>176</v>
      </c>
    </row>
    <row r="506" spans="1:10" outlineLevel="2" x14ac:dyDescent="0.15">
      <c r="A506" s="7">
        <v>42736</v>
      </c>
      <c r="B506" s="8" t="s">
        <v>101</v>
      </c>
      <c r="C506" s="8" t="s">
        <v>110</v>
      </c>
      <c r="D506" s="8" t="s">
        <v>12</v>
      </c>
      <c r="E506" s="8">
        <v>55</v>
      </c>
      <c r="F506" s="8" t="str">
        <f>VLOOKUP($D506,饮料价格!$B$3:$E$45,2,0)</f>
        <v>瓶</v>
      </c>
      <c r="G506" s="8">
        <f>VLOOKUP($D506,饮料价格!$B$3:$E$45,3,0)</f>
        <v>1.3</v>
      </c>
      <c r="H506" s="8">
        <f>VLOOKUP($D506,饮料价格!$B$3:$E$45,4,0)</f>
        <v>2.8</v>
      </c>
      <c r="I506" s="8">
        <f>E506*H506</f>
        <v>154</v>
      </c>
      <c r="J506" s="8">
        <f>(H506-G506)*E506</f>
        <v>82.499999999999986</v>
      </c>
    </row>
    <row r="507" spans="1:10" outlineLevel="2" x14ac:dyDescent="0.15">
      <c r="A507" s="7">
        <v>42736</v>
      </c>
      <c r="B507" s="8" t="s">
        <v>101</v>
      </c>
      <c r="C507" s="8" t="s">
        <v>110</v>
      </c>
      <c r="D507" s="8" t="s">
        <v>20</v>
      </c>
      <c r="E507" s="8">
        <v>132</v>
      </c>
      <c r="F507" s="8" t="str">
        <f>VLOOKUP($D507,饮料价格!$B$3:$E$45,2,0)</f>
        <v>瓶</v>
      </c>
      <c r="G507" s="8">
        <f>VLOOKUP($D507,饮料价格!$B$3:$E$45,3,0)</f>
        <v>1.8</v>
      </c>
      <c r="H507" s="8">
        <f>VLOOKUP($D507,饮料价格!$B$3:$E$45,4,0)</f>
        <v>2.2999999999999998</v>
      </c>
      <c r="I507" s="8">
        <f>E507*H507</f>
        <v>303.59999999999997</v>
      </c>
      <c r="J507" s="8">
        <f>(H507-G507)*E507</f>
        <v>65.999999999999972</v>
      </c>
    </row>
    <row r="508" spans="1:10" outlineLevel="2" x14ac:dyDescent="0.15">
      <c r="A508" s="7">
        <v>42736</v>
      </c>
      <c r="B508" s="8" t="s">
        <v>101</v>
      </c>
      <c r="C508" s="8" t="s">
        <v>110</v>
      </c>
      <c r="D508" s="8" t="s">
        <v>82</v>
      </c>
      <c r="E508" s="8">
        <v>31</v>
      </c>
      <c r="F508" s="8" t="str">
        <f>VLOOKUP($D508,饮料价格!$B$3:$E$45,2,0)</f>
        <v>合</v>
      </c>
      <c r="G508" s="8">
        <f>VLOOKUP($D508,饮料价格!$B$3:$E$45,3,0)</f>
        <v>1.6</v>
      </c>
      <c r="H508" s="8">
        <f>VLOOKUP($D508,饮料价格!$B$3:$E$45,4,0)</f>
        <v>2.5</v>
      </c>
      <c r="I508" s="8">
        <f>E508*H508</f>
        <v>77.5</v>
      </c>
      <c r="J508" s="8">
        <f>(H508-G508)*E508</f>
        <v>27.9</v>
      </c>
    </row>
    <row r="509" spans="1:10" outlineLevel="2" x14ac:dyDescent="0.15">
      <c r="A509" s="7">
        <v>42736</v>
      </c>
      <c r="B509" s="8" t="s">
        <v>101</v>
      </c>
      <c r="C509" s="8" t="s">
        <v>110</v>
      </c>
      <c r="D509" s="8" t="s">
        <v>13</v>
      </c>
      <c r="E509" s="8">
        <v>44</v>
      </c>
      <c r="F509" s="8" t="str">
        <f>VLOOKUP($D509,饮料价格!$B$3:$E$45,2,0)</f>
        <v>瓶</v>
      </c>
      <c r="G509" s="8">
        <f>VLOOKUP($D509,饮料价格!$B$3:$E$45,3,0)</f>
        <v>2</v>
      </c>
      <c r="H509" s="8">
        <f>VLOOKUP($D509,饮料价格!$B$3:$E$45,4,0)</f>
        <v>3.5</v>
      </c>
      <c r="I509" s="8">
        <f>E509*H509</f>
        <v>154</v>
      </c>
      <c r="J509" s="8">
        <f>(H509-G509)*E509</f>
        <v>66</v>
      </c>
    </row>
    <row r="510" spans="1:10" outlineLevel="2" x14ac:dyDescent="0.15">
      <c r="A510" s="7">
        <v>42736</v>
      </c>
      <c r="B510" s="8" t="s">
        <v>101</v>
      </c>
      <c r="C510" s="8" t="s">
        <v>110</v>
      </c>
      <c r="D510" s="8" t="s">
        <v>5</v>
      </c>
      <c r="E510" s="8">
        <v>19</v>
      </c>
      <c r="F510" s="8" t="str">
        <f>VLOOKUP($D510,饮料价格!$B$3:$E$45,2,0)</f>
        <v>合</v>
      </c>
      <c r="G510" s="8">
        <f>VLOOKUP($D510,饮料价格!$B$3:$E$45,3,0)</f>
        <v>1.5</v>
      </c>
      <c r="H510" s="8">
        <f>VLOOKUP($D510,饮料价格!$B$3:$E$45,4,0)</f>
        <v>2.2000000000000002</v>
      </c>
      <c r="I510" s="8">
        <f>E510*H510</f>
        <v>41.800000000000004</v>
      </c>
      <c r="J510" s="8">
        <f>(H510-G510)*E510</f>
        <v>13.300000000000004</v>
      </c>
    </row>
    <row r="511" spans="1:10" outlineLevel="2" x14ac:dyDescent="0.15">
      <c r="A511" s="7">
        <v>42736</v>
      </c>
      <c r="B511" s="8" t="s">
        <v>101</v>
      </c>
      <c r="C511" s="8" t="s">
        <v>110</v>
      </c>
      <c r="D511" s="8" t="s">
        <v>23</v>
      </c>
      <c r="E511" s="8">
        <v>45</v>
      </c>
      <c r="F511" s="8" t="str">
        <f>VLOOKUP($D511,饮料价格!$B$3:$E$45,2,0)</f>
        <v>瓶</v>
      </c>
      <c r="G511" s="8">
        <f>VLOOKUP($D511,饮料价格!$B$3:$E$45,3,0)</f>
        <v>2.4</v>
      </c>
      <c r="H511" s="8">
        <f>VLOOKUP($D511,饮料价格!$B$3:$E$45,4,0)</f>
        <v>3</v>
      </c>
      <c r="I511" s="8">
        <f>E511*H511</f>
        <v>135</v>
      </c>
      <c r="J511" s="8">
        <f>(H511-G511)*E511</f>
        <v>27.000000000000004</v>
      </c>
    </row>
    <row r="512" spans="1:10" outlineLevel="2" x14ac:dyDescent="0.15">
      <c r="A512" s="7">
        <v>42736</v>
      </c>
      <c r="B512" s="8" t="s">
        <v>101</v>
      </c>
      <c r="C512" s="8" t="s">
        <v>110</v>
      </c>
      <c r="D512" s="8" t="s">
        <v>32</v>
      </c>
      <c r="E512" s="8">
        <v>112</v>
      </c>
      <c r="F512" s="8" t="str">
        <f>VLOOKUP($D512,饮料价格!$B$3:$E$45,2,0)</f>
        <v>瓶</v>
      </c>
      <c r="G512" s="8">
        <f>VLOOKUP($D512,饮料价格!$B$3:$E$45,3,0)</f>
        <v>2.4</v>
      </c>
      <c r="H512" s="8">
        <f>VLOOKUP($D512,饮料价格!$B$3:$E$45,4,0)</f>
        <v>3.5</v>
      </c>
      <c r="I512" s="8">
        <f>E512*H512</f>
        <v>392</v>
      </c>
      <c r="J512" s="8">
        <f>(H512-G512)*E512</f>
        <v>123.20000000000002</v>
      </c>
    </row>
    <row r="513" spans="1:10" outlineLevel="2" x14ac:dyDescent="0.15">
      <c r="A513" s="7">
        <v>42736</v>
      </c>
      <c r="B513" s="8" t="s">
        <v>101</v>
      </c>
      <c r="C513" s="8" t="s">
        <v>110</v>
      </c>
      <c r="D513" s="8" t="s">
        <v>25</v>
      </c>
      <c r="E513" s="8">
        <v>81</v>
      </c>
      <c r="F513" s="8" t="str">
        <f>VLOOKUP($D513,饮料价格!$B$3:$E$45,2,0)</f>
        <v>听</v>
      </c>
      <c r="G513" s="8">
        <f>VLOOKUP($D513,饮料价格!$B$3:$E$45,3,0)</f>
        <v>3</v>
      </c>
      <c r="H513" s="8">
        <f>VLOOKUP($D513,饮料价格!$B$3:$E$45,4,0)</f>
        <v>4</v>
      </c>
      <c r="I513" s="8">
        <f>E513*H513</f>
        <v>324</v>
      </c>
      <c r="J513" s="8">
        <f>(H513-G513)*E513</f>
        <v>81</v>
      </c>
    </row>
    <row r="514" spans="1:10" outlineLevel="2" x14ac:dyDescent="0.15">
      <c r="A514" s="7">
        <v>42736</v>
      </c>
      <c r="B514" s="8" t="s">
        <v>101</v>
      </c>
      <c r="C514" s="8" t="s">
        <v>110</v>
      </c>
      <c r="D514" s="8" t="s">
        <v>16</v>
      </c>
      <c r="E514" s="8">
        <v>105</v>
      </c>
      <c r="F514" s="8" t="str">
        <f>VLOOKUP($D514,饮料价格!$B$3:$E$45,2,0)</f>
        <v>瓶</v>
      </c>
      <c r="G514" s="8">
        <f>VLOOKUP($D514,饮料价格!$B$3:$E$45,3,0)</f>
        <v>1</v>
      </c>
      <c r="H514" s="8">
        <f>VLOOKUP($D514,饮料价格!$B$3:$E$45,4,0)</f>
        <v>1.5</v>
      </c>
      <c r="I514" s="8">
        <f>E514*H514</f>
        <v>157.5</v>
      </c>
      <c r="J514" s="8">
        <f>(H514-G514)*E514</f>
        <v>52.5</v>
      </c>
    </row>
    <row r="515" spans="1:10" outlineLevel="2" x14ac:dyDescent="0.15">
      <c r="A515" s="7">
        <v>42736</v>
      </c>
      <c r="B515" s="8" t="s">
        <v>101</v>
      </c>
      <c r="C515" s="8" t="s">
        <v>110</v>
      </c>
      <c r="D515" s="8" t="s">
        <v>27</v>
      </c>
      <c r="E515" s="8">
        <v>13</v>
      </c>
      <c r="F515" s="8" t="str">
        <f>VLOOKUP($D515,饮料价格!$B$3:$E$45,2,0)</f>
        <v>听</v>
      </c>
      <c r="G515" s="8">
        <f>VLOOKUP($D515,饮料价格!$B$3:$E$45,3,0)</f>
        <v>2.5</v>
      </c>
      <c r="H515" s="8">
        <f>VLOOKUP($D515,饮料价格!$B$3:$E$45,4,0)</f>
        <v>4</v>
      </c>
      <c r="I515" s="8">
        <f>E515*H515</f>
        <v>52</v>
      </c>
      <c r="J515" s="8">
        <f>(H515-G515)*E515</f>
        <v>19.5</v>
      </c>
    </row>
    <row r="516" spans="1:10" outlineLevel="2" x14ac:dyDescent="0.15">
      <c r="A516" s="7">
        <v>42736</v>
      </c>
      <c r="B516" s="8" t="s">
        <v>101</v>
      </c>
      <c r="C516" s="8" t="s">
        <v>110</v>
      </c>
      <c r="D516" s="8" t="s">
        <v>29</v>
      </c>
      <c r="E516" s="8">
        <v>81</v>
      </c>
      <c r="F516" s="8" t="str">
        <f>VLOOKUP($D516,饮料价格!$B$3:$E$45,2,0)</f>
        <v>合</v>
      </c>
      <c r="G516" s="8">
        <f>VLOOKUP($D516,饮料价格!$B$3:$E$45,3,0)</f>
        <v>1.6</v>
      </c>
      <c r="H516" s="8">
        <f>VLOOKUP($D516,饮料价格!$B$3:$E$45,4,0)</f>
        <v>2.2999999999999998</v>
      </c>
      <c r="I516" s="8">
        <f>E516*H516</f>
        <v>186.29999999999998</v>
      </c>
      <c r="J516" s="8">
        <f>(H516-G516)*E516</f>
        <v>56.699999999999982</v>
      </c>
    </row>
    <row r="517" spans="1:10" outlineLevel="2" x14ac:dyDescent="0.15">
      <c r="A517" s="7">
        <v>42736</v>
      </c>
      <c r="B517" s="8" t="s">
        <v>101</v>
      </c>
      <c r="C517" s="8" t="s">
        <v>110</v>
      </c>
      <c r="D517" s="8" t="s">
        <v>9</v>
      </c>
      <c r="E517" s="8">
        <v>10</v>
      </c>
      <c r="F517" s="8" t="str">
        <f>VLOOKUP($D517,饮料价格!$B$3:$E$45,2,0)</f>
        <v>听</v>
      </c>
      <c r="G517" s="8">
        <f>VLOOKUP($D517,饮料价格!$B$3:$E$45,3,0)</f>
        <v>3</v>
      </c>
      <c r="H517" s="8">
        <f>VLOOKUP($D517,饮料价格!$B$3:$E$45,4,0)</f>
        <v>4</v>
      </c>
      <c r="I517" s="8">
        <f>E517*H517</f>
        <v>40</v>
      </c>
      <c r="J517" s="8">
        <f>(H517-G517)*E517</f>
        <v>10</v>
      </c>
    </row>
    <row r="518" spans="1:10" outlineLevel="1" x14ac:dyDescent="0.15">
      <c r="A518" s="7"/>
      <c r="B518" s="8"/>
      <c r="C518" s="23" t="s">
        <v>197</v>
      </c>
      <c r="D518" s="8"/>
      <c r="E518" s="8"/>
      <c r="F518" s="8"/>
      <c r="G518" s="8"/>
      <c r="H518" s="8"/>
      <c r="I518" s="8">
        <f>SUBTOTAL(9,I476:I517)</f>
        <v>6367.1</v>
      </c>
      <c r="J518" s="8">
        <f>SUBTOTAL(9,J476:J517)</f>
        <v>2192.6</v>
      </c>
    </row>
    <row r="519" spans="1:10" outlineLevel="2" x14ac:dyDescent="0.15">
      <c r="A519" s="7">
        <v>42736</v>
      </c>
      <c r="B519" s="8" t="s">
        <v>102</v>
      </c>
      <c r="C519" s="8" t="s">
        <v>97</v>
      </c>
      <c r="D519" s="8" t="s">
        <v>4</v>
      </c>
      <c r="E519" s="8">
        <v>46</v>
      </c>
      <c r="F519" s="8" t="str">
        <f>VLOOKUP($D519,饮料价格!$B$3:$E$45,2,0)</f>
        <v>合</v>
      </c>
      <c r="G519" s="8">
        <f>VLOOKUP($D519,饮料价格!$B$3:$E$45,3,0)</f>
        <v>1.3</v>
      </c>
      <c r="H519" s="8">
        <f>VLOOKUP($D519,饮料价格!$B$3:$E$45,4,0)</f>
        <v>1.9</v>
      </c>
      <c r="I519" s="8">
        <f>E519*H519</f>
        <v>87.399999999999991</v>
      </c>
      <c r="J519" s="8">
        <f>(H519-G519)*E519</f>
        <v>27.599999999999994</v>
      </c>
    </row>
    <row r="520" spans="1:10" outlineLevel="2" x14ac:dyDescent="0.15">
      <c r="A520" s="7">
        <v>42736</v>
      </c>
      <c r="B520" s="8" t="s">
        <v>102</v>
      </c>
      <c r="C520" s="8" t="s">
        <v>97</v>
      </c>
      <c r="D520" s="8" t="s">
        <v>73</v>
      </c>
      <c r="E520" s="8">
        <v>8</v>
      </c>
      <c r="F520" s="8" t="str">
        <f>VLOOKUP($D520,饮料价格!$B$3:$E$45,2,0)</f>
        <v>瓶</v>
      </c>
      <c r="G520" s="8">
        <f>VLOOKUP($D520,饮料价格!$B$3:$E$45,3,0)</f>
        <v>1.8</v>
      </c>
      <c r="H520" s="8">
        <f>VLOOKUP($D520,饮料价格!$B$3:$E$45,4,0)</f>
        <v>2.2999999999999998</v>
      </c>
      <c r="I520" s="8">
        <f>E520*H520</f>
        <v>18.399999999999999</v>
      </c>
      <c r="J520" s="8">
        <f>(H520-G520)*E520</f>
        <v>3.9999999999999982</v>
      </c>
    </row>
    <row r="521" spans="1:10" outlineLevel="2" x14ac:dyDescent="0.15">
      <c r="A521" s="7">
        <v>42736</v>
      </c>
      <c r="B521" s="8" t="s">
        <v>102</v>
      </c>
      <c r="C521" s="8" t="s">
        <v>97</v>
      </c>
      <c r="D521" s="8" t="s">
        <v>3</v>
      </c>
      <c r="E521" s="8">
        <v>36</v>
      </c>
      <c r="F521" s="8" t="str">
        <f>VLOOKUP($D521,饮料价格!$B$3:$E$45,2,0)</f>
        <v>听</v>
      </c>
      <c r="G521" s="8">
        <f>VLOOKUP($D521,饮料价格!$B$3:$E$45,3,0)</f>
        <v>2.5</v>
      </c>
      <c r="H521" s="8">
        <f>VLOOKUP($D521,饮料价格!$B$3:$E$45,4,0)</f>
        <v>3.5</v>
      </c>
      <c r="I521" s="8">
        <f>E521*H521</f>
        <v>126</v>
      </c>
      <c r="J521" s="8">
        <f>(H521-G521)*E521</f>
        <v>36</v>
      </c>
    </row>
    <row r="522" spans="1:10" outlineLevel="2" x14ac:dyDescent="0.15">
      <c r="A522" s="7">
        <v>42736</v>
      </c>
      <c r="B522" s="8" t="s">
        <v>102</v>
      </c>
      <c r="C522" s="8" t="s">
        <v>97</v>
      </c>
      <c r="D522" s="8" t="s">
        <v>21</v>
      </c>
      <c r="E522" s="8">
        <v>63</v>
      </c>
      <c r="F522" s="8" t="str">
        <f>VLOOKUP($D522,饮料价格!$B$3:$E$45,2,0)</f>
        <v>瓶</v>
      </c>
      <c r="G522" s="8">
        <f>VLOOKUP($D522,饮料价格!$B$3:$E$45,3,0)</f>
        <v>1.4</v>
      </c>
      <c r="H522" s="8">
        <f>VLOOKUP($D522,饮料价格!$B$3:$E$45,4,0)</f>
        <v>3</v>
      </c>
      <c r="I522" s="8">
        <f>E522*H522</f>
        <v>189</v>
      </c>
      <c r="J522" s="8">
        <f>(H522-G522)*E522</f>
        <v>100.80000000000001</v>
      </c>
    </row>
    <row r="523" spans="1:10" outlineLevel="2" x14ac:dyDescent="0.15">
      <c r="A523" s="7">
        <v>42736</v>
      </c>
      <c r="B523" s="8" t="s">
        <v>102</v>
      </c>
      <c r="C523" s="8" t="s">
        <v>97</v>
      </c>
      <c r="D523" s="8" t="s">
        <v>15</v>
      </c>
      <c r="E523" s="8">
        <v>112</v>
      </c>
      <c r="F523" s="8" t="str">
        <f>VLOOKUP($D523,饮料价格!$B$3:$E$45,2,0)</f>
        <v>合</v>
      </c>
      <c r="G523" s="8">
        <f>VLOOKUP($D523,饮料价格!$B$3:$E$45,3,0)</f>
        <v>1.7</v>
      </c>
      <c r="H523" s="8">
        <f>VLOOKUP($D523,饮料价格!$B$3:$E$45,4,0)</f>
        <v>2.5</v>
      </c>
      <c r="I523" s="8">
        <f>E523*H523</f>
        <v>280</v>
      </c>
      <c r="J523" s="8">
        <f>(H523-G523)*E523</f>
        <v>89.600000000000009</v>
      </c>
    </row>
    <row r="524" spans="1:10" outlineLevel="2" x14ac:dyDescent="0.15">
      <c r="A524" s="7">
        <v>42736</v>
      </c>
      <c r="B524" s="8" t="s">
        <v>102</v>
      </c>
      <c r="C524" s="8" t="s">
        <v>97</v>
      </c>
      <c r="D524" s="8" t="s">
        <v>26</v>
      </c>
      <c r="E524" s="8">
        <v>63</v>
      </c>
      <c r="F524" s="8" t="str">
        <f>VLOOKUP($D524,饮料价格!$B$3:$E$45,2,0)</f>
        <v>瓶</v>
      </c>
      <c r="G524" s="8">
        <f>VLOOKUP($D524,饮料价格!$B$3:$E$45,3,0)</f>
        <v>1.7</v>
      </c>
      <c r="H524" s="8">
        <f>VLOOKUP($D524,饮料价格!$B$3:$E$45,4,0)</f>
        <v>2.2000000000000002</v>
      </c>
      <c r="I524" s="8">
        <f>E524*H524</f>
        <v>138.60000000000002</v>
      </c>
      <c r="J524" s="8">
        <f>(H524-G524)*E524</f>
        <v>31.500000000000014</v>
      </c>
    </row>
    <row r="525" spans="1:10" outlineLevel="2" x14ac:dyDescent="0.15">
      <c r="A525" s="7">
        <v>42736</v>
      </c>
      <c r="B525" s="8" t="s">
        <v>102</v>
      </c>
      <c r="C525" s="8" t="s">
        <v>97</v>
      </c>
      <c r="D525" s="8" t="s">
        <v>30</v>
      </c>
      <c r="E525" s="8">
        <v>14</v>
      </c>
      <c r="F525" s="8" t="str">
        <f>VLOOKUP($D525,饮料价格!$B$3:$E$45,2,0)</f>
        <v>瓶</v>
      </c>
      <c r="G525" s="8">
        <f>VLOOKUP($D525,饮料价格!$B$3:$E$45,3,0)</f>
        <v>0.9</v>
      </c>
      <c r="H525" s="8">
        <f>VLOOKUP($D525,饮料价格!$B$3:$E$45,4,0)</f>
        <v>1.5</v>
      </c>
      <c r="I525" s="8">
        <f>E525*H525</f>
        <v>21</v>
      </c>
      <c r="J525" s="8">
        <f>(H525-G525)*E525</f>
        <v>8.4</v>
      </c>
    </row>
    <row r="526" spans="1:10" outlineLevel="2" x14ac:dyDescent="0.15">
      <c r="A526" s="7">
        <v>42736</v>
      </c>
      <c r="B526" s="8" t="s">
        <v>102</v>
      </c>
      <c r="C526" s="8" t="s">
        <v>97</v>
      </c>
      <c r="D526" s="8" t="s">
        <v>7</v>
      </c>
      <c r="E526" s="8">
        <v>106</v>
      </c>
      <c r="F526" s="8" t="str">
        <f>VLOOKUP($D526,饮料价格!$B$3:$E$45,2,0)</f>
        <v>听</v>
      </c>
      <c r="G526" s="8">
        <f>VLOOKUP($D526,饮料价格!$B$3:$E$45,3,0)</f>
        <v>3.2</v>
      </c>
      <c r="H526" s="8">
        <f>VLOOKUP($D526,饮料价格!$B$3:$E$45,4,0)</f>
        <v>6</v>
      </c>
      <c r="I526" s="8">
        <f>E526*H526</f>
        <v>636</v>
      </c>
      <c r="J526" s="8">
        <f>(H526-G526)*E526</f>
        <v>296.79999999999995</v>
      </c>
    </row>
    <row r="527" spans="1:10" outlineLevel="2" x14ac:dyDescent="0.15">
      <c r="A527" s="7">
        <v>42736</v>
      </c>
      <c r="B527" s="8" t="s">
        <v>102</v>
      </c>
      <c r="C527" s="8" t="s">
        <v>97</v>
      </c>
      <c r="D527" s="8" t="s">
        <v>19</v>
      </c>
      <c r="E527" s="8">
        <v>40</v>
      </c>
      <c r="F527" s="8" t="str">
        <f>VLOOKUP($D527,饮料价格!$B$3:$E$45,2,0)</f>
        <v>瓶</v>
      </c>
      <c r="G527" s="8">
        <f>VLOOKUP($D527,饮料价格!$B$3:$E$45,3,0)</f>
        <v>1.7</v>
      </c>
      <c r="H527" s="8">
        <f>VLOOKUP($D527,饮料价格!$B$3:$E$45,4,0)</f>
        <v>2.2000000000000002</v>
      </c>
      <c r="I527" s="8">
        <f>E527*H527</f>
        <v>88</v>
      </c>
      <c r="J527" s="8">
        <f>(H527-G527)*E527</f>
        <v>20.000000000000007</v>
      </c>
    </row>
    <row r="528" spans="1:10" outlineLevel="2" x14ac:dyDescent="0.15">
      <c r="A528" s="7">
        <v>42736</v>
      </c>
      <c r="B528" s="8" t="s">
        <v>102</v>
      </c>
      <c r="C528" s="8" t="s">
        <v>97</v>
      </c>
      <c r="D528" s="8" t="s">
        <v>6</v>
      </c>
      <c r="E528" s="8">
        <v>120</v>
      </c>
      <c r="F528" s="8" t="str">
        <f>VLOOKUP($D528,饮料价格!$B$3:$E$45,2,0)</f>
        <v>瓶</v>
      </c>
      <c r="G528" s="8">
        <f>VLOOKUP($D528,饮料价格!$B$3:$E$45,3,0)</f>
        <v>1.7</v>
      </c>
      <c r="H528" s="8">
        <f>VLOOKUP($D528,饮料价格!$B$3:$E$45,4,0)</f>
        <v>3.5</v>
      </c>
      <c r="I528" s="8">
        <f>E528*H528</f>
        <v>420</v>
      </c>
      <c r="J528" s="8">
        <f>(H528-G528)*E528</f>
        <v>216</v>
      </c>
    </row>
    <row r="529" spans="1:10" outlineLevel="2" x14ac:dyDescent="0.15">
      <c r="A529" s="7">
        <v>42736</v>
      </c>
      <c r="B529" s="8" t="s">
        <v>102</v>
      </c>
      <c r="C529" s="8" t="s">
        <v>97</v>
      </c>
      <c r="D529" s="8" t="s">
        <v>18</v>
      </c>
      <c r="E529" s="8">
        <v>36</v>
      </c>
      <c r="F529" s="8" t="str">
        <f>VLOOKUP($D529,饮料价格!$B$3:$E$45,2,0)</f>
        <v>合</v>
      </c>
      <c r="G529" s="8">
        <f>VLOOKUP($D529,饮料价格!$B$3:$E$45,3,0)</f>
        <v>4.5</v>
      </c>
      <c r="H529" s="8">
        <f>VLOOKUP($D529,饮料价格!$B$3:$E$45,4,0)</f>
        <v>7.2</v>
      </c>
      <c r="I529" s="8">
        <f>E529*H529</f>
        <v>259.2</v>
      </c>
      <c r="J529" s="8">
        <f>(H529-G529)*E529</f>
        <v>97.2</v>
      </c>
    </row>
    <row r="530" spans="1:10" outlineLevel="2" x14ac:dyDescent="0.15">
      <c r="A530" s="7">
        <v>42736</v>
      </c>
      <c r="B530" s="8" t="s">
        <v>102</v>
      </c>
      <c r="C530" s="8" t="s">
        <v>97</v>
      </c>
      <c r="D530" s="8" t="s">
        <v>11</v>
      </c>
      <c r="E530" s="8">
        <v>22</v>
      </c>
      <c r="F530" s="8" t="str">
        <f>VLOOKUP($D530,饮料价格!$B$3:$E$45,2,0)</f>
        <v>瓶</v>
      </c>
      <c r="G530" s="8">
        <f>VLOOKUP($D530,饮料价格!$B$3:$E$45,3,0)</f>
        <v>1</v>
      </c>
      <c r="H530" s="8">
        <f>VLOOKUP($D530,饮料价格!$B$3:$E$45,4,0)</f>
        <v>1.3</v>
      </c>
      <c r="I530" s="8">
        <f>E530*H530</f>
        <v>28.6</v>
      </c>
      <c r="J530" s="8">
        <f>(H530-G530)*E530</f>
        <v>6.6000000000000014</v>
      </c>
    </row>
    <row r="531" spans="1:10" outlineLevel="2" x14ac:dyDescent="0.15">
      <c r="A531" s="7">
        <v>42736</v>
      </c>
      <c r="B531" s="8" t="s">
        <v>102</v>
      </c>
      <c r="C531" s="8" t="s">
        <v>97</v>
      </c>
      <c r="D531" s="8" t="s">
        <v>81</v>
      </c>
      <c r="E531" s="8">
        <v>130</v>
      </c>
      <c r="F531" s="8" t="str">
        <f>VLOOKUP($D531,饮料价格!$B$3:$E$45,2,0)</f>
        <v>听</v>
      </c>
      <c r="G531" s="8">
        <f>VLOOKUP($D531,饮料价格!$B$3:$E$45,3,0)</f>
        <v>3</v>
      </c>
      <c r="H531" s="8">
        <f>VLOOKUP($D531,饮料价格!$B$3:$E$45,4,0)</f>
        <v>4</v>
      </c>
      <c r="I531" s="8">
        <f>E531*H531</f>
        <v>520</v>
      </c>
      <c r="J531" s="8">
        <f>(H531-G531)*E531</f>
        <v>130</v>
      </c>
    </row>
    <row r="532" spans="1:10" outlineLevel="2" x14ac:dyDescent="0.15">
      <c r="A532" s="7">
        <v>42736</v>
      </c>
      <c r="B532" s="8" t="s">
        <v>102</v>
      </c>
      <c r="C532" s="8" t="s">
        <v>97</v>
      </c>
      <c r="D532" s="8" t="s">
        <v>134</v>
      </c>
      <c r="E532" s="8">
        <v>8</v>
      </c>
      <c r="F532" s="8" t="str">
        <f>VLOOKUP($D532,饮料价格!$B$3:$E$45,2,0)</f>
        <v>瓶</v>
      </c>
      <c r="G532" s="8">
        <f>VLOOKUP($D532,饮料价格!$B$3:$E$45,3,0)</f>
        <v>3.5</v>
      </c>
      <c r="H532" s="8">
        <f>VLOOKUP($D532,饮料价格!$B$3:$E$45,4,0)</f>
        <v>5</v>
      </c>
      <c r="I532" s="8">
        <f>E532*H532</f>
        <v>40</v>
      </c>
      <c r="J532" s="8">
        <f>(H532-G532)*E532</f>
        <v>12</v>
      </c>
    </row>
    <row r="533" spans="1:10" outlineLevel="2" x14ac:dyDescent="0.15">
      <c r="A533" s="7">
        <v>42736</v>
      </c>
      <c r="B533" s="8" t="s">
        <v>102</v>
      </c>
      <c r="C533" s="8" t="s">
        <v>97</v>
      </c>
      <c r="D533" s="8" t="s">
        <v>1</v>
      </c>
      <c r="E533" s="8">
        <v>93</v>
      </c>
      <c r="F533" s="8" t="str">
        <f>VLOOKUP($D533,饮料价格!$B$3:$E$45,2,0)</f>
        <v>听</v>
      </c>
      <c r="G533" s="8">
        <f>VLOOKUP($D533,饮料价格!$B$3:$E$45,3,0)</f>
        <v>2.5</v>
      </c>
      <c r="H533" s="8">
        <f>VLOOKUP($D533,饮料价格!$B$3:$E$45,4,0)</f>
        <v>3.5</v>
      </c>
      <c r="I533" s="8">
        <f>E533*H533</f>
        <v>325.5</v>
      </c>
      <c r="J533" s="8">
        <f>(H533-G533)*E533</f>
        <v>93</v>
      </c>
    </row>
    <row r="534" spans="1:10" outlineLevel="2" x14ac:dyDescent="0.15">
      <c r="A534" s="7">
        <v>42736</v>
      </c>
      <c r="B534" s="8" t="s">
        <v>102</v>
      </c>
      <c r="C534" s="8" t="s">
        <v>97</v>
      </c>
      <c r="D534" s="8" t="s">
        <v>2</v>
      </c>
      <c r="E534" s="8">
        <v>20</v>
      </c>
      <c r="F534" s="8" t="str">
        <f>VLOOKUP($D534,饮料价格!$B$3:$E$45,2,0)</f>
        <v>听</v>
      </c>
      <c r="G534" s="8">
        <f>VLOOKUP($D534,饮料价格!$B$3:$E$45,3,0)</f>
        <v>1.6</v>
      </c>
      <c r="H534" s="8">
        <f>VLOOKUP($D534,饮料价格!$B$3:$E$45,4,0)</f>
        <v>3.3</v>
      </c>
      <c r="I534" s="8">
        <f>E534*H534</f>
        <v>66</v>
      </c>
      <c r="J534" s="8">
        <f>(H534-G534)*E534</f>
        <v>33.999999999999993</v>
      </c>
    </row>
    <row r="535" spans="1:10" outlineLevel="2" x14ac:dyDescent="0.15">
      <c r="A535" s="7">
        <v>42736</v>
      </c>
      <c r="B535" s="8" t="s">
        <v>102</v>
      </c>
      <c r="C535" s="8" t="s">
        <v>97</v>
      </c>
      <c r="D535" s="8" t="s">
        <v>8</v>
      </c>
      <c r="E535" s="8">
        <v>18</v>
      </c>
      <c r="F535" s="8" t="str">
        <f>VLOOKUP($D535,饮料价格!$B$3:$E$45,2,0)</f>
        <v>合</v>
      </c>
      <c r="G535" s="8">
        <f>VLOOKUP($D535,饮料价格!$B$3:$E$45,3,0)</f>
        <v>7.8</v>
      </c>
      <c r="H535" s="8">
        <f>VLOOKUP($D535,饮料价格!$B$3:$E$45,4,0)</f>
        <v>9.8000000000000007</v>
      </c>
      <c r="I535" s="8">
        <f>E535*H535</f>
        <v>176.4</v>
      </c>
      <c r="J535" s="8">
        <f>(H535-G535)*E535</f>
        <v>36.000000000000014</v>
      </c>
    </row>
    <row r="536" spans="1:10" outlineLevel="2" x14ac:dyDescent="0.15">
      <c r="A536" s="7">
        <v>42736</v>
      </c>
      <c r="B536" s="8" t="s">
        <v>102</v>
      </c>
      <c r="C536" s="8" t="s">
        <v>97</v>
      </c>
      <c r="D536" s="8" t="s">
        <v>10</v>
      </c>
      <c r="E536" s="8">
        <v>19</v>
      </c>
      <c r="F536" s="8" t="str">
        <f>VLOOKUP($D536,饮料价格!$B$3:$E$45,2,0)</f>
        <v>听</v>
      </c>
      <c r="G536" s="8">
        <f>VLOOKUP($D536,饮料价格!$B$3:$E$45,3,0)</f>
        <v>2</v>
      </c>
      <c r="H536" s="8">
        <f>VLOOKUP($D536,饮料价格!$B$3:$E$45,4,0)</f>
        <v>3.5</v>
      </c>
      <c r="I536" s="8">
        <f>E536*H536</f>
        <v>66.5</v>
      </c>
      <c r="J536" s="8">
        <f>(H536-G536)*E536</f>
        <v>28.5</v>
      </c>
    </row>
    <row r="537" spans="1:10" outlineLevel="2" x14ac:dyDescent="0.15">
      <c r="A537" s="7">
        <v>42736</v>
      </c>
      <c r="B537" s="8" t="s">
        <v>102</v>
      </c>
      <c r="C537" s="8" t="s">
        <v>97</v>
      </c>
      <c r="D537" s="8" t="s">
        <v>131</v>
      </c>
      <c r="E537" s="8">
        <v>23</v>
      </c>
      <c r="F537" s="8" t="str">
        <f>VLOOKUP($D537,饮料价格!$B$3:$E$45,2,0)</f>
        <v>瓶</v>
      </c>
      <c r="G537" s="8">
        <f>VLOOKUP($D537,饮料价格!$B$3:$E$45,3,0)</f>
        <v>2</v>
      </c>
      <c r="H537" s="8">
        <f>VLOOKUP($D537,饮料价格!$B$3:$E$45,4,0)</f>
        <v>3.5</v>
      </c>
      <c r="I537" s="8">
        <f>E537*H537</f>
        <v>80.5</v>
      </c>
      <c r="J537" s="8">
        <f>(H537-G537)*E537</f>
        <v>34.5</v>
      </c>
    </row>
    <row r="538" spans="1:10" outlineLevel="2" x14ac:dyDescent="0.15">
      <c r="A538" s="7">
        <v>42736</v>
      </c>
      <c r="B538" s="8" t="s">
        <v>102</v>
      </c>
      <c r="C538" s="8" t="s">
        <v>97</v>
      </c>
      <c r="D538" s="8" t="s">
        <v>31</v>
      </c>
      <c r="E538" s="8">
        <v>25</v>
      </c>
      <c r="F538" s="8" t="str">
        <f>VLOOKUP($D538,饮料价格!$B$3:$E$45,2,0)</f>
        <v>瓶</v>
      </c>
      <c r="G538" s="8">
        <f>VLOOKUP($D538,饮料价格!$B$3:$E$45,3,0)</f>
        <v>1.1000000000000001</v>
      </c>
      <c r="H538" s="8">
        <f>VLOOKUP($D538,饮料价格!$B$3:$E$45,4,0)</f>
        <v>1.5</v>
      </c>
      <c r="I538" s="8">
        <f>E538*H538</f>
        <v>37.5</v>
      </c>
      <c r="J538" s="8">
        <f>(H538-G538)*E538</f>
        <v>9.9999999999999982</v>
      </c>
    </row>
    <row r="539" spans="1:10" outlineLevel="2" x14ac:dyDescent="0.15">
      <c r="A539" s="7">
        <v>42736</v>
      </c>
      <c r="B539" s="8" t="s">
        <v>102</v>
      </c>
      <c r="C539" s="8" t="s">
        <v>97</v>
      </c>
      <c r="D539" s="8" t="s">
        <v>28</v>
      </c>
      <c r="E539" s="8">
        <v>18</v>
      </c>
      <c r="F539" s="8" t="str">
        <f>VLOOKUP($D539,饮料价格!$B$3:$E$45,2,0)</f>
        <v>合</v>
      </c>
      <c r="G539" s="8">
        <f>VLOOKUP($D539,饮料价格!$B$3:$E$45,3,0)</f>
        <v>1.5</v>
      </c>
      <c r="H539" s="8">
        <f>VLOOKUP($D539,饮料价格!$B$3:$E$45,4,0)</f>
        <v>2.2000000000000002</v>
      </c>
      <c r="I539" s="8">
        <f>E539*H539</f>
        <v>39.6</v>
      </c>
      <c r="J539" s="8">
        <f>(H539-G539)*E539</f>
        <v>12.600000000000003</v>
      </c>
    </row>
    <row r="540" spans="1:10" outlineLevel="2" x14ac:dyDescent="0.15">
      <c r="A540" s="7">
        <v>42736</v>
      </c>
      <c r="B540" s="8" t="s">
        <v>102</v>
      </c>
      <c r="C540" s="8" t="s">
        <v>97</v>
      </c>
      <c r="D540" s="8" t="s">
        <v>14</v>
      </c>
      <c r="E540" s="8">
        <v>56</v>
      </c>
      <c r="F540" s="8" t="str">
        <f>VLOOKUP($D540,饮料价格!$B$3:$E$45,2,0)</f>
        <v>听</v>
      </c>
      <c r="G540" s="8">
        <f>VLOOKUP($D540,饮料价格!$B$3:$E$45,3,0)</f>
        <v>2.5</v>
      </c>
      <c r="H540" s="8">
        <f>VLOOKUP($D540,饮料价格!$B$3:$E$45,4,0)</f>
        <v>4</v>
      </c>
      <c r="I540" s="8">
        <f>E540*H540</f>
        <v>224</v>
      </c>
      <c r="J540" s="8">
        <f>(H540-G540)*E540</f>
        <v>84</v>
      </c>
    </row>
    <row r="541" spans="1:10" outlineLevel="2" x14ac:dyDescent="0.15">
      <c r="A541" s="7">
        <v>42736</v>
      </c>
      <c r="B541" s="8" t="s">
        <v>102</v>
      </c>
      <c r="C541" s="8" t="s">
        <v>97</v>
      </c>
      <c r="D541" s="8" t="s">
        <v>80</v>
      </c>
      <c r="E541" s="8">
        <v>13</v>
      </c>
      <c r="F541" s="8" t="str">
        <f>VLOOKUP($D541,饮料价格!$B$3:$E$45,2,0)</f>
        <v>瓶</v>
      </c>
      <c r="G541" s="8">
        <f>VLOOKUP($D541,饮料价格!$B$3:$E$45,3,0)</f>
        <v>0.9</v>
      </c>
      <c r="H541" s="8">
        <f>VLOOKUP($D541,饮料价格!$B$3:$E$45,4,0)</f>
        <v>1.2</v>
      </c>
      <c r="I541" s="8">
        <f>E541*H541</f>
        <v>15.6</v>
      </c>
      <c r="J541" s="8">
        <f>(H541-G541)*E541</f>
        <v>3.899999999999999</v>
      </c>
    </row>
    <row r="542" spans="1:10" outlineLevel="2" x14ac:dyDescent="0.15">
      <c r="A542" s="7">
        <v>42736</v>
      </c>
      <c r="B542" s="8" t="s">
        <v>102</v>
      </c>
      <c r="C542" s="8" t="s">
        <v>97</v>
      </c>
      <c r="D542" s="8" t="s">
        <v>24</v>
      </c>
      <c r="E542" s="8">
        <v>25</v>
      </c>
      <c r="F542" s="8" t="str">
        <f>VLOOKUP($D542,饮料价格!$B$3:$E$45,2,0)</f>
        <v>瓶</v>
      </c>
      <c r="G542" s="8">
        <f>VLOOKUP($D542,饮料价格!$B$3:$E$45,3,0)</f>
        <v>2.4</v>
      </c>
      <c r="H542" s="8">
        <f>VLOOKUP($D542,饮料价格!$B$3:$E$45,4,0)</f>
        <v>3</v>
      </c>
      <c r="I542" s="8">
        <f>E542*H542</f>
        <v>75</v>
      </c>
      <c r="J542" s="8">
        <f>(H542-G542)*E542</f>
        <v>15.000000000000002</v>
      </c>
    </row>
    <row r="543" spans="1:10" outlineLevel="2" x14ac:dyDescent="0.15">
      <c r="A543" s="7">
        <v>42736</v>
      </c>
      <c r="B543" s="8" t="s">
        <v>102</v>
      </c>
      <c r="C543" s="8" t="s">
        <v>97</v>
      </c>
      <c r="D543" s="8" t="s">
        <v>78</v>
      </c>
      <c r="E543" s="8">
        <v>11</v>
      </c>
      <c r="F543" s="8" t="str">
        <f>VLOOKUP($D543,饮料价格!$B$3:$E$45,2,0)</f>
        <v>瓶</v>
      </c>
      <c r="G543" s="8">
        <f>VLOOKUP($D543,饮料价格!$B$3:$E$45,3,0)</f>
        <v>1.9</v>
      </c>
      <c r="H543" s="8">
        <f>VLOOKUP($D543,饮料价格!$B$3:$E$45,4,0)</f>
        <v>2.4</v>
      </c>
      <c r="I543" s="8">
        <f>E543*H543</f>
        <v>26.4</v>
      </c>
      <c r="J543" s="8">
        <f>(H543-G543)*E543</f>
        <v>5.5</v>
      </c>
    </row>
    <row r="544" spans="1:10" outlineLevel="2" x14ac:dyDescent="0.15">
      <c r="A544" s="7">
        <v>42736</v>
      </c>
      <c r="B544" s="8" t="s">
        <v>102</v>
      </c>
      <c r="C544" s="8" t="s">
        <v>97</v>
      </c>
      <c r="D544" s="8" t="s">
        <v>79</v>
      </c>
      <c r="E544" s="8">
        <v>19</v>
      </c>
      <c r="F544" s="8" t="str">
        <f>VLOOKUP($D544,饮料价格!$B$3:$E$45,2,0)</f>
        <v>听</v>
      </c>
      <c r="G544" s="8">
        <f>VLOOKUP($D544,饮料价格!$B$3:$E$45,3,0)</f>
        <v>1.2</v>
      </c>
      <c r="H544" s="8">
        <f>VLOOKUP($D544,饮料价格!$B$3:$E$45,4,0)</f>
        <v>2.5</v>
      </c>
      <c r="I544" s="8">
        <f>E544*H544</f>
        <v>47.5</v>
      </c>
      <c r="J544" s="8">
        <f>(H544-G544)*E544</f>
        <v>24.7</v>
      </c>
    </row>
    <row r="545" spans="1:10" outlineLevel="2" x14ac:dyDescent="0.15">
      <c r="A545" s="7">
        <v>42736</v>
      </c>
      <c r="B545" s="8" t="s">
        <v>102</v>
      </c>
      <c r="C545" s="8" t="s">
        <v>97</v>
      </c>
      <c r="D545" s="8" t="s">
        <v>22</v>
      </c>
      <c r="E545" s="8">
        <v>23</v>
      </c>
      <c r="F545" s="8" t="str">
        <f>VLOOKUP($D545,饮料价格!$B$3:$E$45,2,0)</f>
        <v>合</v>
      </c>
      <c r="G545" s="8">
        <f>VLOOKUP($D545,饮料价格!$B$3:$E$45,3,0)</f>
        <v>1.7</v>
      </c>
      <c r="H545" s="8">
        <f>VLOOKUP($D545,饮料价格!$B$3:$E$45,4,0)</f>
        <v>2.2000000000000002</v>
      </c>
      <c r="I545" s="8">
        <f>E545*H545</f>
        <v>50.6</v>
      </c>
      <c r="J545" s="8">
        <f>(H545-G545)*E545</f>
        <v>11.500000000000005</v>
      </c>
    </row>
    <row r="546" spans="1:10" outlineLevel="2" x14ac:dyDescent="0.15">
      <c r="A546" s="7">
        <v>42736</v>
      </c>
      <c r="B546" s="8" t="s">
        <v>102</v>
      </c>
      <c r="C546" s="8" t="s">
        <v>97</v>
      </c>
      <c r="D546" s="8" t="s">
        <v>17</v>
      </c>
      <c r="E546" s="8">
        <v>55</v>
      </c>
      <c r="F546" s="8" t="str">
        <f>VLOOKUP($D546,饮料价格!$B$3:$E$45,2,0)</f>
        <v>合</v>
      </c>
      <c r="G546" s="8">
        <f>VLOOKUP($D546,饮料价格!$B$3:$E$45,3,0)</f>
        <v>4.3</v>
      </c>
      <c r="H546" s="8">
        <f>VLOOKUP($D546,饮料价格!$B$3:$E$45,4,0)</f>
        <v>6.8</v>
      </c>
      <c r="I546" s="8">
        <f>E546*H546</f>
        <v>374</v>
      </c>
      <c r="J546" s="8">
        <f>(H546-G546)*E546</f>
        <v>137.5</v>
      </c>
    </row>
    <row r="547" spans="1:10" outlineLevel="2" x14ac:dyDescent="0.15">
      <c r="A547" s="7">
        <v>42736</v>
      </c>
      <c r="B547" s="8" t="s">
        <v>102</v>
      </c>
      <c r="C547" s="8" t="s">
        <v>97</v>
      </c>
      <c r="D547" s="8" t="s">
        <v>133</v>
      </c>
      <c r="E547" s="8">
        <v>69</v>
      </c>
      <c r="F547" s="8" t="str">
        <f>VLOOKUP($D547,饮料价格!$B$3:$E$45,2,0)</f>
        <v>瓶</v>
      </c>
      <c r="G547" s="8">
        <f>VLOOKUP($D547,饮料价格!$B$3:$E$45,3,0)</f>
        <v>3.5</v>
      </c>
      <c r="H547" s="8">
        <f>VLOOKUP($D547,饮料价格!$B$3:$E$45,4,0)</f>
        <v>5</v>
      </c>
      <c r="I547" s="8">
        <f>E547*H547</f>
        <v>345</v>
      </c>
      <c r="J547" s="8">
        <f>(H547-G547)*E547</f>
        <v>103.5</v>
      </c>
    </row>
    <row r="548" spans="1:10" outlineLevel="2" x14ac:dyDescent="0.15">
      <c r="A548" s="7">
        <v>42736</v>
      </c>
      <c r="B548" s="8" t="s">
        <v>102</v>
      </c>
      <c r="C548" s="8" t="s">
        <v>97</v>
      </c>
      <c r="D548" s="8" t="s">
        <v>132</v>
      </c>
      <c r="E548" s="8">
        <v>59</v>
      </c>
      <c r="F548" s="8" t="str">
        <f>VLOOKUP($D548,饮料价格!$B$3:$E$45,2,0)</f>
        <v>瓶</v>
      </c>
      <c r="G548" s="8">
        <f>VLOOKUP($D548,饮料价格!$B$3:$E$45,3,0)</f>
        <v>2.5</v>
      </c>
      <c r="H548" s="8">
        <f>VLOOKUP($D548,饮料价格!$B$3:$E$45,4,0)</f>
        <v>4.5</v>
      </c>
      <c r="I548" s="8">
        <f>E548*H548</f>
        <v>265.5</v>
      </c>
      <c r="J548" s="8">
        <f>(H548-G548)*E548</f>
        <v>118</v>
      </c>
    </row>
    <row r="549" spans="1:10" outlineLevel="2" x14ac:dyDescent="0.15">
      <c r="A549" s="7">
        <v>42736</v>
      </c>
      <c r="B549" s="8" t="s">
        <v>102</v>
      </c>
      <c r="C549" s="8" t="s">
        <v>97</v>
      </c>
      <c r="D549" s="8" t="s">
        <v>12</v>
      </c>
      <c r="E549" s="8">
        <v>13</v>
      </c>
      <c r="F549" s="8" t="str">
        <f>VLOOKUP($D549,饮料价格!$B$3:$E$45,2,0)</f>
        <v>瓶</v>
      </c>
      <c r="G549" s="8">
        <f>VLOOKUP($D549,饮料价格!$B$3:$E$45,3,0)</f>
        <v>1.3</v>
      </c>
      <c r="H549" s="8">
        <f>VLOOKUP($D549,饮料价格!$B$3:$E$45,4,0)</f>
        <v>2.8</v>
      </c>
      <c r="I549" s="8">
        <f>E549*H549</f>
        <v>36.4</v>
      </c>
      <c r="J549" s="8">
        <f>(H549-G549)*E549</f>
        <v>19.499999999999996</v>
      </c>
    </row>
    <row r="550" spans="1:10" outlineLevel="2" x14ac:dyDescent="0.15">
      <c r="A550" s="7">
        <v>42736</v>
      </c>
      <c r="B550" s="8" t="s">
        <v>102</v>
      </c>
      <c r="C550" s="8" t="s">
        <v>97</v>
      </c>
      <c r="D550" s="8" t="s">
        <v>20</v>
      </c>
      <c r="E550" s="8">
        <v>14</v>
      </c>
      <c r="F550" s="8" t="str">
        <f>VLOOKUP($D550,饮料价格!$B$3:$E$45,2,0)</f>
        <v>瓶</v>
      </c>
      <c r="G550" s="8">
        <f>VLOOKUP($D550,饮料价格!$B$3:$E$45,3,0)</f>
        <v>1.8</v>
      </c>
      <c r="H550" s="8">
        <f>VLOOKUP($D550,饮料价格!$B$3:$E$45,4,0)</f>
        <v>2.2999999999999998</v>
      </c>
      <c r="I550" s="8">
        <f>E550*H550</f>
        <v>32.199999999999996</v>
      </c>
      <c r="J550" s="8">
        <f>(H550-G550)*E550</f>
        <v>6.9999999999999964</v>
      </c>
    </row>
    <row r="551" spans="1:10" outlineLevel="2" x14ac:dyDescent="0.15">
      <c r="A551" s="7">
        <v>42736</v>
      </c>
      <c r="B551" s="8" t="s">
        <v>102</v>
      </c>
      <c r="C551" s="8" t="s">
        <v>97</v>
      </c>
      <c r="D551" s="8" t="s">
        <v>82</v>
      </c>
      <c r="E551" s="8">
        <v>8</v>
      </c>
      <c r="F551" s="8" t="str">
        <f>VLOOKUP($D551,饮料价格!$B$3:$E$45,2,0)</f>
        <v>合</v>
      </c>
      <c r="G551" s="8">
        <f>VLOOKUP($D551,饮料价格!$B$3:$E$45,3,0)</f>
        <v>1.6</v>
      </c>
      <c r="H551" s="8">
        <f>VLOOKUP($D551,饮料价格!$B$3:$E$45,4,0)</f>
        <v>2.5</v>
      </c>
      <c r="I551" s="8">
        <f>E551*H551</f>
        <v>20</v>
      </c>
      <c r="J551" s="8">
        <f>(H551-G551)*E551</f>
        <v>7.1999999999999993</v>
      </c>
    </row>
    <row r="552" spans="1:10" outlineLevel="2" x14ac:dyDescent="0.15">
      <c r="A552" s="7">
        <v>42736</v>
      </c>
      <c r="B552" s="8" t="s">
        <v>102</v>
      </c>
      <c r="C552" s="8" t="s">
        <v>97</v>
      </c>
      <c r="D552" s="8" t="s">
        <v>13</v>
      </c>
      <c r="E552" s="8">
        <v>64</v>
      </c>
      <c r="F552" s="8" t="str">
        <f>VLOOKUP($D552,饮料价格!$B$3:$E$45,2,0)</f>
        <v>瓶</v>
      </c>
      <c r="G552" s="8">
        <f>VLOOKUP($D552,饮料价格!$B$3:$E$45,3,0)</f>
        <v>2</v>
      </c>
      <c r="H552" s="8">
        <f>VLOOKUP($D552,饮料价格!$B$3:$E$45,4,0)</f>
        <v>3.5</v>
      </c>
      <c r="I552" s="8">
        <f>E552*H552</f>
        <v>224</v>
      </c>
      <c r="J552" s="8">
        <f>(H552-G552)*E552</f>
        <v>96</v>
      </c>
    </row>
    <row r="553" spans="1:10" outlineLevel="2" x14ac:dyDescent="0.15">
      <c r="A553" s="7">
        <v>42736</v>
      </c>
      <c r="B553" s="8" t="s">
        <v>102</v>
      </c>
      <c r="C553" s="8" t="s">
        <v>97</v>
      </c>
      <c r="D553" s="8" t="s">
        <v>5</v>
      </c>
      <c r="E553" s="8">
        <v>21</v>
      </c>
      <c r="F553" s="8" t="str">
        <f>VLOOKUP($D553,饮料价格!$B$3:$E$45,2,0)</f>
        <v>合</v>
      </c>
      <c r="G553" s="8">
        <f>VLOOKUP($D553,饮料价格!$B$3:$E$45,3,0)</f>
        <v>1.5</v>
      </c>
      <c r="H553" s="8">
        <f>VLOOKUP($D553,饮料价格!$B$3:$E$45,4,0)</f>
        <v>2.2000000000000002</v>
      </c>
      <c r="I553" s="8">
        <f>E553*H553</f>
        <v>46.2</v>
      </c>
      <c r="J553" s="8">
        <f>(H553-G553)*E553</f>
        <v>14.700000000000003</v>
      </c>
    </row>
    <row r="554" spans="1:10" outlineLevel="2" x14ac:dyDescent="0.15">
      <c r="A554" s="7">
        <v>42736</v>
      </c>
      <c r="B554" s="8" t="s">
        <v>102</v>
      </c>
      <c r="C554" s="8" t="s">
        <v>97</v>
      </c>
      <c r="D554" s="8" t="s">
        <v>23</v>
      </c>
      <c r="E554" s="8">
        <v>13</v>
      </c>
      <c r="F554" s="8" t="str">
        <f>VLOOKUP($D554,饮料价格!$B$3:$E$45,2,0)</f>
        <v>瓶</v>
      </c>
      <c r="G554" s="8">
        <f>VLOOKUP($D554,饮料价格!$B$3:$E$45,3,0)</f>
        <v>2.4</v>
      </c>
      <c r="H554" s="8">
        <f>VLOOKUP($D554,饮料价格!$B$3:$E$45,4,0)</f>
        <v>3</v>
      </c>
      <c r="I554" s="8">
        <f>E554*H554</f>
        <v>39</v>
      </c>
      <c r="J554" s="8">
        <f>(H554-G554)*E554</f>
        <v>7.8000000000000007</v>
      </c>
    </row>
    <row r="555" spans="1:10" outlineLevel="2" x14ac:dyDescent="0.15">
      <c r="A555" s="7">
        <v>42736</v>
      </c>
      <c r="B555" s="8" t="s">
        <v>102</v>
      </c>
      <c r="C555" s="8" t="s">
        <v>97</v>
      </c>
      <c r="D555" s="8" t="s">
        <v>32</v>
      </c>
      <c r="E555" s="8">
        <v>14</v>
      </c>
      <c r="F555" s="8" t="str">
        <f>VLOOKUP($D555,饮料价格!$B$3:$E$45,2,0)</f>
        <v>瓶</v>
      </c>
      <c r="G555" s="8">
        <f>VLOOKUP($D555,饮料价格!$B$3:$E$45,3,0)</f>
        <v>2.4</v>
      </c>
      <c r="H555" s="8">
        <f>VLOOKUP($D555,饮料价格!$B$3:$E$45,4,0)</f>
        <v>3.5</v>
      </c>
      <c r="I555" s="8">
        <f>E555*H555</f>
        <v>49</v>
      </c>
      <c r="J555" s="8">
        <f>(H555-G555)*E555</f>
        <v>15.400000000000002</v>
      </c>
    </row>
    <row r="556" spans="1:10" outlineLevel="2" x14ac:dyDescent="0.15">
      <c r="A556" s="7">
        <v>42736</v>
      </c>
      <c r="B556" s="8" t="s">
        <v>102</v>
      </c>
      <c r="C556" s="8" t="s">
        <v>97</v>
      </c>
      <c r="D556" s="8" t="s">
        <v>25</v>
      </c>
      <c r="E556" s="8">
        <v>28</v>
      </c>
      <c r="F556" s="8" t="str">
        <f>VLOOKUP($D556,饮料价格!$B$3:$E$45,2,0)</f>
        <v>听</v>
      </c>
      <c r="G556" s="8">
        <f>VLOOKUP($D556,饮料价格!$B$3:$E$45,3,0)</f>
        <v>3</v>
      </c>
      <c r="H556" s="8">
        <f>VLOOKUP($D556,饮料价格!$B$3:$E$45,4,0)</f>
        <v>4</v>
      </c>
      <c r="I556" s="8">
        <f>E556*H556</f>
        <v>112</v>
      </c>
      <c r="J556" s="8">
        <f>(H556-G556)*E556</f>
        <v>28</v>
      </c>
    </row>
    <row r="557" spans="1:10" outlineLevel="2" x14ac:dyDescent="0.15">
      <c r="A557" s="7">
        <v>42736</v>
      </c>
      <c r="B557" s="8" t="s">
        <v>102</v>
      </c>
      <c r="C557" s="8" t="s">
        <v>97</v>
      </c>
      <c r="D557" s="8" t="s">
        <v>16</v>
      </c>
      <c r="E557" s="8">
        <v>81</v>
      </c>
      <c r="F557" s="8" t="str">
        <f>VLOOKUP($D557,饮料价格!$B$3:$E$45,2,0)</f>
        <v>瓶</v>
      </c>
      <c r="G557" s="8">
        <f>VLOOKUP($D557,饮料价格!$B$3:$E$45,3,0)</f>
        <v>1</v>
      </c>
      <c r="H557" s="8">
        <f>VLOOKUP($D557,饮料价格!$B$3:$E$45,4,0)</f>
        <v>1.5</v>
      </c>
      <c r="I557" s="8">
        <f>E557*H557</f>
        <v>121.5</v>
      </c>
      <c r="J557" s="8">
        <f>(H557-G557)*E557</f>
        <v>40.5</v>
      </c>
    </row>
    <row r="558" spans="1:10" outlineLevel="2" x14ac:dyDescent="0.15">
      <c r="A558" s="7">
        <v>42736</v>
      </c>
      <c r="B558" s="8" t="s">
        <v>102</v>
      </c>
      <c r="C558" s="8" t="s">
        <v>97</v>
      </c>
      <c r="D558" s="8" t="s">
        <v>27</v>
      </c>
      <c r="E558" s="8">
        <v>134</v>
      </c>
      <c r="F558" s="8" t="str">
        <f>VLOOKUP($D558,饮料价格!$B$3:$E$45,2,0)</f>
        <v>听</v>
      </c>
      <c r="G558" s="8">
        <f>VLOOKUP($D558,饮料价格!$B$3:$E$45,3,0)</f>
        <v>2.5</v>
      </c>
      <c r="H558" s="8">
        <f>VLOOKUP($D558,饮料价格!$B$3:$E$45,4,0)</f>
        <v>4</v>
      </c>
      <c r="I558" s="8">
        <f>E558*H558</f>
        <v>536</v>
      </c>
      <c r="J558" s="8">
        <f>(H558-G558)*E558</f>
        <v>201</v>
      </c>
    </row>
    <row r="559" spans="1:10" outlineLevel="2" x14ac:dyDescent="0.15">
      <c r="A559" s="7">
        <v>42736</v>
      </c>
      <c r="B559" s="8" t="s">
        <v>102</v>
      </c>
      <c r="C559" s="8" t="s">
        <v>97</v>
      </c>
      <c r="D559" s="8" t="s">
        <v>29</v>
      </c>
      <c r="E559" s="8">
        <v>32</v>
      </c>
      <c r="F559" s="8" t="str">
        <f>VLOOKUP($D559,饮料价格!$B$3:$E$45,2,0)</f>
        <v>合</v>
      </c>
      <c r="G559" s="8">
        <f>VLOOKUP($D559,饮料价格!$B$3:$E$45,3,0)</f>
        <v>1.6</v>
      </c>
      <c r="H559" s="8">
        <f>VLOOKUP($D559,饮料价格!$B$3:$E$45,4,0)</f>
        <v>2.2999999999999998</v>
      </c>
      <c r="I559" s="8">
        <f>E559*H559</f>
        <v>73.599999999999994</v>
      </c>
      <c r="J559" s="8">
        <f>(H559-G559)*E559</f>
        <v>22.399999999999991</v>
      </c>
    </row>
    <row r="560" spans="1:10" outlineLevel="2" x14ac:dyDescent="0.15">
      <c r="A560" s="7">
        <v>42736</v>
      </c>
      <c r="B560" s="8" t="s">
        <v>102</v>
      </c>
      <c r="C560" s="8" t="s">
        <v>97</v>
      </c>
      <c r="D560" s="8" t="s">
        <v>9</v>
      </c>
      <c r="E560" s="8">
        <v>58</v>
      </c>
      <c r="F560" s="8" t="str">
        <f>VLOOKUP($D560,饮料价格!$B$3:$E$45,2,0)</f>
        <v>听</v>
      </c>
      <c r="G560" s="8">
        <f>VLOOKUP($D560,饮料价格!$B$3:$E$45,3,0)</f>
        <v>3</v>
      </c>
      <c r="H560" s="8">
        <f>VLOOKUP($D560,饮料价格!$B$3:$E$45,4,0)</f>
        <v>4</v>
      </c>
      <c r="I560" s="8">
        <f>E560*H560</f>
        <v>232</v>
      </c>
      <c r="J560" s="8">
        <f>(H560-G560)*E560</f>
        <v>58</v>
      </c>
    </row>
    <row r="561" spans="1:10" outlineLevel="1" x14ac:dyDescent="0.15">
      <c r="A561" s="7"/>
      <c r="B561" s="8"/>
      <c r="C561" s="23" t="s">
        <v>198</v>
      </c>
      <c r="D561" s="8"/>
      <c r="E561" s="8"/>
      <c r="F561" s="8"/>
      <c r="G561" s="8"/>
      <c r="H561" s="8"/>
      <c r="I561" s="8">
        <f>SUBTOTAL(9,I519:I560)</f>
        <v>6589.6999999999989</v>
      </c>
      <c r="J561" s="8">
        <f>SUBTOTAL(9,J519:J560)</f>
        <v>2346.2000000000003</v>
      </c>
    </row>
    <row r="562" spans="1:10" outlineLevel="2" x14ac:dyDescent="0.15">
      <c r="A562" s="7">
        <v>42736</v>
      </c>
      <c r="B562" s="8" t="s">
        <v>103</v>
      </c>
      <c r="C562" s="8" t="s">
        <v>121</v>
      </c>
      <c r="D562" s="8" t="s">
        <v>29</v>
      </c>
      <c r="E562" s="8">
        <v>49</v>
      </c>
      <c r="F562" s="8" t="str">
        <f>VLOOKUP($D562,饮料价格!$B$3:$E$45,2,0)</f>
        <v>合</v>
      </c>
      <c r="G562" s="8">
        <f>VLOOKUP($D562,饮料价格!$B$3:$E$45,3,0)</f>
        <v>1.6</v>
      </c>
      <c r="H562" s="8">
        <f>VLOOKUP($D562,饮料价格!$B$3:$E$45,4,0)</f>
        <v>2.2999999999999998</v>
      </c>
      <c r="I562" s="8">
        <f>E562*H562</f>
        <v>112.69999999999999</v>
      </c>
      <c r="J562" s="8">
        <f>(H562-G562)*E562</f>
        <v>34.29999999999999</v>
      </c>
    </row>
    <row r="563" spans="1:10" outlineLevel="2" x14ac:dyDescent="0.15">
      <c r="A563" s="7">
        <v>42736</v>
      </c>
      <c r="B563" s="8" t="s">
        <v>103</v>
      </c>
      <c r="C563" s="8" t="s">
        <v>121</v>
      </c>
      <c r="D563" s="8" t="s">
        <v>21</v>
      </c>
      <c r="E563" s="8">
        <v>13</v>
      </c>
      <c r="F563" s="8" t="str">
        <f>VLOOKUP($D563,饮料价格!$B$3:$E$45,2,0)</f>
        <v>瓶</v>
      </c>
      <c r="G563" s="8">
        <f>VLOOKUP($D563,饮料价格!$B$3:$E$45,3,0)</f>
        <v>1.4</v>
      </c>
      <c r="H563" s="8">
        <f>VLOOKUP($D563,饮料价格!$B$3:$E$45,4,0)</f>
        <v>3</v>
      </c>
      <c r="I563" s="8">
        <f>E563*H563</f>
        <v>39</v>
      </c>
      <c r="J563" s="8">
        <f>(H563-G563)*E563</f>
        <v>20.8</v>
      </c>
    </row>
    <row r="564" spans="1:10" outlineLevel="2" x14ac:dyDescent="0.15">
      <c r="A564" s="7">
        <v>42736</v>
      </c>
      <c r="B564" s="8" t="s">
        <v>103</v>
      </c>
      <c r="C564" s="8" t="s">
        <v>121</v>
      </c>
      <c r="D564" s="8" t="s">
        <v>18</v>
      </c>
      <c r="E564" s="8">
        <v>18</v>
      </c>
      <c r="F564" s="8" t="str">
        <f>VLOOKUP($D564,饮料价格!$B$3:$E$45,2,0)</f>
        <v>合</v>
      </c>
      <c r="G564" s="8">
        <f>VLOOKUP($D564,饮料价格!$B$3:$E$45,3,0)</f>
        <v>4.5</v>
      </c>
      <c r="H564" s="8">
        <f>VLOOKUP($D564,饮料价格!$B$3:$E$45,4,0)</f>
        <v>7.2</v>
      </c>
      <c r="I564" s="8">
        <f>E564*H564</f>
        <v>129.6</v>
      </c>
      <c r="J564" s="8">
        <f>(H564-G564)*E564</f>
        <v>48.6</v>
      </c>
    </row>
    <row r="565" spans="1:10" outlineLevel="2" x14ac:dyDescent="0.15">
      <c r="A565" s="7">
        <v>42736</v>
      </c>
      <c r="B565" s="8" t="s">
        <v>103</v>
      </c>
      <c r="C565" s="8" t="s">
        <v>121</v>
      </c>
      <c r="D565" s="8" t="s">
        <v>25</v>
      </c>
      <c r="E565" s="8">
        <v>101</v>
      </c>
      <c r="F565" s="8" t="str">
        <f>VLOOKUP($D565,饮料价格!$B$3:$E$45,2,0)</f>
        <v>听</v>
      </c>
      <c r="G565" s="8">
        <f>VLOOKUP($D565,饮料价格!$B$3:$E$45,3,0)</f>
        <v>3</v>
      </c>
      <c r="H565" s="8">
        <f>VLOOKUP($D565,饮料价格!$B$3:$E$45,4,0)</f>
        <v>4</v>
      </c>
      <c r="I565" s="8">
        <f>E565*H565</f>
        <v>404</v>
      </c>
      <c r="J565" s="8">
        <f>(H565-G565)*E565</f>
        <v>101</v>
      </c>
    </row>
    <row r="566" spans="1:10" outlineLevel="2" x14ac:dyDescent="0.15">
      <c r="A566" s="7">
        <v>42736</v>
      </c>
      <c r="B566" s="8" t="s">
        <v>103</v>
      </c>
      <c r="C566" s="8" t="s">
        <v>121</v>
      </c>
      <c r="D566" s="8" t="s">
        <v>24</v>
      </c>
      <c r="E566" s="8">
        <v>18</v>
      </c>
      <c r="F566" s="8" t="str">
        <f>VLOOKUP($D566,饮料价格!$B$3:$E$45,2,0)</f>
        <v>瓶</v>
      </c>
      <c r="G566" s="8">
        <f>VLOOKUP($D566,饮料价格!$B$3:$E$45,3,0)</f>
        <v>2.4</v>
      </c>
      <c r="H566" s="8">
        <f>VLOOKUP($D566,饮料价格!$B$3:$E$45,4,0)</f>
        <v>3</v>
      </c>
      <c r="I566" s="8">
        <f>E566*H566</f>
        <v>54</v>
      </c>
      <c r="J566" s="8">
        <f>(H566-G566)*E566</f>
        <v>10.8</v>
      </c>
    </row>
    <row r="567" spans="1:10" outlineLevel="2" x14ac:dyDescent="0.15">
      <c r="A567" s="7">
        <v>42736</v>
      </c>
      <c r="B567" s="8" t="s">
        <v>103</v>
      </c>
      <c r="C567" s="8" t="s">
        <v>121</v>
      </c>
      <c r="D567" s="8" t="s">
        <v>80</v>
      </c>
      <c r="E567" s="8">
        <v>59</v>
      </c>
      <c r="F567" s="8" t="str">
        <f>VLOOKUP($D567,饮料价格!$B$3:$E$45,2,0)</f>
        <v>瓶</v>
      </c>
      <c r="G567" s="8">
        <f>VLOOKUP($D567,饮料价格!$B$3:$E$45,3,0)</f>
        <v>0.9</v>
      </c>
      <c r="H567" s="8">
        <f>VLOOKUP($D567,饮料价格!$B$3:$E$45,4,0)</f>
        <v>1.2</v>
      </c>
      <c r="I567" s="8">
        <f>E567*H567</f>
        <v>70.8</v>
      </c>
      <c r="J567" s="8">
        <f>(H567-G567)*E567</f>
        <v>17.699999999999996</v>
      </c>
    </row>
    <row r="568" spans="1:10" outlineLevel="2" x14ac:dyDescent="0.15">
      <c r="A568" s="7">
        <v>42736</v>
      </c>
      <c r="B568" s="8" t="s">
        <v>103</v>
      </c>
      <c r="C568" s="8" t="s">
        <v>121</v>
      </c>
      <c r="D568" s="8" t="s">
        <v>31</v>
      </c>
      <c r="E568" s="8">
        <v>13</v>
      </c>
      <c r="F568" s="8" t="str">
        <f>VLOOKUP($D568,饮料价格!$B$3:$E$45,2,0)</f>
        <v>瓶</v>
      </c>
      <c r="G568" s="8">
        <f>VLOOKUP($D568,饮料价格!$B$3:$E$45,3,0)</f>
        <v>1.1000000000000001</v>
      </c>
      <c r="H568" s="8">
        <f>VLOOKUP($D568,饮料价格!$B$3:$E$45,4,0)</f>
        <v>1.5</v>
      </c>
      <c r="I568" s="8">
        <f>E568*H568</f>
        <v>19.5</v>
      </c>
      <c r="J568" s="8">
        <f>(H568-G568)*E568</f>
        <v>5.1999999999999993</v>
      </c>
    </row>
    <row r="569" spans="1:10" outlineLevel="2" x14ac:dyDescent="0.15">
      <c r="A569" s="7">
        <v>42736</v>
      </c>
      <c r="B569" s="8" t="s">
        <v>103</v>
      </c>
      <c r="C569" s="8" t="s">
        <v>121</v>
      </c>
      <c r="D569" s="8" t="s">
        <v>12</v>
      </c>
      <c r="E569" s="8">
        <v>85</v>
      </c>
      <c r="F569" s="8" t="str">
        <f>VLOOKUP($D569,饮料价格!$B$3:$E$45,2,0)</f>
        <v>瓶</v>
      </c>
      <c r="G569" s="8">
        <f>VLOOKUP($D569,饮料价格!$B$3:$E$45,3,0)</f>
        <v>1.3</v>
      </c>
      <c r="H569" s="8">
        <f>VLOOKUP($D569,饮料价格!$B$3:$E$45,4,0)</f>
        <v>2.8</v>
      </c>
      <c r="I569" s="8">
        <f>E569*H569</f>
        <v>237.99999999999997</v>
      </c>
      <c r="J569" s="8">
        <f>(H569-G569)*E569</f>
        <v>127.49999999999999</v>
      </c>
    </row>
    <row r="570" spans="1:10" outlineLevel="2" x14ac:dyDescent="0.15">
      <c r="A570" s="7">
        <v>42736</v>
      </c>
      <c r="B570" s="8" t="s">
        <v>103</v>
      </c>
      <c r="C570" s="8" t="s">
        <v>121</v>
      </c>
      <c r="D570" s="8" t="s">
        <v>3</v>
      </c>
      <c r="E570" s="8">
        <v>40</v>
      </c>
      <c r="F570" s="8" t="str">
        <f>VLOOKUP($D570,饮料价格!$B$3:$E$45,2,0)</f>
        <v>听</v>
      </c>
      <c r="G570" s="8">
        <f>VLOOKUP($D570,饮料价格!$B$3:$E$45,3,0)</f>
        <v>2.5</v>
      </c>
      <c r="H570" s="8">
        <f>VLOOKUP($D570,饮料价格!$B$3:$E$45,4,0)</f>
        <v>3.5</v>
      </c>
      <c r="I570" s="8">
        <f>E570*H570</f>
        <v>140</v>
      </c>
      <c r="J570" s="8">
        <f>(H570-G570)*E570</f>
        <v>40</v>
      </c>
    </row>
    <row r="571" spans="1:10" outlineLevel="2" x14ac:dyDescent="0.15">
      <c r="A571" s="7">
        <v>42736</v>
      </c>
      <c r="B571" s="8" t="s">
        <v>103</v>
      </c>
      <c r="C571" s="8" t="s">
        <v>121</v>
      </c>
      <c r="D571" s="8" t="s">
        <v>15</v>
      </c>
      <c r="E571" s="8">
        <v>11</v>
      </c>
      <c r="F571" s="8" t="str">
        <f>VLOOKUP($D571,饮料价格!$B$3:$E$45,2,0)</f>
        <v>合</v>
      </c>
      <c r="G571" s="8">
        <f>VLOOKUP($D571,饮料价格!$B$3:$E$45,3,0)</f>
        <v>1.7</v>
      </c>
      <c r="H571" s="8">
        <f>VLOOKUP($D571,饮料价格!$B$3:$E$45,4,0)</f>
        <v>2.5</v>
      </c>
      <c r="I571" s="8">
        <f>E571*H571</f>
        <v>27.5</v>
      </c>
      <c r="J571" s="8">
        <f>(H571-G571)*E571</f>
        <v>8.8000000000000007</v>
      </c>
    </row>
    <row r="572" spans="1:10" outlineLevel="2" x14ac:dyDescent="0.15">
      <c r="A572" s="7">
        <v>42736</v>
      </c>
      <c r="B572" s="8" t="s">
        <v>103</v>
      </c>
      <c r="C572" s="8" t="s">
        <v>121</v>
      </c>
      <c r="D572" s="8" t="s">
        <v>19</v>
      </c>
      <c r="E572" s="8">
        <v>75</v>
      </c>
      <c r="F572" s="8" t="str">
        <f>VLOOKUP($D572,饮料价格!$B$3:$E$45,2,0)</f>
        <v>瓶</v>
      </c>
      <c r="G572" s="8">
        <f>VLOOKUP($D572,饮料价格!$B$3:$E$45,3,0)</f>
        <v>1.7</v>
      </c>
      <c r="H572" s="8">
        <f>VLOOKUP($D572,饮料价格!$B$3:$E$45,4,0)</f>
        <v>2.2000000000000002</v>
      </c>
      <c r="I572" s="8">
        <f>E572*H572</f>
        <v>165</v>
      </c>
      <c r="J572" s="8">
        <f>(H572-G572)*E572</f>
        <v>37.500000000000014</v>
      </c>
    </row>
    <row r="573" spans="1:10" outlineLevel="2" x14ac:dyDescent="0.15">
      <c r="A573" s="7">
        <v>42736</v>
      </c>
      <c r="B573" s="8" t="s">
        <v>103</v>
      </c>
      <c r="C573" s="8" t="s">
        <v>121</v>
      </c>
      <c r="D573" s="8" t="s">
        <v>78</v>
      </c>
      <c r="E573" s="8">
        <v>16</v>
      </c>
      <c r="F573" s="8" t="str">
        <f>VLOOKUP($D573,饮料价格!$B$3:$E$45,2,0)</f>
        <v>瓶</v>
      </c>
      <c r="G573" s="8">
        <f>VLOOKUP($D573,饮料价格!$B$3:$E$45,3,0)</f>
        <v>1.9</v>
      </c>
      <c r="H573" s="8">
        <f>VLOOKUP($D573,饮料价格!$B$3:$E$45,4,0)</f>
        <v>2.4</v>
      </c>
      <c r="I573" s="8">
        <f>E573*H573</f>
        <v>38.4</v>
      </c>
      <c r="J573" s="8">
        <f>(H573-G573)*E573</f>
        <v>8</v>
      </c>
    </row>
    <row r="574" spans="1:10" outlineLevel="2" x14ac:dyDescent="0.15">
      <c r="A574" s="7">
        <v>42736</v>
      </c>
      <c r="B574" s="8" t="s">
        <v>103</v>
      </c>
      <c r="C574" s="8" t="s">
        <v>121</v>
      </c>
      <c r="D574" s="8" t="s">
        <v>134</v>
      </c>
      <c r="E574" s="8">
        <v>81</v>
      </c>
      <c r="F574" s="8" t="str">
        <f>VLOOKUP($D574,饮料价格!$B$3:$E$45,2,0)</f>
        <v>瓶</v>
      </c>
      <c r="G574" s="8">
        <f>VLOOKUP($D574,饮料价格!$B$3:$E$45,3,0)</f>
        <v>3.5</v>
      </c>
      <c r="H574" s="8">
        <f>VLOOKUP($D574,饮料价格!$B$3:$E$45,4,0)</f>
        <v>5</v>
      </c>
      <c r="I574" s="8">
        <f>E574*H574</f>
        <v>405</v>
      </c>
      <c r="J574" s="8">
        <f>(H574-G574)*E574</f>
        <v>121.5</v>
      </c>
    </row>
    <row r="575" spans="1:10" outlineLevel="2" x14ac:dyDescent="0.15">
      <c r="A575" s="7">
        <v>42736</v>
      </c>
      <c r="B575" s="8" t="s">
        <v>103</v>
      </c>
      <c r="C575" s="8" t="s">
        <v>121</v>
      </c>
      <c r="D575" s="8" t="s">
        <v>79</v>
      </c>
      <c r="E575" s="8">
        <v>10</v>
      </c>
      <c r="F575" s="8" t="str">
        <f>VLOOKUP($D575,饮料价格!$B$3:$E$45,2,0)</f>
        <v>听</v>
      </c>
      <c r="G575" s="8">
        <f>VLOOKUP($D575,饮料价格!$B$3:$E$45,3,0)</f>
        <v>1.2</v>
      </c>
      <c r="H575" s="8">
        <f>VLOOKUP($D575,饮料价格!$B$3:$E$45,4,0)</f>
        <v>2.5</v>
      </c>
      <c r="I575" s="8">
        <f>E575*H575</f>
        <v>25</v>
      </c>
      <c r="J575" s="8">
        <f>(H575-G575)*E575</f>
        <v>13</v>
      </c>
    </row>
    <row r="576" spans="1:10" outlineLevel="2" x14ac:dyDescent="0.15">
      <c r="A576" s="7">
        <v>42736</v>
      </c>
      <c r="B576" s="8" t="s">
        <v>103</v>
      </c>
      <c r="C576" s="8" t="s">
        <v>121</v>
      </c>
      <c r="D576" s="8" t="s">
        <v>7</v>
      </c>
      <c r="E576" s="8">
        <v>18</v>
      </c>
      <c r="F576" s="8" t="str">
        <f>VLOOKUP($D576,饮料价格!$B$3:$E$45,2,0)</f>
        <v>听</v>
      </c>
      <c r="G576" s="8">
        <f>VLOOKUP($D576,饮料价格!$B$3:$E$45,3,0)</f>
        <v>3.2</v>
      </c>
      <c r="H576" s="8">
        <f>VLOOKUP($D576,饮料价格!$B$3:$E$45,4,0)</f>
        <v>6</v>
      </c>
      <c r="I576" s="8">
        <f>E576*H576</f>
        <v>108</v>
      </c>
      <c r="J576" s="8">
        <f>(H576-G576)*E576</f>
        <v>50.4</v>
      </c>
    </row>
    <row r="577" spans="1:10" outlineLevel="2" x14ac:dyDescent="0.15">
      <c r="A577" s="7">
        <v>42736</v>
      </c>
      <c r="B577" s="8" t="s">
        <v>103</v>
      </c>
      <c r="C577" s="8" t="s">
        <v>121</v>
      </c>
      <c r="D577" s="8" t="s">
        <v>22</v>
      </c>
      <c r="E577" s="8">
        <v>109</v>
      </c>
      <c r="F577" s="8" t="str">
        <f>VLOOKUP($D577,饮料价格!$B$3:$E$45,2,0)</f>
        <v>合</v>
      </c>
      <c r="G577" s="8">
        <f>VLOOKUP($D577,饮料价格!$B$3:$E$45,3,0)</f>
        <v>1.7</v>
      </c>
      <c r="H577" s="8">
        <f>VLOOKUP($D577,饮料价格!$B$3:$E$45,4,0)</f>
        <v>2.2000000000000002</v>
      </c>
      <c r="I577" s="8">
        <f>E577*H577</f>
        <v>239.8</v>
      </c>
      <c r="J577" s="8">
        <f>(H577-G577)*E577</f>
        <v>54.500000000000021</v>
      </c>
    </row>
    <row r="578" spans="1:10" outlineLevel="2" x14ac:dyDescent="0.15">
      <c r="A578" s="7">
        <v>42736</v>
      </c>
      <c r="B578" s="8" t="s">
        <v>103</v>
      </c>
      <c r="C578" s="8" t="s">
        <v>121</v>
      </c>
      <c r="D578" s="8" t="s">
        <v>81</v>
      </c>
      <c r="E578" s="8">
        <v>58</v>
      </c>
      <c r="F578" s="8" t="str">
        <f>VLOOKUP($D578,饮料价格!$B$3:$E$45,2,0)</f>
        <v>听</v>
      </c>
      <c r="G578" s="8">
        <f>VLOOKUP($D578,饮料价格!$B$3:$E$45,3,0)</f>
        <v>3</v>
      </c>
      <c r="H578" s="8">
        <f>VLOOKUP($D578,饮料价格!$B$3:$E$45,4,0)</f>
        <v>4</v>
      </c>
      <c r="I578" s="8">
        <f>E578*H578</f>
        <v>232</v>
      </c>
      <c r="J578" s="8">
        <f>(H578-G578)*E578</f>
        <v>58</v>
      </c>
    </row>
    <row r="579" spans="1:10" outlineLevel="2" x14ac:dyDescent="0.15">
      <c r="A579" s="7">
        <v>42736</v>
      </c>
      <c r="B579" s="8" t="s">
        <v>103</v>
      </c>
      <c r="C579" s="8" t="s">
        <v>121</v>
      </c>
      <c r="D579" s="8" t="s">
        <v>73</v>
      </c>
      <c r="E579" s="8">
        <v>18</v>
      </c>
      <c r="F579" s="8" t="str">
        <f>VLOOKUP($D579,饮料价格!$B$3:$E$45,2,0)</f>
        <v>瓶</v>
      </c>
      <c r="G579" s="8">
        <f>VLOOKUP($D579,饮料价格!$B$3:$E$45,3,0)</f>
        <v>1.8</v>
      </c>
      <c r="H579" s="8">
        <f>VLOOKUP($D579,饮料价格!$B$3:$E$45,4,0)</f>
        <v>2.2999999999999998</v>
      </c>
      <c r="I579" s="8">
        <f>E579*H579</f>
        <v>41.4</v>
      </c>
      <c r="J579" s="8">
        <f>(H579-G579)*E579</f>
        <v>8.9999999999999964</v>
      </c>
    </row>
    <row r="580" spans="1:10" outlineLevel="2" x14ac:dyDescent="0.15">
      <c r="A580" s="7">
        <v>42736</v>
      </c>
      <c r="B580" s="8" t="s">
        <v>103</v>
      </c>
      <c r="C580" s="8" t="s">
        <v>121</v>
      </c>
      <c r="D580" s="8" t="s">
        <v>4</v>
      </c>
      <c r="E580" s="8">
        <v>90</v>
      </c>
      <c r="F580" s="8" t="str">
        <f>VLOOKUP($D580,饮料价格!$B$3:$E$45,2,0)</f>
        <v>合</v>
      </c>
      <c r="G580" s="8">
        <f>VLOOKUP($D580,饮料价格!$B$3:$E$45,3,0)</f>
        <v>1.3</v>
      </c>
      <c r="H580" s="8">
        <f>VLOOKUP($D580,饮料价格!$B$3:$E$45,4,0)</f>
        <v>1.9</v>
      </c>
      <c r="I580" s="8">
        <f>E580*H580</f>
        <v>171</v>
      </c>
      <c r="J580" s="8">
        <f>(H580-G580)*E580</f>
        <v>53.999999999999986</v>
      </c>
    </row>
    <row r="581" spans="1:10" outlineLevel="2" x14ac:dyDescent="0.15">
      <c r="A581" s="7">
        <v>42736</v>
      </c>
      <c r="B581" s="8" t="s">
        <v>103</v>
      </c>
      <c r="C581" s="8" t="s">
        <v>121</v>
      </c>
      <c r="D581" s="8" t="s">
        <v>20</v>
      </c>
      <c r="E581" s="8">
        <v>66</v>
      </c>
      <c r="F581" s="8" t="str">
        <f>VLOOKUP($D581,饮料价格!$B$3:$E$45,2,0)</f>
        <v>瓶</v>
      </c>
      <c r="G581" s="8">
        <f>VLOOKUP($D581,饮料价格!$B$3:$E$45,3,0)</f>
        <v>1.8</v>
      </c>
      <c r="H581" s="8">
        <f>VLOOKUP($D581,饮料价格!$B$3:$E$45,4,0)</f>
        <v>2.2999999999999998</v>
      </c>
      <c r="I581" s="8">
        <f>E581*H581</f>
        <v>151.79999999999998</v>
      </c>
      <c r="J581" s="8">
        <f>(H581-G581)*E581</f>
        <v>32.999999999999986</v>
      </c>
    </row>
    <row r="582" spans="1:10" outlineLevel="2" x14ac:dyDescent="0.15">
      <c r="A582" s="7">
        <v>42736</v>
      </c>
      <c r="B582" s="8" t="s">
        <v>103</v>
      </c>
      <c r="C582" s="8" t="s">
        <v>121</v>
      </c>
      <c r="D582" s="8" t="s">
        <v>5</v>
      </c>
      <c r="E582" s="8">
        <v>10</v>
      </c>
      <c r="F582" s="8" t="str">
        <f>VLOOKUP($D582,饮料价格!$B$3:$E$45,2,0)</f>
        <v>合</v>
      </c>
      <c r="G582" s="8">
        <f>VLOOKUP($D582,饮料价格!$B$3:$E$45,3,0)</f>
        <v>1.5</v>
      </c>
      <c r="H582" s="8">
        <f>VLOOKUP($D582,饮料价格!$B$3:$E$45,4,0)</f>
        <v>2.2000000000000002</v>
      </c>
      <c r="I582" s="8">
        <f>E582*H582</f>
        <v>22</v>
      </c>
      <c r="J582" s="8">
        <f>(H582-G582)*E582</f>
        <v>7.0000000000000018</v>
      </c>
    </row>
    <row r="583" spans="1:10" outlineLevel="2" x14ac:dyDescent="0.15">
      <c r="A583" s="7">
        <v>42736</v>
      </c>
      <c r="B583" s="8" t="s">
        <v>103</v>
      </c>
      <c r="C583" s="8" t="s">
        <v>121</v>
      </c>
      <c r="D583" s="8" t="s">
        <v>17</v>
      </c>
      <c r="E583" s="8">
        <v>39</v>
      </c>
      <c r="F583" s="8" t="str">
        <f>VLOOKUP($D583,饮料价格!$B$3:$E$45,2,0)</f>
        <v>合</v>
      </c>
      <c r="G583" s="8">
        <f>VLOOKUP($D583,饮料价格!$B$3:$E$45,3,0)</f>
        <v>4.3</v>
      </c>
      <c r="H583" s="8">
        <f>VLOOKUP($D583,饮料价格!$B$3:$E$45,4,0)</f>
        <v>6.8</v>
      </c>
      <c r="I583" s="8">
        <f>E583*H583</f>
        <v>265.2</v>
      </c>
      <c r="J583" s="8">
        <f>(H583-G583)*E583</f>
        <v>97.5</v>
      </c>
    </row>
    <row r="584" spans="1:10" outlineLevel="2" x14ac:dyDescent="0.15">
      <c r="A584" s="7">
        <v>42736</v>
      </c>
      <c r="B584" s="8" t="s">
        <v>103</v>
      </c>
      <c r="C584" s="8" t="s">
        <v>121</v>
      </c>
      <c r="D584" s="8" t="s">
        <v>133</v>
      </c>
      <c r="E584" s="8">
        <v>11</v>
      </c>
      <c r="F584" s="8" t="str">
        <f>VLOOKUP($D584,饮料价格!$B$3:$E$45,2,0)</f>
        <v>瓶</v>
      </c>
      <c r="G584" s="8">
        <f>VLOOKUP($D584,饮料价格!$B$3:$E$45,3,0)</f>
        <v>3.5</v>
      </c>
      <c r="H584" s="8">
        <f>VLOOKUP($D584,饮料价格!$B$3:$E$45,4,0)</f>
        <v>5</v>
      </c>
      <c r="I584" s="8">
        <f>E584*H584</f>
        <v>55</v>
      </c>
      <c r="J584" s="8">
        <f>(H584-G584)*E584</f>
        <v>16.5</v>
      </c>
    </row>
    <row r="585" spans="1:10" outlineLevel="2" x14ac:dyDescent="0.15">
      <c r="A585" s="7">
        <v>42736</v>
      </c>
      <c r="B585" s="8" t="s">
        <v>103</v>
      </c>
      <c r="C585" s="8" t="s">
        <v>121</v>
      </c>
      <c r="D585" s="8" t="s">
        <v>30</v>
      </c>
      <c r="E585" s="8">
        <v>16</v>
      </c>
      <c r="F585" s="8" t="str">
        <f>VLOOKUP($D585,饮料价格!$B$3:$E$45,2,0)</f>
        <v>瓶</v>
      </c>
      <c r="G585" s="8">
        <f>VLOOKUP($D585,饮料价格!$B$3:$E$45,3,0)</f>
        <v>0.9</v>
      </c>
      <c r="H585" s="8">
        <f>VLOOKUP($D585,饮料价格!$B$3:$E$45,4,0)</f>
        <v>1.5</v>
      </c>
      <c r="I585" s="8">
        <f>E585*H585</f>
        <v>24</v>
      </c>
      <c r="J585" s="8">
        <f>(H585-G585)*E585</f>
        <v>9.6</v>
      </c>
    </row>
    <row r="586" spans="1:10" outlineLevel="2" x14ac:dyDescent="0.15">
      <c r="A586" s="7">
        <v>42736</v>
      </c>
      <c r="B586" s="8" t="s">
        <v>103</v>
      </c>
      <c r="C586" s="8" t="s">
        <v>121</v>
      </c>
      <c r="D586" s="8" t="s">
        <v>14</v>
      </c>
      <c r="E586" s="8">
        <v>17</v>
      </c>
      <c r="F586" s="8" t="str">
        <f>VLOOKUP($D586,饮料价格!$B$3:$E$45,2,0)</f>
        <v>听</v>
      </c>
      <c r="G586" s="8">
        <f>VLOOKUP($D586,饮料价格!$B$3:$E$45,3,0)</f>
        <v>2.5</v>
      </c>
      <c r="H586" s="8">
        <f>VLOOKUP($D586,饮料价格!$B$3:$E$45,4,0)</f>
        <v>4</v>
      </c>
      <c r="I586" s="8">
        <f>E586*H586</f>
        <v>68</v>
      </c>
      <c r="J586" s="8">
        <f>(H586-G586)*E586</f>
        <v>25.5</v>
      </c>
    </row>
    <row r="587" spans="1:10" outlineLevel="2" x14ac:dyDescent="0.15">
      <c r="A587" s="7">
        <v>42736</v>
      </c>
      <c r="B587" s="8" t="s">
        <v>103</v>
      </c>
      <c r="C587" s="8" t="s">
        <v>121</v>
      </c>
      <c r="D587" s="8" t="s">
        <v>13</v>
      </c>
      <c r="E587" s="8">
        <v>53</v>
      </c>
      <c r="F587" s="8" t="str">
        <f>VLOOKUP($D587,饮料价格!$B$3:$E$45,2,0)</f>
        <v>瓶</v>
      </c>
      <c r="G587" s="8">
        <f>VLOOKUP($D587,饮料价格!$B$3:$E$45,3,0)</f>
        <v>2</v>
      </c>
      <c r="H587" s="8">
        <f>VLOOKUP($D587,饮料价格!$B$3:$E$45,4,0)</f>
        <v>3.5</v>
      </c>
      <c r="I587" s="8">
        <f>E587*H587</f>
        <v>185.5</v>
      </c>
      <c r="J587" s="8">
        <f>(H587-G587)*E587</f>
        <v>79.5</v>
      </c>
    </row>
    <row r="588" spans="1:10" outlineLevel="2" x14ac:dyDescent="0.15">
      <c r="A588" s="7">
        <v>42736</v>
      </c>
      <c r="B588" s="8" t="s">
        <v>103</v>
      </c>
      <c r="C588" s="8" t="s">
        <v>121</v>
      </c>
      <c r="D588" s="8" t="s">
        <v>131</v>
      </c>
      <c r="E588" s="8">
        <v>66</v>
      </c>
      <c r="F588" s="8" t="str">
        <f>VLOOKUP($D588,饮料价格!$B$3:$E$45,2,0)</f>
        <v>瓶</v>
      </c>
      <c r="G588" s="8">
        <f>VLOOKUP($D588,饮料价格!$B$3:$E$45,3,0)</f>
        <v>2</v>
      </c>
      <c r="H588" s="8">
        <f>VLOOKUP($D588,饮料价格!$B$3:$E$45,4,0)</f>
        <v>3.5</v>
      </c>
      <c r="I588" s="8">
        <f>E588*H588</f>
        <v>231</v>
      </c>
      <c r="J588" s="8">
        <f>(H588-G588)*E588</f>
        <v>99</v>
      </c>
    </row>
    <row r="589" spans="1:10" outlineLevel="2" x14ac:dyDescent="0.15">
      <c r="A589" s="7">
        <v>42736</v>
      </c>
      <c r="B589" s="8" t="s">
        <v>103</v>
      </c>
      <c r="C589" s="8" t="s">
        <v>121</v>
      </c>
      <c r="D589" s="8" t="s">
        <v>26</v>
      </c>
      <c r="E589" s="8">
        <v>75</v>
      </c>
      <c r="F589" s="8" t="str">
        <f>VLOOKUP($D589,饮料价格!$B$3:$E$45,2,0)</f>
        <v>瓶</v>
      </c>
      <c r="G589" s="8">
        <f>VLOOKUP($D589,饮料价格!$B$3:$E$45,3,0)</f>
        <v>1.7</v>
      </c>
      <c r="H589" s="8">
        <f>VLOOKUP($D589,饮料价格!$B$3:$E$45,4,0)</f>
        <v>2.2000000000000002</v>
      </c>
      <c r="I589" s="8">
        <f>E589*H589</f>
        <v>165</v>
      </c>
      <c r="J589" s="8">
        <f>(H589-G589)*E589</f>
        <v>37.500000000000014</v>
      </c>
    </row>
    <row r="590" spans="1:10" outlineLevel="2" x14ac:dyDescent="0.15">
      <c r="A590" s="7">
        <v>42736</v>
      </c>
      <c r="B590" s="8" t="s">
        <v>103</v>
      </c>
      <c r="C590" s="8" t="s">
        <v>121</v>
      </c>
      <c r="D590" s="8" t="s">
        <v>16</v>
      </c>
      <c r="E590" s="8">
        <v>10</v>
      </c>
      <c r="F590" s="8" t="str">
        <f>VLOOKUP($D590,饮料价格!$B$3:$E$45,2,0)</f>
        <v>瓶</v>
      </c>
      <c r="G590" s="8">
        <f>VLOOKUP($D590,饮料价格!$B$3:$E$45,3,0)</f>
        <v>1</v>
      </c>
      <c r="H590" s="8">
        <f>VLOOKUP($D590,饮料价格!$B$3:$E$45,4,0)</f>
        <v>1.5</v>
      </c>
      <c r="I590" s="8">
        <f>E590*H590</f>
        <v>15</v>
      </c>
      <c r="J590" s="8">
        <f>(H590-G590)*E590</f>
        <v>5</v>
      </c>
    </row>
    <row r="591" spans="1:10" outlineLevel="2" x14ac:dyDescent="0.15">
      <c r="A591" s="7">
        <v>42736</v>
      </c>
      <c r="B591" s="8" t="s">
        <v>103</v>
      </c>
      <c r="C591" s="8" t="s">
        <v>121</v>
      </c>
      <c r="D591" s="8" t="s">
        <v>82</v>
      </c>
      <c r="E591" s="8">
        <v>13</v>
      </c>
      <c r="F591" s="8" t="str">
        <f>VLOOKUP($D591,饮料价格!$B$3:$E$45,2,0)</f>
        <v>合</v>
      </c>
      <c r="G591" s="8">
        <f>VLOOKUP($D591,饮料价格!$B$3:$E$45,3,0)</f>
        <v>1.6</v>
      </c>
      <c r="H591" s="8">
        <f>VLOOKUP($D591,饮料价格!$B$3:$E$45,4,0)</f>
        <v>2.5</v>
      </c>
      <c r="I591" s="8">
        <f>E591*H591</f>
        <v>32.5</v>
      </c>
      <c r="J591" s="8">
        <f>(H591-G591)*E591</f>
        <v>11.7</v>
      </c>
    </row>
    <row r="592" spans="1:10" outlineLevel="2" x14ac:dyDescent="0.15">
      <c r="A592" s="7">
        <v>42736</v>
      </c>
      <c r="B592" s="8" t="s">
        <v>103</v>
      </c>
      <c r="C592" s="8" t="s">
        <v>121</v>
      </c>
      <c r="D592" s="8" t="s">
        <v>27</v>
      </c>
      <c r="E592" s="8">
        <v>86</v>
      </c>
      <c r="F592" s="8" t="str">
        <f>VLOOKUP($D592,饮料价格!$B$3:$E$45,2,0)</f>
        <v>听</v>
      </c>
      <c r="G592" s="8">
        <f>VLOOKUP($D592,饮料价格!$B$3:$E$45,3,0)</f>
        <v>2.5</v>
      </c>
      <c r="H592" s="8">
        <f>VLOOKUP($D592,饮料价格!$B$3:$E$45,4,0)</f>
        <v>4</v>
      </c>
      <c r="I592" s="8">
        <f>E592*H592</f>
        <v>344</v>
      </c>
      <c r="J592" s="8">
        <f>(H592-G592)*E592</f>
        <v>129</v>
      </c>
    </row>
    <row r="593" spans="1:10" outlineLevel="2" x14ac:dyDescent="0.15">
      <c r="A593" s="7">
        <v>42736</v>
      </c>
      <c r="B593" s="8" t="s">
        <v>103</v>
      </c>
      <c r="C593" s="8" t="s">
        <v>121</v>
      </c>
      <c r="D593" s="8" t="s">
        <v>9</v>
      </c>
      <c r="E593" s="8">
        <v>37</v>
      </c>
      <c r="F593" s="8" t="str">
        <f>VLOOKUP($D593,饮料价格!$B$3:$E$45,2,0)</f>
        <v>听</v>
      </c>
      <c r="G593" s="8">
        <f>VLOOKUP($D593,饮料价格!$B$3:$E$45,3,0)</f>
        <v>3</v>
      </c>
      <c r="H593" s="8">
        <f>VLOOKUP($D593,饮料价格!$B$3:$E$45,4,0)</f>
        <v>4</v>
      </c>
      <c r="I593" s="8">
        <f>E593*H593</f>
        <v>148</v>
      </c>
      <c r="J593" s="8">
        <f>(H593-G593)*E593</f>
        <v>37</v>
      </c>
    </row>
    <row r="594" spans="1:10" outlineLevel="2" x14ac:dyDescent="0.15">
      <c r="A594" s="7">
        <v>42736</v>
      </c>
      <c r="B594" s="8" t="s">
        <v>103</v>
      </c>
      <c r="C594" s="8" t="s">
        <v>121</v>
      </c>
      <c r="D594" s="8" t="s">
        <v>8</v>
      </c>
      <c r="E594" s="8">
        <v>23</v>
      </c>
      <c r="F594" s="8" t="str">
        <f>VLOOKUP($D594,饮料价格!$B$3:$E$45,2,0)</f>
        <v>合</v>
      </c>
      <c r="G594" s="8">
        <f>VLOOKUP($D594,饮料价格!$B$3:$E$45,3,0)</f>
        <v>7.8</v>
      </c>
      <c r="H594" s="8">
        <f>VLOOKUP($D594,饮料价格!$B$3:$E$45,4,0)</f>
        <v>9.8000000000000007</v>
      </c>
      <c r="I594" s="8">
        <f>E594*H594</f>
        <v>225.4</v>
      </c>
      <c r="J594" s="8">
        <f>(H594-G594)*E594</f>
        <v>46.000000000000021</v>
      </c>
    </row>
    <row r="595" spans="1:10" outlineLevel="2" x14ac:dyDescent="0.15">
      <c r="A595" s="7">
        <v>42736</v>
      </c>
      <c r="B595" s="8" t="s">
        <v>103</v>
      </c>
      <c r="C595" s="8" t="s">
        <v>121</v>
      </c>
      <c r="D595" s="8" t="s">
        <v>1</v>
      </c>
      <c r="E595" s="8">
        <v>16</v>
      </c>
      <c r="F595" s="8" t="str">
        <f>VLOOKUP($D595,饮料价格!$B$3:$E$45,2,0)</f>
        <v>听</v>
      </c>
      <c r="G595" s="8">
        <f>VLOOKUP($D595,饮料价格!$B$3:$E$45,3,0)</f>
        <v>2.5</v>
      </c>
      <c r="H595" s="8">
        <f>VLOOKUP($D595,饮料价格!$B$3:$E$45,4,0)</f>
        <v>3.5</v>
      </c>
      <c r="I595" s="8">
        <f>E595*H595</f>
        <v>56</v>
      </c>
      <c r="J595" s="8">
        <f>(H595-G595)*E595</f>
        <v>16</v>
      </c>
    </row>
    <row r="596" spans="1:10" outlineLevel="2" x14ac:dyDescent="0.15">
      <c r="A596" s="7">
        <v>42736</v>
      </c>
      <c r="B596" s="8" t="s">
        <v>103</v>
      </c>
      <c r="C596" s="8" t="s">
        <v>121</v>
      </c>
      <c r="D596" s="8" t="s">
        <v>10</v>
      </c>
      <c r="E596" s="8">
        <v>17</v>
      </c>
      <c r="F596" s="8" t="str">
        <f>VLOOKUP($D596,饮料价格!$B$3:$E$45,2,0)</f>
        <v>听</v>
      </c>
      <c r="G596" s="8">
        <f>VLOOKUP($D596,饮料价格!$B$3:$E$45,3,0)</f>
        <v>2</v>
      </c>
      <c r="H596" s="8">
        <f>VLOOKUP($D596,饮料价格!$B$3:$E$45,4,0)</f>
        <v>3.5</v>
      </c>
      <c r="I596" s="8">
        <f>E596*H596</f>
        <v>59.5</v>
      </c>
      <c r="J596" s="8">
        <f>(H596-G596)*E596</f>
        <v>25.5</v>
      </c>
    </row>
    <row r="597" spans="1:10" outlineLevel="2" x14ac:dyDescent="0.15">
      <c r="A597" s="7">
        <v>42736</v>
      </c>
      <c r="B597" s="8" t="s">
        <v>103</v>
      </c>
      <c r="C597" s="8" t="s">
        <v>121</v>
      </c>
      <c r="D597" s="8" t="s">
        <v>28</v>
      </c>
      <c r="E597" s="8">
        <v>76</v>
      </c>
      <c r="F597" s="8" t="str">
        <f>VLOOKUP($D597,饮料价格!$B$3:$E$45,2,0)</f>
        <v>合</v>
      </c>
      <c r="G597" s="8">
        <f>VLOOKUP($D597,饮料价格!$B$3:$E$45,3,0)</f>
        <v>1.5</v>
      </c>
      <c r="H597" s="8">
        <f>VLOOKUP($D597,饮料价格!$B$3:$E$45,4,0)</f>
        <v>2.2000000000000002</v>
      </c>
      <c r="I597" s="8">
        <f>E597*H597</f>
        <v>167.20000000000002</v>
      </c>
      <c r="J597" s="8">
        <f>(H597-G597)*E597</f>
        <v>53.200000000000017</v>
      </c>
    </row>
    <row r="598" spans="1:10" outlineLevel="2" x14ac:dyDescent="0.15">
      <c r="A598" s="7">
        <v>42736</v>
      </c>
      <c r="B598" s="8" t="s">
        <v>103</v>
      </c>
      <c r="C598" s="8" t="s">
        <v>121</v>
      </c>
      <c r="D598" s="8" t="s">
        <v>32</v>
      </c>
      <c r="E598" s="8">
        <v>18</v>
      </c>
      <c r="F598" s="8" t="str">
        <f>VLOOKUP($D598,饮料价格!$B$3:$E$45,2,0)</f>
        <v>瓶</v>
      </c>
      <c r="G598" s="8">
        <f>VLOOKUP($D598,饮料价格!$B$3:$E$45,3,0)</f>
        <v>2.4</v>
      </c>
      <c r="H598" s="8">
        <f>VLOOKUP($D598,饮料价格!$B$3:$E$45,4,0)</f>
        <v>3.5</v>
      </c>
      <c r="I598" s="8">
        <f>E598*H598</f>
        <v>63</v>
      </c>
      <c r="J598" s="8">
        <f>(H598-G598)*E598</f>
        <v>19.8</v>
      </c>
    </row>
    <row r="599" spans="1:10" outlineLevel="2" x14ac:dyDescent="0.15">
      <c r="A599" s="7">
        <v>42736</v>
      </c>
      <c r="B599" s="8" t="s">
        <v>103</v>
      </c>
      <c r="C599" s="8" t="s">
        <v>121</v>
      </c>
      <c r="D599" s="8" t="s">
        <v>11</v>
      </c>
      <c r="E599" s="8">
        <v>15</v>
      </c>
      <c r="F599" s="8" t="str">
        <f>VLOOKUP($D599,饮料价格!$B$3:$E$45,2,0)</f>
        <v>瓶</v>
      </c>
      <c r="G599" s="8">
        <f>VLOOKUP($D599,饮料价格!$B$3:$E$45,3,0)</f>
        <v>1</v>
      </c>
      <c r="H599" s="8">
        <f>VLOOKUP($D599,饮料价格!$B$3:$E$45,4,0)</f>
        <v>1.3</v>
      </c>
      <c r="I599" s="8">
        <f>E599*H599</f>
        <v>19.5</v>
      </c>
      <c r="J599" s="8">
        <f>(H599-G599)*E599</f>
        <v>4.5000000000000009</v>
      </c>
    </row>
    <row r="600" spans="1:10" outlineLevel="2" x14ac:dyDescent="0.15">
      <c r="A600" s="7">
        <v>42736</v>
      </c>
      <c r="B600" s="8" t="s">
        <v>103</v>
      </c>
      <c r="C600" s="8" t="s">
        <v>121</v>
      </c>
      <c r="D600" s="8" t="s">
        <v>2</v>
      </c>
      <c r="E600" s="8">
        <v>78</v>
      </c>
      <c r="F600" s="8" t="str">
        <f>VLOOKUP($D600,饮料价格!$B$3:$E$45,2,0)</f>
        <v>听</v>
      </c>
      <c r="G600" s="8">
        <f>VLOOKUP($D600,饮料价格!$B$3:$E$45,3,0)</f>
        <v>1.6</v>
      </c>
      <c r="H600" s="8">
        <f>VLOOKUP($D600,饮料价格!$B$3:$E$45,4,0)</f>
        <v>3.3</v>
      </c>
      <c r="I600" s="8">
        <f>E600*H600</f>
        <v>257.39999999999998</v>
      </c>
      <c r="J600" s="8">
        <f>(H600-G600)*E600</f>
        <v>132.59999999999997</v>
      </c>
    </row>
    <row r="601" spans="1:10" outlineLevel="2" x14ac:dyDescent="0.15">
      <c r="A601" s="7">
        <v>42736</v>
      </c>
      <c r="B601" s="8" t="s">
        <v>103</v>
      </c>
      <c r="C601" s="8" t="s">
        <v>121</v>
      </c>
      <c r="D601" s="8" t="s">
        <v>132</v>
      </c>
      <c r="E601" s="8">
        <v>47</v>
      </c>
      <c r="F601" s="8" t="str">
        <f>VLOOKUP($D601,饮料价格!$B$3:$E$45,2,0)</f>
        <v>瓶</v>
      </c>
      <c r="G601" s="8">
        <f>VLOOKUP($D601,饮料价格!$B$3:$E$45,3,0)</f>
        <v>2.5</v>
      </c>
      <c r="H601" s="8">
        <f>VLOOKUP($D601,饮料价格!$B$3:$E$45,4,0)</f>
        <v>4.5</v>
      </c>
      <c r="I601" s="8">
        <f>E601*H601</f>
        <v>211.5</v>
      </c>
      <c r="J601" s="8">
        <f>(H601-G601)*E601</f>
        <v>94</v>
      </c>
    </row>
    <row r="602" spans="1:10" outlineLevel="2" x14ac:dyDescent="0.15">
      <c r="A602" s="7">
        <v>42736</v>
      </c>
      <c r="B602" s="8" t="s">
        <v>103</v>
      </c>
      <c r="C602" s="8" t="s">
        <v>121</v>
      </c>
      <c r="D602" s="8" t="s">
        <v>6</v>
      </c>
      <c r="E602" s="8">
        <v>12</v>
      </c>
      <c r="F602" s="8" t="str">
        <f>VLOOKUP($D602,饮料价格!$B$3:$E$45,2,0)</f>
        <v>瓶</v>
      </c>
      <c r="G602" s="8">
        <f>VLOOKUP($D602,饮料价格!$B$3:$E$45,3,0)</f>
        <v>1.7</v>
      </c>
      <c r="H602" s="8">
        <f>VLOOKUP($D602,饮料价格!$B$3:$E$45,4,0)</f>
        <v>3.5</v>
      </c>
      <c r="I602" s="8">
        <f>E602*H602</f>
        <v>42</v>
      </c>
      <c r="J602" s="8">
        <f>(H602-G602)*E602</f>
        <v>21.6</v>
      </c>
    </row>
    <row r="603" spans="1:10" outlineLevel="2" x14ac:dyDescent="0.15">
      <c r="A603" s="7">
        <v>42736</v>
      </c>
      <c r="B603" s="8" t="s">
        <v>103</v>
      </c>
      <c r="C603" s="8" t="s">
        <v>121</v>
      </c>
      <c r="D603" s="8" t="s">
        <v>23</v>
      </c>
      <c r="E603" s="8">
        <v>21</v>
      </c>
      <c r="F603" s="8" t="str">
        <f>VLOOKUP($D603,饮料价格!$B$3:$E$45,2,0)</f>
        <v>瓶</v>
      </c>
      <c r="G603" s="8">
        <f>VLOOKUP($D603,饮料价格!$B$3:$E$45,3,0)</f>
        <v>2.4</v>
      </c>
      <c r="H603" s="8">
        <f>VLOOKUP($D603,饮料价格!$B$3:$E$45,4,0)</f>
        <v>3</v>
      </c>
      <c r="I603" s="8">
        <f>E603*H603</f>
        <v>63</v>
      </c>
      <c r="J603" s="8">
        <f>(H603-G603)*E603</f>
        <v>12.600000000000001</v>
      </c>
    </row>
    <row r="604" spans="1:10" outlineLevel="1" x14ac:dyDescent="0.15">
      <c r="A604" s="7"/>
      <c r="B604" s="8"/>
      <c r="C604" s="23" t="s">
        <v>199</v>
      </c>
      <c r="D604" s="8"/>
      <c r="E604" s="8"/>
      <c r="F604" s="8"/>
      <c r="G604" s="8"/>
      <c r="H604" s="8"/>
      <c r="I604" s="8">
        <f>SUBTOTAL(9,I562:I603)</f>
        <v>5532.2</v>
      </c>
      <c r="J604" s="8">
        <f>SUBTOTAL(9,J562:J603)</f>
        <v>1834.1999999999998</v>
      </c>
    </row>
    <row r="605" spans="1:10" outlineLevel="2" x14ac:dyDescent="0.15">
      <c r="A605" s="7">
        <v>42736</v>
      </c>
      <c r="B605" s="8" t="s">
        <v>102</v>
      </c>
      <c r="C605" s="8" t="s">
        <v>115</v>
      </c>
      <c r="D605" s="8" t="s">
        <v>20</v>
      </c>
      <c r="E605" s="8">
        <v>14</v>
      </c>
      <c r="F605" s="8" t="str">
        <f>VLOOKUP($D605,饮料价格!$B$3:$E$45,2,0)</f>
        <v>瓶</v>
      </c>
      <c r="G605" s="8">
        <f>VLOOKUP($D605,饮料价格!$B$3:$E$45,3,0)</f>
        <v>1.8</v>
      </c>
      <c r="H605" s="8">
        <f>VLOOKUP($D605,饮料价格!$B$3:$E$45,4,0)</f>
        <v>2.2999999999999998</v>
      </c>
      <c r="I605" s="8">
        <f>E605*H605</f>
        <v>32.199999999999996</v>
      </c>
      <c r="J605" s="8">
        <f>(H605-G605)*E605</f>
        <v>6.9999999999999964</v>
      </c>
    </row>
    <row r="606" spans="1:10" outlineLevel="2" x14ac:dyDescent="0.15">
      <c r="A606" s="7">
        <v>42736</v>
      </c>
      <c r="B606" s="8" t="s">
        <v>102</v>
      </c>
      <c r="C606" s="8" t="s">
        <v>115</v>
      </c>
      <c r="D606" s="8" t="s">
        <v>9</v>
      </c>
      <c r="E606" s="8">
        <v>128</v>
      </c>
      <c r="F606" s="8" t="str">
        <f>VLOOKUP($D606,饮料价格!$B$3:$E$45,2,0)</f>
        <v>听</v>
      </c>
      <c r="G606" s="8">
        <f>VLOOKUP($D606,饮料价格!$B$3:$E$45,3,0)</f>
        <v>3</v>
      </c>
      <c r="H606" s="8">
        <f>VLOOKUP($D606,饮料价格!$B$3:$E$45,4,0)</f>
        <v>4</v>
      </c>
      <c r="I606" s="8">
        <f>E606*H606</f>
        <v>512</v>
      </c>
      <c r="J606" s="8">
        <f>(H606-G606)*E606</f>
        <v>128</v>
      </c>
    </row>
    <row r="607" spans="1:10" outlineLevel="2" x14ac:dyDescent="0.15">
      <c r="A607" s="7">
        <v>42736</v>
      </c>
      <c r="B607" s="8" t="s">
        <v>102</v>
      </c>
      <c r="C607" s="8" t="s">
        <v>115</v>
      </c>
      <c r="D607" s="8" t="s">
        <v>6</v>
      </c>
      <c r="E607" s="8">
        <v>12</v>
      </c>
      <c r="F607" s="8" t="str">
        <f>VLOOKUP($D607,饮料价格!$B$3:$E$45,2,0)</f>
        <v>瓶</v>
      </c>
      <c r="G607" s="8">
        <f>VLOOKUP($D607,饮料价格!$B$3:$E$45,3,0)</f>
        <v>1.7</v>
      </c>
      <c r="H607" s="8">
        <f>VLOOKUP($D607,饮料价格!$B$3:$E$45,4,0)</f>
        <v>3.5</v>
      </c>
      <c r="I607" s="8">
        <f>E607*H607</f>
        <v>42</v>
      </c>
      <c r="J607" s="8">
        <f>(H607-G607)*E607</f>
        <v>21.6</v>
      </c>
    </row>
    <row r="608" spans="1:10" outlineLevel="2" x14ac:dyDescent="0.15">
      <c r="A608" s="7">
        <v>42736</v>
      </c>
      <c r="B608" s="8" t="s">
        <v>102</v>
      </c>
      <c r="C608" s="8" t="s">
        <v>115</v>
      </c>
      <c r="D608" s="8" t="s">
        <v>31</v>
      </c>
      <c r="E608" s="8">
        <v>26</v>
      </c>
      <c r="F608" s="8" t="str">
        <f>VLOOKUP($D608,饮料价格!$B$3:$E$45,2,0)</f>
        <v>瓶</v>
      </c>
      <c r="G608" s="8">
        <f>VLOOKUP($D608,饮料价格!$B$3:$E$45,3,0)</f>
        <v>1.1000000000000001</v>
      </c>
      <c r="H608" s="8">
        <f>VLOOKUP($D608,饮料价格!$B$3:$E$45,4,0)</f>
        <v>1.5</v>
      </c>
      <c r="I608" s="8">
        <f>E608*H608</f>
        <v>39</v>
      </c>
      <c r="J608" s="8">
        <f>(H608-G608)*E608</f>
        <v>10.399999999999999</v>
      </c>
    </row>
    <row r="609" spans="1:10" outlineLevel="2" x14ac:dyDescent="0.15">
      <c r="A609" s="7">
        <v>42736</v>
      </c>
      <c r="B609" s="8" t="s">
        <v>102</v>
      </c>
      <c r="C609" s="8" t="s">
        <v>115</v>
      </c>
      <c r="D609" s="8" t="s">
        <v>22</v>
      </c>
      <c r="E609" s="8">
        <v>18</v>
      </c>
      <c r="F609" s="8" t="str">
        <f>VLOOKUP($D609,饮料价格!$B$3:$E$45,2,0)</f>
        <v>合</v>
      </c>
      <c r="G609" s="8">
        <f>VLOOKUP($D609,饮料价格!$B$3:$E$45,3,0)</f>
        <v>1.7</v>
      </c>
      <c r="H609" s="8">
        <f>VLOOKUP($D609,饮料价格!$B$3:$E$45,4,0)</f>
        <v>2.2000000000000002</v>
      </c>
      <c r="I609" s="8">
        <f>E609*H609</f>
        <v>39.6</v>
      </c>
      <c r="J609" s="8">
        <f>(H609-G609)*E609</f>
        <v>9.0000000000000036</v>
      </c>
    </row>
    <row r="610" spans="1:10" outlineLevel="2" x14ac:dyDescent="0.15">
      <c r="A610" s="7">
        <v>42736</v>
      </c>
      <c r="B610" s="8" t="s">
        <v>102</v>
      </c>
      <c r="C610" s="8" t="s">
        <v>115</v>
      </c>
      <c r="D610" s="8" t="s">
        <v>12</v>
      </c>
      <c r="E610" s="8">
        <v>9</v>
      </c>
      <c r="F610" s="8" t="str">
        <f>VLOOKUP($D610,饮料价格!$B$3:$E$45,2,0)</f>
        <v>瓶</v>
      </c>
      <c r="G610" s="8">
        <f>VLOOKUP($D610,饮料价格!$B$3:$E$45,3,0)</f>
        <v>1.3</v>
      </c>
      <c r="H610" s="8">
        <f>VLOOKUP($D610,饮料价格!$B$3:$E$45,4,0)</f>
        <v>2.8</v>
      </c>
      <c r="I610" s="8">
        <f>E610*H610</f>
        <v>25.2</v>
      </c>
      <c r="J610" s="8">
        <f>(H610-G610)*E610</f>
        <v>13.499999999999998</v>
      </c>
    </row>
    <row r="611" spans="1:10" outlineLevel="2" x14ac:dyDescent="0.15">
      <c r="A611" s="7">
        <v>42736</v>
      </c>
      <c r="B611" s="8" t="s">
        <v>102</v>
      </c>
      <c r="C611" s="8" t="s">
        <v>115</v>
      </c>
      <c r="D611" s="8" t="s">
        <v>134</v>
      </c>
      <c r="E611" s="8">
        <v>35</v>
      </c>
      <c r="F611" s="8" t="str">
        <f>VLOOKUP($D611,饮料价格!$B$3:$E$45,2,0)</f>
        <v>瓶</v>
      </c>
      <c r="G611" s="8">
        <f>VLOOKUP($D611,饮料价格!$B$3:$E$45,3,0)</f>
        <v>3.5</v>
      </c>
      <c r="H611" s="8">
        <f>VLOOKUP($D611,饮料价格!$B$3:$E$45,4,0)</f>
        <v>5</v>
      </c>
      <c r="I611" s="8">
        <f>E611*H611</f>
        <v>175</v>
      </c>
      <c r="J611" s="8">
        <f>(H611-G611)*E611</f>
        <v>52.5</v>
      </c>
    </row>
    <row r="612" spans="1:10" outlineLevel="2" x14ac:dyDescent="0.15">
      <c r="A612" s="7">
        <v>42736</v>
      </c>
      <c r="B612" s="8" t="s">
        <v>102</v>
      </c>
      <c r="C612" s="8" t="s">
        <v>115</v>
      </c>
      <c r="D612" s="8" t="s">
        <v>4</v>
      </c>
      <c r="E612" s="8">
        <v>124</v>
      </c>
      <c r="F612" s="8" t="str">
        <f>VLOOKUP($D612,饮料价格!$B$3:$E$45,2,0)</f>
        <v>合</v>
      </c>
      <c r="G612" s="8">
        <f>VLOOKUP($D612,饮料价格!$B$3:$E$45,3,0)</f>
        <v>1.3</v>
      </c>
      <c r="H612" s="8">
        <f>VLOOKUP($D612,饮料价格!$B$3:$E$45,4,0)</f>
        <v>1.9</v>
      </c>
      <c r="I612" s="8">
        <f>E612*H612</f>
        <v>235.6</v>
      </c>
      <c r="J612" s="8">
        <f>(H612-G612)*E612</f>
        <v>74.399999999999977</v>
      </c>
    </row>
    <row r="613" spans="1:10" outlineLevel="2" x14ac:dyDescent="0.15">
      <c r="A613" s="7">
        <v>42736</v>
      </c>
      <c r="B613" s="8" t="s">
        <v>102</v>
      </c>
      <c r="C613" s="8" t="s">
        <v>115</v>
      </c>
      <c r="D613" s="8" t="s">
        <v>21</v>
      </c>
      <c r="E613" s="8">
        <v>21</v>
      </c>
      <c r="F613" s="8" t="str">
        <f>VLOOKUP($D613,饮料价格!$B$3:$E$45,2,0)</f>
        <v>瓶</v>
      </c>
      <c r="G613" s="8">
        <f>VLOOKUP($D613,饮料价格!$B$3:$E$45,3,0)</f>
        <v>1.4</v>
      </c>
      <c r="H613" s="8">
        <f>VLOOKUP($D613,饮料价格!$B$3:$E$45,4,0)</f>
        <v>3</v>
      </c>
      <c r="I613" s="8">
        <f>E613*H613</f>
        <v>63</v>
      </c>
      <c r="J613" s="8">
        <f>(H613-G613)*E613</f>
        <v>33.6</v>
      </c>
    </row>
    <row r="614" spans="1:10" outlineLevel="2" x14ac:dyDescent="0.15">
      <c r="A614" s="7">
        <v>42736</v>
      </c>
      <c r="B614" s="8" t="s">
        <v>102</v>
      </c>
      <c r="C614" s="8" t="s">
        <v>115</v>
      </c>
      <c r="D614" s="8" t="s">
        <v>5</v>
      </c>
      <c r="E614" s="8">
        <v>22</v>
      </c>
      <c r="F614" s="8" t="str">
        <f>VLOOKUP($D614,饮料价格!$B$3:$E$45,2,0)</f>
        <v>合</v>
      </c>
      <c r="G614" s="8">
        <f>VLOOKUP($D614,饮料价格!$B$3:$E$45,3,0)</f>
        <v>1.5</v>
      </c>
      <c r="H614" s="8">
        <f>VLOOKUP($D614,饮料价格!$B$3:$E$45,4,0)</f>
        <v>2.2000000000000002</v>
      </c>
      <c r="I614" s="8">
        <f>E614*H614</f>
        <v>48.400000000000006</v>
      </c>
      <c r="J614" s="8">
        <f>(H614-G614)*E614</f>
        <v>15.400000000000004</v>
      </c>
    </row>
    <row r="615" spans="1:10" outlineLevel="2" x14ac:dyDescent="0.15">
      <c r="A615" s="7">
        <v>42736</v>
      </c>
      <c r="B615" s="8" t="s">
        <v>102</v>
      </c>
      <c r="C615" s="8" t="s">
        <v>115</v>
      </c>
      <c r="D615" s="8" t="s">
        <v>10</v>
      </c>
      <c r="E615" s="8">
        <v>17</v>
      </c>
      <c r="F615" s="8" t="str">
        <f>VLOOKUP($D615,饮料价格!$B$3:$E$45,2,0)</f>
        <v>听</v>
      </c>
      <c r="G615" s="8">
        <f>VLOOKUP($D615,饮料价格!$B$3:$E$45,3,0)</f>
        <v>2</v>
      </c>
      <c r="H615" s="8">
        <f>VLOOKUP($D615,饮料价格!$B$3:$E$45,4,0)</f>
        <v>3.5</v>
      </c>
      <c r="I615" s="8">
        <f>E615*H615</f>
        <v>59.5</v>
      </c>
      <c r="J615" s="8">
        <f>(H615-G615)*E615</f>
        <v>25.5</v>
      </c>
    </row>
    <row r="616" spans="1:10" outlineLevel="2" x14ac:dyDescent="0.15">
      <c r="A616" s="7">
        <v>42736</v>
      </c>
      <c r="B616" s="8" t="s">
        <v>102</v>
      </c>
      <c r="C616" s="8" t="s">
        <v>115</v>
      </c>
      <c r="D616" s="8" t="s">
        <v>3</v>
      </c>
      <c r="E616" s="8">
        <v>10</v>
      </c>
      <c r="F616" s="8" t="str">
        <f>VLOOKUP($D616,饮料价格!$B$3:$E$45,2,0)</f>
        <v>听</v>
      </c>
      <c r="G616" s="8">
        <f>VLOOKUP($D616,饮料价格!$B$3:$E$45,3,0)</f>
        <v>2.5</v>
      </c>
      <c r="H616" s="8">
        <f>VLOOKUP($D616,饮料价格!$B$3:$E$45,4,0)</f>
        <v>3.5</v>
      </c>
      <c r="I616" s="8">
        <f>E616*H616</f>
        <v>35</v>
      </c>
      <c r="J616" s="8">
        <f>(H616-G616)*E616</f>
        <v>10</v>
      </c>
    </row>
    <row r="617" spans="1:10" outlineLevel="2" x14ac:dyDescent="0.15">
      <c r="A617" s="7">
        <v>42736</v>
      </c>
      <c r="B617" s="8" t="s">
        <v>102</v>
      </c>
      <c r="C617" s="8" t="s">
        <v>115</v>
      </c>
      <c r="D617" s="8" t="s">
        <v>79</v>
      </c>
      <c r="E617" s="8">
        <v>23</v>
      </c>
      <c r="F617" s="8" t="str">
        <f>VLOOKUP($D617,饮料价格!$B$3:$E$45,2,0)</f>
        <v>听</v>
      </c>
      <c r="G617" s="8">
        <f>VLOOKUP($D617,饮料价格!$B$3:$E$45,3,0)</f>
        <v>1.2</v>
      </c>
      <c r="H617" s="8">
        <f>VLOOKUP($D617,饮料价格!$B$3:$E$45,4,0)</f>
        <v>2.5</v>
      </c>
      <c r="I617" s="8">
        <f>E617*H617</f>
        <v>57.5</v>
      </c>
      <c r="J617" s="8">
        <f>(H617-G617)*E617</f>
        <v>29.900000000000002</v>
      </c>
    </row>
    <row r="618" spans="1:10" outlineLevel="2" x14ac:dyDescent="0.15">
      <c r="A618" s="7">
        <v>42736</v>
      </c>
      <c r="B618" s="8" t="s">
        <v>102</v>
      </c>
      <c r="C618" s="8" t="s">
        <v>115</v>
      </c>
      <c r="D618" s="8" t="s">
        <v>24</v>
      </c>
      <c r="E618" s="8">
        <v>29</v>
      </c>
      <c r="F618" s="8" t="str">
        <f>VLOOKUP($D618,饮料价格!$B$3:$E$45,2,0)</f>
        <v>瓶</v>
      </c>
      <c r="G618" s="8">
        <f>VLOOKUP($D618,饮料价格!$B$3:$E$45,3,0)</f>
        <v>2.4</v>
      </c>
      <c r="H618" s="8">
        <f>VLOOKUP($D618,饮料价格!$B$3:$E$45,4,0)</f>
        <v>3</v>
      </c>
      <c r="I618" s="8">
        <f>E618*H618</f>
        <v>87</v>
      </c>
      <c r="J618" s="8">
        <f>(H618-G618)*E618</f>
        <v>17.400000000000002</v>
      </c>
    </row>
    <row r="619" spans="1:10" outlineLevel="2" x14ac:dyDescent="0.15">
      <c r="A619" s="7">
        <v>42736</v>
      </c>
      <c r="B619" s="8" t="s">
        <v>102</v>
      </c>
      <c r="C619" s="8" t="s">
        <v>115</v>
      </c>
      <c r="D619" s="8" t="s">
        <v>1</v>
      </c>
      <c r="E619" s="8">
        <v>61</v>
      </c>
      <c r="F619" s="8" t="str">
        <f>VLOOKUP($D619,饮料价格!$B$3:$E$45,2,0)</f>
        <v>听</v>
      </c>
      <c r="G619" s="8">
        <f>VLOOKUP($D619,饮料价格!$B$3:$E$45,3,0)</f>
        <v>2.5</v>
      </c>
      <c r="H619" s="8">
        <f>VLOOKUP($D619,饮料价格!$B$3:$E$45,4,0)</f>
        <v>3.5</v>
      </c>
      <c r="I619" s="8">
        <f>E619*H619</f>
        <v>213.5</v>
      </c>
      <c r="J619" s="8">
        <f>(H619-G619)*E619</f>
        <v>61</v>
      </c>
    </row>
    <row r="620" spans="1:10" outlineLevel="2" x14ac:dyDescent="0.15">
      <c r="A620" s="7">
        <v>42736</v>
      </c>
      <c r="B620" s="8" t="s">
        <v>102</v>
      </c>
      <c r="C620" s="8" t="s">
        <v>115</v>
      </c>
      <c r="D620" s="8" t="s">
        <v>13</v>
      </c>
      <c r="E620" s="8">
        <v>95</v>
      </c>
      <c r="F620" s="8" t="str">
        <f>VLOOKUP($D620,饮料价格!$B$3:$E$45,2,0)</f>
        <v>瓶</v>
      </c>
      <c r="G620" s="8">
        <f>VLOOKUP($D620,饮料价格!$B$3:$E$45,3,0)</f>
        <v>2</v>
      </c>
      <c r="H620" s="8">
        <f>VLOOKUP($D620,饮料价格!$B$3:$E$45,4,0)</f>
        <v>3.5</v>
      </c>
      <c r="I620" s="8">
        <f>E620*H620</f>
        <v>332.5</v>
      </c>
      <c r="J620" s="8">
        <f>(H620-G620)*E620</f>
        <v>142.5</v>
      </c>
    </row>
    <row r="621" spans="1:10" outlineLevel="2" x14ac:dyDescent="0.15">
      <c r="A621" s="7">
        <v>42736</v>
      </c>
      <c r="B621" s="8" t="s">
        <v>102</v>
      </c>
      <c r="C621" s="8" t="s">
        <v>115</v>
      </c>
      <c r="D621" s="8" t="s">
        <v>18</v>
      </c>
      <c r="E621" s="8">
        <v>5</v>
      </c>
      <c r="F621" s="8" t="str">
        <f>VLOOKUP($D621,饮料价格!$B$3:$E$45,2,0)</f>
        <v>合</v>
      </c>
      <c r="G621" s="8">
        <f>VLOOKUP($D621,饮料价格!$B$3:$E$45,3,0)</f>
        <v>4.5</v>
      </c>
      <c r="H621" s="8">
        <f>VLOOKUP($D621,饮料价格!$B$3:$E$45,4,0)</f>
        <v>7.2</v>
      </c>
      <c r="I621" s="8">
        <f>E621*H621</f>
        <v>36</v>
      </c>
      <c r="J621" s="8">
        <f>(H621-G621)*E621</f>
        <v>13.5</v>
      </c>
    </row>
    <row r="622" spans="1:10" outlineLevel="2" x14ac:dyDescent="0.15">
      <c r="A622" s="7">
        <v>42736</v>
      </c>
      <c r="B622" s="8" t="s">
        <v>102</v>
      </c>
      <c r="C622" s="8" t="s">
        <v>115</v>
      </c>
      <c r="D622" s="8" t="s">
        <v>28</v>
      </c>
      <c r="E622" s="8">
        <v>42</v>
      </c>
      <c r="F622" s="8" t="str">
        <f>VLOOKUP($D622,饮料价格!$B$3:$E$45,2,0)</f>
        <v>合</v>
      </c>
      <c r="G622" s="8">
        <f>VLOOKUP($D622,饮料价格!$B$3:$E$45,3,0)</f>
        <v>1.5</v>
      </c>
      <c r="H622" s="8">
        <f>VLOOKUP($D622,饮料价格!$B$3:$E$45,4,0)</f>
        <v>2.2000000000000002</v>
      </c>
      <c r="I622" s="8">
        <f>E622*H622</f>
        <v>92.4</v>
      </c>
      <c r="J622" s="8">
        <f>(H622-G622)*E622</f>
        <v>29.400000000000006</v>
      </c>
    </row>
    <row r="623" spans="1:10" outlineLevel="2" x14ac:dyDescent="0.15">
      <c r="A623" s="7">
        <v>42736</v>
      </c>
      <c r="B623" s="8" t="s">
        <v>102</v>
      </c>
      <c r="C623" s="8" t="s">
        <v>115</v>
      </c>
      <c r="D623" s="8" t="s">
        <v>14</v>
      </c>
      <c r="E623" s="8">
        <v>80</v>
      </c>
      <c r="F623" s="8" t="str">
        <f>VLOOKUP($D623,饮料价格!$B$3:$E$45,2,0)</f>
        <v>听</v>
      </c>
      <c r="G623" s="8">
        <f>VLOOKUP($D623,饮料价格!$B$3:$E$45,3,0)</f>
        <v>2.5</v>
      </c>
      <c r="H623" s="8">
        <f>VLOOKUP($D623,饮料价格!$B$3:$E$45,4,0)</f>
        <v>4</v>
      </c>
      <c r="I623" s="8">
        <f>E623*H623</f>
        <v>320</v>
      </c>
      <c r="J623" s="8">
        <f>(H623-G623)*E623</f>
        <v>120</v>
      </c>
    </row>
    <row r="624" spans="1:10" outlineLevel="2" x14ac:dyDescent="0.15">
      <c r="A624" s="7">
        <v>42736</v>
      </c>
      <c r="B624" s="8" t="s">
        <v>102</v>
      </c>
      <c r="C624" s="8" t="s">
        <v>115</v>
      </c>
      <c r="D624" s="8" t="s">
        <v>78</v>
      </c>
      <c r="E624" s="8">
        <v>11</v>
      </c>
      <c r="F624" s="8" t="str">
        <f>VLOOKUP($D624,饮料价格!$B$3:$E$45,2,0)</f>
        <v>瓶</v>
      </c>
      <c r="G624" s="8">
        <f>VLOOKUP($D624,饮料价格!$B$3:$E$45,3,0)</f>
        <v>1.9</v>
      </c>
      <c r="H624" s="8">
        <f>VLOOKUP($D624,饮料价格!$B$3:$E$45,4,0)</f>
        <v>2.4</v>
      </c>
      <c r="I624" s="8">
        <f>E624*H624</f>
        <v>26.4</v>
      </c>
      <c r="J624" s="8">
        <f>(H624-G624)*E624</f>
        <v>5.5</v>
      </c>
    </row>
    <row r="625" spans="1:10" outlineLevel="2" x14ac:dyDescent="0.15">
      <c r="A625" s="7">
        <v>42736</v>
      </c>
      <c r="B625" s="8" t="s">
        <v>102</v>
      </c>
      <c r="C625" s="8" t="s">
        <v>115</v>
      </c>
      <c r="D625" s="8" t="s">
        <v>8</v>
      </c>
      <c r="E625" s="8">
        <v>58</v>
      </c>
      <c r="F625" s="8" t="str">
        <f>VLOOKUP($D625,饮料价格!$B$3:$E$45,2,0)</f>
        <v>合</v>
      </c>
      <c r="G625" s="8">
        <f>VLOOKUP($D625,饮料价格!$B$3:$E$45,3,0)</f>
        <v>7.8</v>
      </c>
      <c r="H625" s="8">
        <f>VLOOKUP($D625,饮料价格!$B$3:$E$45,4,0)</f>
        <v>9.8000000000000007</v>
      </c>
      <c r="I625" s="8">
        <f>E625*H625</f>
        <v>568.40000000000009</v>
      </c>
      <c r="J625" s="8">
        <f>(H625-G625)*E625</f>
        <v>116.00000000000006</v>
      </c>
    </row>
    <row r="626" spans="1:10" outlineLevel="2" x14ac:dyDescent="0.15">
      <c r="A626" s="7">
        <v>42736</v>
      </c>
      <c r="B626" s="8" t="s">
        <v>102</v>
      </c>
      <c r="C626" s="8" t="s">
        <v>115</v>
      </c>
      <c r="D626" s="8" t="s">
        <v>25</v>
      </c>
      <c r="E626" s="8">
        <v>11</v>
      </c>
      <c r="F626" s="8" t="str">
        <f>VLOOKUP($D626,饮料价格!$B$3:$E$45,2,0)</f>
        <v>听</v>
      </c>
      <c r="G626" s="8">
        <f>VLOOKUP($D626,饮料价格!$B$3:$E$45,3,0)</f>
        <v>3</v>
      </c>
      <c r="H626" s="8">
        <f>VLOOKUP($D626,饮料价格!$B$3:$E$45,4,0)</f>
        <v>4</v>
      </c>
      <c r="I626" s="8">
        <f>E626*H626</f>
        <v>44</v>
      </c>
      <c r="J626" s="8">
        <f>(H626-G626)*E626</f>
        <v>11</v>
      </c>
    </row>
    <row r="627" spans="1:10" outlineLevel="2" x14ac:dyDescent="0.15">
      <c r="A627" s="7">
        <v>42736</v>
      </c>
      <c r="B627" s="8" t="s">
        <v>102</v>
      </c>
      <c r="C627" s="8" t="s">
        <v>115</v>
      </c>
      <c r="D627" s="8" t="s">
        <v>16</v>
      </c>
      <c r="E627" s="8">
        <v>26</v>
      </c>
      <c r="F627" s="8" t="str">
        <f>VLOOKUP($D627,饮料价格!$B$3:$E$45,2,0)</f>
        <v>瓶</v>
      </c>
      <c r="G627" s="8">
        <f>VLOOKUP($D627,饮料价格!$B$3:$E$45,3,0)</f>
        <v>1</v>
      </c>
      <c r="H627" s="8">
        <f>VLOOKUP($D627,饮料价格!$B$3:$E$45,4,0)</f>
        <v>1.5</v>
      </c>
      <c r="I627" s="8">
        <f>E627*H627</f>
        <v>39</v>
      </c>
      <c r="J627" s="8">
        <f>(H627-G627)*E627</f>
        <v>13</v>
      </c>
    </row>
    <row r="628" spans="1:10" outlineLevel="2" x14ac:dyDescent="0.15">
      <c r="A628" s="7">
        <v>42736</v>
      </c>
      <c r="B628" s="8" t="s">
        <v>102</v>
      </c>
      <c r="C628" s="8" t="s">
        <v>115</v>
      </c>
      <c r="D628" s="8" t="s">
        <v>80</v>
      </c>
      <c r="E628" s="8">
        <v>54</v>
      </c>
      <c r="F628" s="8" t="str">
        <f>VLOOKUP($D628,饮料价格!$B$3:$E$45,2,0)</f>
        <v>瓶</v>
      </c>
      <c r="G628" s="8">
        <f>VLOOKUP($D628,饮料价格!$B$3:$E$45,3,0)</f>
        <v>0.9</v>
      </c>
      <c r="H628" s="8">
        <f>VLOOKUP($D628,饮料价格!$B$3:$E$45,4,0)</f>
        <v>1.2</v>
      </c>
      <c r="I628" s="8">
        <f>E628*H628</f>
        <v>64.8</v>
      </c>
      <c r="J628" s="8">
        <f>(H628-G628)*E628</f>
        <v>16.199999999999996</v>
      </c>
    </row>
    <row r="629" spans="1:10" outlineLevel="2" x14ac:dyDescent="0.15">
      <c r="A629" s="7">
        <v>42736</v>
      </c>
      <c r="B629" s="8" t="s">
        <v>102</v>
      </c>
      <c r="C629" s="8" t="s">
        <v>115</v>
      </c>
      <c r="D629" s="8" t="s">
        <v>132</v>
      </c>
      <c r="E629" s="8">
        <v>10</v>
      </c>
      <c r="F629" s="8" t="str">
        <f>VLOOKUP($D629,饮料价格!$B$3:$E$45,2,0)</f>
        <v>瓶</v>
      </c>
      <c r="G629" s="8">
        <f>VLOOKUP($D629,饮料价格!$B$3:$E$45,3,0)</f>
        <v>2.5</v>
      </c>
      <c r="H629" s="8">
        <f>VLOOKUP($D629,饮料价格!$B$3:$E$45,4,0)</f>
        <v>4.5</v>
      </c>
      <c r="I629" s="8">
        <f>E629*H629</f>
        <v>45</v>
      </c>
      <c r="J629" s="8">
        <f>(H629-G629)*E629</f>
        <v>20</v>
      </c>
    </row>
    <row r="630" spans="1:10" outlineLevel="2" x14ac:dyDescent="0.15">
      <c r="A630" s="7">
        <v>42736</v>
      </c>
      <c r="B630" s="8" t="s">
        <v>102</v>
      </c>
      <c r="C630" s="8" t="s">
        <v>115</v>
      </c>
      <c r="D630" s="8" t="s">
        <v>7</v>
      </c>
      <c r="E630" s="8">
        <v>103</v>
      </c>
      <c r="F630" s="8" t="str">
        <f>VLOOKUP($D630,饮料价格!$B$3:$E$45,2,0)</f>
        <v>听</v>
      </c>
      <c r="G630" s="8">
        <f>VLOOKUP($D630,饮料价格!$B$3:$E$45,3,0)</f>
        <v>3.2</v>
      </c>
      <c r="H630" s="8">
        <f>VLOOKUP($D630,饮料价格!$B$3:$E$45,4,0)</f>
        <v>6</v>
      </c>
      <c r="I630" s="8">
        <f>E630*H630</f>
        <v>618</v>
      </c>
      <c r="J630" s="8">
        <f>(H630-G630)*E630</f>
        <v>288.39999999999998</v>
      </c>
    </row>
    <row r="631" spans="1:10" outlineLevel="2" x14ac:dyDescent="0.15">
      <c r="A631" s="7">
        <v>42736</v>
      </c>
      <c r="B631" s="8" t="s">
        <v>102</v>
      </c>
      <c r="C631" s="8" t="s">
        <v>115</v>
      </c>
      <c r="D631" s="8" t="s">
        <v>26</v>
      </c>
      <c r="E631" s="8">
        <v>61</v>
      </c>
      <c r="F631" s="8" t="str">
        <f>VLOOKUP($D631,饮料价格!$B$3:$E$45,2,0)</f>
        <v>瓶</v>
      </c>
      <c r="G631" s="8">
        <f>VLOOKUP($D631,饮料价格!$B$3:$E$45,3,0)</f>
        <v>1.7</v>
      </c>
      <c r="H631" s="8">
        <f>VLOOKUP($D631,饮料价格!$B$3:$E$45,4,0)</f>
        <v>2.2000000000000002</v>
      </c>
      <c r="I631" s="8">
        <f>E631*H631</f>
        <v>134.20000000000002</v>
      </c>
      <c r="J631" s="8">
        <f>(H631-G631)*E631</f>
        <v>30.500000000000014</v>
      </c>
    </row>
    <row r="632" spans="1:10" outlineLevel="2" x14ac:dyDescent="0.15">
      <c r="A632" s="7">
        <v>42736</v>
      </c>
      <c r="B632" s="8" t="s">
        <v>102</v>
      </c>
      <c r="C632" s="8" t="s">
        <v>115</v>
      </c>
      <c r="D632" s="8" t="s">
        <v>15</v>
      </c>
      <c r="E632" s="8">
        <v>19</v>
      </c>
      <c r="F632" s="8" t="str">
        <f>VLOOKUP($D632,饮料价格!$B$3:$E$45,2,0)</f>
        <v>合</v>
      </c>
      <c r="G632" s="8">
        <f>VLOOKUP($D632,饮料价格!$B$3:$E$45,3,0)</f>
        <v>1.7</v>
      </c>
      <c r="H632" s="8">
        <f>VLOOKUP($D632,饮料价格!$B$3:$E$45,4,0)</f>
        <v>2.5</v>
      </c>
      <c r="I632" s="8">
        <f>E632*H632</f>
        <v>47.5</v>
      </c>
      <c r="J632" s="8">
        <f>(H632-G632)*E632</f>
        <v>15.200000000000001</v>
      </c>
    </row>
    <row r="633" spans="1:10" outlineLevel="2" x14ac:dyDescent="0.15">
      <c r="A633" s="7">
        <v>42736</v>
      </c>
      <c r="B633" s="8" t="s">
        <v>102</v>
      </c>
      <c r="C633" s="8" t="s">
        <v>115</v>
      </c>
      <c r="D633" s="8" t="s">
        <v>131</v>
      </c>
      <c r="E633" s="8">
        <v>81</v>
      </c>
      <c r="F633" s="8" t="str">
        <f>VLOOKUP($D633,饮料价格!$B$3:$E$45,2,0)</f>
        <v>瓶</v>
      </c>
      <c r="G633" s="8">
        <f>VLOOKUP($D633,饮料价格!$B$3:$E$45,3,0)</f>
        <v>2</v>
      </c>
      <c r="H633" s="8">
        <f>VLOOKUP($D633,饮料价格!$B$3:$E$45,4,0)</f>
        <v>3.5</v>
      </c>
      <c r="I633" s="8">
        <f>E633*H633</f>
        <v>283.5</v>
      </c>
      <c r="J633" s="8">
        <f>(H633-G633)*E633</f>
        <v>121.5</v>
      </c>
    </row>
    <row r="634" spans="1:10" outlineLevel="2" x14ac:dyDescent="0.15">
      <c r="A634" s="7">
        <v>42736</v>
      </c>
      <c r="B634" s="8" t="s">
        <v>102</v>
      </c>
      <c r="C634" s="8" t="s">
        <v>115</v>
      </c>
      <c r="D634" s="8" t="s">
        <v>73</v>
      </c>
      <c r="E634" s="8">
        <v>38</v>
      </c>
      <c r="F634" s="8" t="str">
        <f>VLOOKUP($D634,饮料价格!$B$3:$E$45,2,0)</f>
        <v>瓶</v>
      </c>
      <c r="G634" s="8">
        <f>VLOOKUP($D634,饮料价格!$B$3:$E$45,3,0)</f>
        <v>1.8</v>
      </c>
      <c r="H634" s="8">
        <f>VLOOKUP($D634,饮料价格!$B$3:$E$45,4,0)</f>
        <v>2.2999999999999998</v>
      </c>
      <c r="I634" s="8">
        <f>E634*H634</f>
        <v>87.399999999999991</v>
      </c>
      <c r="J634" s="8">
        <f>(H634-G634)*E634</f>
        <v>18.999999999999993</v>
      </c>
    </row>
    <row r="635" spans="1:10" outlineLevel="2" x14ac:dyDescent="0.15">
      <c r="A635" s="7">
        <v>42736</v>
      </c>
      <c r="B635" s="8" t="s">
        <v>102</v>
      </c>
      <c r="C635" s="8" t="s">
        <v>115</v>
      </c>
      <c r="D635" s="8" t="s">
        <v>82</v>
      </c>
      <c r="E635" s="8">
        <v>50</v>
      </c>
      <c r="F635" s="8" t="str">
        <f>VLOOKUP($D635,饮料价格!$B$3:$E$45,2,0)</f>
        <v>合</v>
      </c>
      <c r="G635" s="8">
        <f>VLOOKUP($D635,饮料价格!$B$3:$E$45,3,0)</f>
        <v>1.6</v>
      </c>
      <c r="H635" s="8">
        <f>VLOOKUP($D635,饮料价格!$B$3:$E$45,4,0)</f>
        <v>2.5</v>
      </c>
      <c r="I635" s="8">
        <f>E635*H635</f>
        <v>125</v>
      </c>
      <c r="J635" s="8">
        <f>(H635-G635)*E635</f>
        <v>44.999999999999993</v>
      </c>
    </row>
    <row r="636" spans="1:10" outlineLevel="2" x14ac:dyDescent="0.15">
      <c r="A636" s="7">
        <v>42736</v>
      </c>
      <c r="B636" s="8" t="s">
        <v>102</v>
      </c>
      <c r="C636" s="8" t="s">
        <v>115</v>
      </c>
      <c r="D636" s="8" t="s">
        <v>27</v>
      </c>
      <c r="E636" s="8">
        <v>22</v>
      </c>
      <c r="F636" s="8" t="str">
        <f>VLOOKUP($D636,饮料价格!$B$3:$E$45,2,0)</f>
        <v>听</v>
      </c>
      <c r="G636" s="8">
        <f>VLOOKUP($D636,饮料价格!$B$3:$E$45,3,0)</f>
        <v>2.5</v>
      </c>
      <c r="H636" s="8">
        <f>VLOOKUP($D636,饮料价格!$B$3:$E$45,4,0)</f>
        <v>4</v>
      </c>
      <c r="I636" s="8">
        <f>E636*H636</f>
        <v>88</v>
      </c>
      <c r="J636" s="8">
        <f>(H636-G636)*E636</f>
        <v>33</v>
      </c>
    </row>
    <row r="637" spans="1:10" outlineLevel="2" x14ac:dyDescent="0.15">
      <c r="A637" s="7">
        <v>42736</v>
      </c>
      <c r="B637" s="8" t="s">
        <v>102</v>
      </c>
      <c r="C637" s="8" t="s">
        <v>115</v>
      </c>
      <c r="D637" s="8" t="s">
        <v>32</v>
      </c>
      <c r="E637" s="8">
        <v>17</v>
      </c>
      <c r="F637" s="8" t="str">
        <f>VLOOKUP($D637,饮料价格!$B$3:$E$45,2,0)</f>
        <v>瓶</v>
      </c>
      <c r="G637" s="8">
        <f>VLOOKUP($D637,饮料价格!$B$3:$E$45,3,0)</f>
        <v>2.4</v>
      </c>
      <c r="H637" s="8">
        <f>VLOOKUP($D637,饮料价格!$B$3:$E$45,4,0)</f>
        <v>3.5</v>
      </c>
      <c r="I637" s="8">
        <f>E637*H637</f>
        <v>59.5</v>
      </c>
      <c r="J637" s="8">
        <f>(H637-G637)*E637</f>
        <v>18.700000000000003</v>
      </c>
    </row>
    <row r="638" spans="1:10" outlineLevel="2" x14ac:dyDescent="0.15">
      <c r="A638" s="7">
        <v>42736</v>
      </c>
      <c r="B638" s="8" t="s">
        <v>102</v>
      </c>
      <c r="C638" s="8" t="s">
        <v>115</v>
      </c>
      <c r="D638" s="8" t="s">
        <v>81</v>
      </c>
      <c r="E638" s="8">
        <v>62</v>
      </c>
      <c r="F638" s="8" t="str">
        <f>VLOOKUP($D638,饮料价格!$B$3:$E$45,2,0)</f>
        <v>听</v>
      </c>
      <c r="G638" s="8">
        <f>VLOOKUP($D638,饮料价格!$B$3:$E$45,3,0)</f>
        <v>3</v>
      </c>
      <c r="H638" s="8">
        <f>VLOOKUP($D638,饮料价格!$B$3:$E$45,4,0)</f>
        <v>4</v>
      </c>
      <c r="I638" s="8">
        <f>E638*H638</f>
        <v>248</v>
      </c>
      <c r="J638" s="8">
        <f>(H638-G638)*E638</f>
        <v>62</v>
      </c>
    </row>
    <row r="639" spans="1:10" outlineLevel="2" x14ac:dyDescent="0.15">
      <c r="A639" s="7">
        <v>42736</v>
      </c>
      <c r="B639" s="8" t="s">
        <v>102</v>
      </c>
      <c r="C639" s="8" t="s">
        <v>115</v>
      </c>
      <c r="D639" s="8" t="s">
        <v>11</v>
      </c>
      <c r="E639" s="8">
        <v>18</v>
      </c>
      <c r="F639" s="8" t="str">
        <f>VLOOKUP($D639,饮料价格!$B$3:$E$45,2,0)</f>
        <v>瓶</v>
      </c>
      <c r="G639" s="8">
        <f>VLOOKUP($D639,饮料价格!$B$3:$E$45,3,0)</f>
        <v>1</v>
      </c>
      <c r="H639" s="8">
        <f>VLOOKUP($D639,饮料价格!$B$3:$E$45,4,0)</f>
        <v>1.3</v>
      </c>
      <c r="I639" s="8">
        <f>E639*H639</f>
        <v>23.400000000000002</v>
      </c>
      <c r="J639" s="8">
        <f>(H639-G639)*E639</f>
        <v>5.4</v>
      </c>
    </row>
    <row r="640" spans="1:10" outlineLevel="2" x14ac:dyDescent="0.15">
      <c r="A640" s="7">
        <v>42736</v>
      </c>
      <c r="B640" s="8" t="s">
        <v>102</v>
      </c>
      <c r="C640" s="8" t="s">
        <v>115</v>
      </c>
      <c r="D640" s="8" t="s">
        <v>2</v>
      </c>
      <c r="E640" s="8">
        <v>35</v>
      </c>
      <c r="F640" s="8" t="str">
        <f>VLOOKUP($D640,饮料价格!$B$3:$E$45,2,0)</f>
        <v>听</v>
      </c>
      <c r="G640" s="8">
        <f>VLOOKUP($D640,饮料价格!$B$3:$E$45,3,0)</f>
        <v>1.6</v>
      </c>
      <c r="H640" s="8">
        <f>VLOOKUP($D640,饮料价格!$B$3:$E$45,4,0)</f>
        <v>3.3</v>
      </c>
      <c r="I640" s="8">
        <f>E640*H640</f>
        <v>115.5</v>
      </c>
      <c r="J640" s="8">
        <f>(H640-G640)*E640</f>
        <v>59.499999999999993</v>
      </c>
    </row>
    <row r="641" spans="1:10" outlineLevel="2" x14ac:dyDescent="0.15">
      <c r="A641" s="7">
        <v>42736</v>
      </c>
      <c r="B641" s="8" t="s">
        <v>102</v>
      </c>
      <c r="C641" s="8" t="s">
        <v>115</v>
      </c>
      <c r="D641" s="8" t="s">
        <v>19</v>
      </c>
      <c r="E641" s="8">
        <v>50</v>
      </c>
      <c r="F641" s="8" t="str">
        <f>VLOOKUP($D641,饮料价格!$B$3:$E$45,2,0)</f>
        <v>瓶</v>
      </c>
      <c r="G641" s="8">
        <f>VLOOKUP($D641,饮料价格!$B$3:$E$45,3,0)</f>
        <v>1.7</v>
      </c>
      <c r="H641" s="8">
        <f>VLOOKUP($D641,饮料价格!$B$3:$E$45,4,0)</f>
        <v>2.2000000000000002</v>
      </c>
      <c r="I641" s="8">
        <f>E641*H641</f>
        <v>110.00000000000001</v>
      </c>
      <c r="J641" s="8">
        <f>(H641-G641)*E641</f>
        <v>25.000000000000011</v>
      </c>
    </row>
    <row r="642" spans="1:10" outlineLevel="2" x14ac:dyDescent="0.15">
      <c r="A642" s="7">
        <v>42736</v>
      </c>
      <c r="B642" s="8" t="s">
        <v>102</v>
      </c>
      <c r="C642" s="8" t="s">
        <v>115</v>
      </c>
      <c r="D642" s="8" t="s">
        <v>23</v>
      </c>
      <c r="E642" s="8">
        <v>115</v>
      </c>
      <c r="F642" s="8" t="str">
        <f>VLOOKUP($D642,饮料价格!$B$3:$E$45,2,0)</f>
        <v>瓶</v>
      </c>
      <c r="G642" s="8">
        <f>VLOOKUP($D642,饮料价格!$B$3:$E$45,3,0)</f>
        <v>2.4</v>
      </c>
      <c r="H642" s="8">
        <f>VLOOKUP($D642,饮料价格!$B$3:$E$45,4,0)</f>
        <v>3</v>
      </c>
      <c r="I642" s="8">
        <f>E642*H642</f>
        <v>345</v>
      </c>
      <c r="J642" s="8">
        <f>(H642-G642)*E642</f>
        <v>69.000000000000014</v>
      </c>
    </row>
    <row r="643" spans="1:10" outlineLevel="2" x14ac:dyDescent="0.15">
      <c r="A643" s="7">
        <v>42736</v>
      </c>
      <c r="B643" s="8" t="s">
        <v>102</v>
      </c>
      <c r="C643" s="8" t="s">
        <v>115</v>
      </c>
      <c r="D643" s="8" t="s">
        <v>17</v>
      </c>
      <c r="E643" s="8">
        <v>23</v>
      </c>
      <c r="F643" s="8" t="str">
        <f>VLOOKUP($D643,饮料价格!$B$3:$E$45,2,0)</f>
        <v>合</v>
      </c>
      <c r="G643" s="8">
        <f>VLOOKUP($D643,饮料价格!$B$3:$E$45,3,0)</f>
        <v>4.3</v>
      </c>
      <c r="H643" s="8">
        <f>VLOOKUP($D643,饮料价格!$B$3:$E$45,4,0)</f>
        <v>6.8</v>
      </c>
      <c r="I643" s="8">
        <f>E643*H643</f>
        <v>156.4</v>
      </c>
      <c r="J643" s="8">
        <f>(H643-G643)*E643</f>
        <v>57.5</v>
      </c>
    </row>
    <row r="644" spans="1:10" outlineLevel="2" x14ac:dyDescent="0.15">
      <c r="A644" s="7">
        <v>42736</v>
      </c>
      <c r="B644" s="8" t="s">
        <v>102</v>
      </c>
      <c r="C644" s="8" t="s">
        <v>115</v>
      </c>
      <c r="D644" s="8" t="s">
        <v>29</v>
      </c>
      <c r="E644" s="8">
        <v>18</v>
      </c>
      <c r="F644" s="8" t="str">
        <f>VLOOKUP($D644,饮料价格!$B$3:$E$45,2,0)</f>
        <v>合</v>
      </c>
      <c r="G644" s="8">
        <f>VLOOKUP($D644,饮料价格!$B$3:$E$45,3,0)</f>
        <v>1.6</v>
      </c>
      <c r="H644" s="8">
        <f>VLOOKUP($D644,饮料价格!$B$3:$E$45,4,0)</f>
        <v>2.2999999999999998</v>
      </c>
      <c r="I644" s="8">
        <f>E644*H644</f>
        <v>41.4</v>
      </c>
      <c r="J644" s="8">
        <f>(H644-G644)*E644</f>
        <v>12.599999999999994</v>
      </c>
    </row>
    <row r="645" spans="1:10" outlineLevel="2" x14ac:dyDescent="0.15">
      <c r="A645" s="7">
        <v>42736</v>
      </c>
      <c r="B645" s="8" t="s">
        <v>102</v>
      </c>
      <c r="C645" s="8" t="s">
        <v>115</v>
      </c>
      <c r="D645" s="8" t="s">
        <v>133</v>
      </c>
      <c r="E645" s="8">
        <v>68</v>
      </c>
      <c r="F645" s="8" t="str">
        <f>VLOOKUP($D645,饮料价格!$B$3:$E$45,2,0)</f>
        <v>瓶</v>
      </c>
      <c r="G645" s="8">
        <f>VLOOKUP($D645,饮料价格!$B$3:$E$45,3,0)</f>
        <v>3.5</v>
      </c>
      <c r="H645" s="8">
        <f>VLOOKUP($D645,饮料价格!$B$3:$E$45,4,0)</f>
        <v>5</v>
      </c>
      <c r="I645" s="8">
        <f>E645*H645</f>
        <v>340</v>
      </c>
      <c r="J645" s="8">
        <f>(H645-G645)*E645</f>
        <v>102</v>
      </c>
    </row>
    <row r="646" spans="1:10" outlineLevel="2" x14ac:dyDescent="0.15">
      <c r="A646" s="7">
        <v>42736</v>
      </c>
      <c r="B646" s="8" t="s">
        <v>102</v>
      </c>
      <c r="C646" s="8" t="s">
        <v>115</v>
      </c>
      <c r="D646" s="8" t="s">
        <v>30</v>
      </c>
      <c r="E646" s="8">
        <v>19</v>
      </c>
      <c r="F646" s="8" t="str">
        <f>VLOOKUP($D646,饮料价格!$B$3:$E$45,2,0)</f>
        <v>瓶</v>
      </c>
      <c r="G646" s="8">
        <f>VLOOKUP($D646,饮料价格!$B$3:$E$45,3,0)</f>
        <v>0.9</v>
      </c>
      <c r="H646" s="8">
        <f>VLOOKUP($D646,饮料价格!$B$3:$E$45,4,0)</f>
        <v>1.5</v>
      </c>
      <c r="I646" s="8">
        <f>E646*H646</f>
        <v>28.5</v>
      </c>
      <c r="J646" s="8">
        <f>(H646-G646)*E646</f>
        <v>11.4</v>
      </c>
    </row>
    <row r="647" spans="1:10" outlineLevel="1" x14ac:dyDescent="0.15">
      <c r="A647" s="7"/>
      <c r="B647" s="8"/>
      <c r="C647" s="23" t="s">
        <v>200</v>
      </c>
      <c r="D647" s="8"/>
      <c r="E647" s="8"/>
      <c r="F647" s="8"/>
      <c r="G647" s="8"/>
      <c r="H647" s="8"/>
      <c r="I647" s="8">
        <f>SUBTOTAL(9,I605:I646)</f>
        <v>6084.2999999999993</v>
      </c>
      <c r="J647" s="8">
        <f>SUBTOTAL(9,J605:J646)</f>
        <v>1972</v>
      </c>
    </row>
    <row r="648" spans="1:10" outlineLevel="2" x14ac:dyDescent="0.15">
      <c r="A648" s="7">
        <v>42736</v>
      </c>
      <c r="B648" s="8" t="s">
        <v>103</v>
      </c>
      <c r="C648" s="8" t="s">
        <v>119</v>
      </c>
      <c r="D648" s="8" t="s">
        <v>82</v>
      </c>
      <c r="E648" s="8">
        <v>26</v>
      </c>
      <c r="F648" s="8" t="str">
        <f>VLOOKUP($D648,饮料价格!$B$3:$E$45,2,0)</f>
        <v>合</v>
      </c>
      <c r="G648" s="8">
        <f>VLOOKUP($D648,饮料价格!$B$3:$E$45,3,0)</f>
        <v>1.6</v>
      </c>
      <c r="H648" s="8">
        <f>VLOOKUP($D648,饮料价格!$B$3:$E$45,4,0)</f>
        <v>2.5</v>
      </c>
      <c r="I648" s="8">
        <f>E648*H648</f>
        <v>65</v>
      </c>
      <c r="J648" s="8">
        <f>(H648-G648)*E648</f>
        <v>23.4</v>
      </c>
    </row>
    <row r="649" spans="1:10" outlineLevel="2" x14ac:dyDescent="0.15">
      <c r="A649" s="7">
        <v>42736</v>
      </c>
      <c r="B649" s="8" t="s">
        <v>103</v>
      </c>
      <c r="C649" s="8" t="s">
        <v>119</v>
      </c>
      <c r="D649" s="8" t="s">
        <v>17</v>
      </c>
      <c r="E649" s="8">
        <v>34</v>
      </c>
      <c r="F649" s="8" t="str">
        <f>VLOOKUP($D649,饮料价格!$B$3:$E$45,2,0)</f>
        <v>合</v>
      </c>
      <c r="G649" s="8">
        <f>VLOOKUP($D649,饮料价格!$B$3:$E$45,3,0)</f>
        <v>4.3</v>
      </c>
      <c r="H649" s="8">
        <f>VLOOKUP($D649,饮料价格!$B$3:$E$45,4,0)</f>
        <v>6.8</v>
      </c>
      <c r="I649" s="8">
        <f>E649*H649</f>
        <v>231.2</v>
      </c>
      <c r="J649" s="8">
        <f>(H649-G649)*E649</f>
        <v>85</v>
      </c>
    </row>
    <row r="650" spans="1:10" outlineLevel="2" x14ac:dyDescent="0.15">
      <c r="A650" s="7">
        <v>42736</v>
      </c>
      <c r="B650" s="8" t="s">
        <v>103</v>
      </c>
      <c r="C650" s="8" t="s">
        <v>119</v>
      </c>
      <c r="D650" s="8" t="s">
        <v>2</v>
      </c>
      <c r="E650" s="8">
        <v>19</v>
      </c>
      <c r="F650" s="8" t="str">
        <f>VLOOKUP($D650,饮料价格!$B$3:$E$45,2,0)</f>
        <v>听</v>
      </c>
      <c r="G650" s="8">
        <f>VLOOKUP($D650,饮料价格!$B$3:$E$45,3,0)</f>
        <v>1.6</v>
      </c>
      <c r="H650" s="8">
        <f>VLOOKUP($D650,饮料价格!$B$3:$E$45,4,0)</f>
        <v>3.3</v>
      </c>
      <c r="I650" s="8">
        <f>E650*H650</f>
        <v>62.699999999999996</v>
      </c>
      <c r="J650" s="8">
        <f>(H650-G650)*E650</f>
        <v>32.299999999999997</v>
      </c>
    </row>
    <row r="651" spans="1:10" outlineLevel="2" x14ac:dyDescent="0.15">
      <c r="A651" s="7">
        <v>42736</v>
      </c>
      <c r="B651" s="8" t="s">
        <v>103</v>
      </c>
      <c r="C651" s="8" t="s">
        <v>119</v>
      </c>
      <c r="D651" s="8" t="s">
        <v>5</v>
      </c>
      <c r="E651" s="8">
        <v>85</v>
      </c>
      <c r="F651" s="8" t="str">
        <f>VLOOKUP($D651,饮料价格!$B$3:$E$45,2,0)</f>
        <v>合</v>
      </c>
      <c r="G651" s="8">
        <f>VLOOKUP($D651,饮料价格!$B$3:$E$45,3,0)</f>
        <v>1.5</v>
      </c>
      <c r="H651" s="8">
        <f>VLOOKUP($D651,饮料价格!$B$3:$E$45,4,0)</f>
        <v>2.2000000000000002</v>
      </c>
      <c r="I651" s="8">
        <f>E651*H651</f>
        <v>187.00000000000003</v>
      </c>
      <c r="J651" s="8">
        <f>(H651-G651)*E651</f>
        <v>59.500000000000014</v>
      </c>
    </row>
    <row r="652" spans="1:10" outlineLevel="2" x14ac:dyDescent="0.15">
      <c r="A652" s="7">
        <v>42736</v>
      </c>
      <c r="B652" s="8" t="s">
        <v>103</v>
      </c>
      <c r="C652" s="8" t="s">
        <v>119</v>
      </c>
      <c r="D652" s="8" t="s">
        <v>4</v>
      </c>
      <c r="E652" s="8">
        <v>14</v>
      </c>
      <c r="F652" s="8" t="str">
        <f>VLOOKUP($D652,饮料价格!$B$3:$E$45,2,0)</f>
        <v>合</v>
      </c>
      <c r="G652" s="8">
        <f>VLOOKUP($D652,饮料价格!$B$3:$E$45,3,0)</f>
        <v>1.3</v>
      </c>
      <c r="H652" s="8">
        <f>VLOOKUP($D652,饮料价格!$B$3:$E$45,4,0)</f>
        <v>1.9</v>
      </c>
      <c r="I652" s="8">
        <f>E652*H652</f>
        <v>26.599999999999998</v>
      </c>
      <c r="J652" s="8">
        <f>(H652-G652)*E652</f>
        <v>8.3999999999999986</v>
      </c>
    </row>
    <row r="653" spans="1:10" outlineLevel="2" x14ac:dyDescent="0.15">
      <c r="A653" s="7">
        <v>42736</v>
      </c>
      <c r="B653" s="8" t="s">
        <v>103</v>
      </c>
      <c r="C653" s="8" t="s">
        <v>119</v>
      </c>
      <c r="D653" s="8" t="s">
        <v>29</v>
      </c>
      <c r="E653" s="8">
        <v>30</v>
      </c>
      <c r="F653" s="8" t="str">
        <f>VLOOKUP($D653,饮料价格!$B$3:$E$45,2,0)</f>
        <v>合</v>
      </c>
      <c r="G653" s="8">
        <f>VLOOKUP($D653,饮料价格!$B$3:$E$45,3,0)</f>
        <v>1.6</v>
      </c>
      <c r="H653" s="8">
        <f>VLOOKUP($D653,饮料价格!$B$3:$E$45,4,0)</f>
        <v>2.2999999999999998</v>
      </c>
      <c r="I653" s="8">
        <f>E653*H653</f>
        <v>69</v>
      </c>
      <c r="J653" s="8">
        <f>(H653-G653)*E653</f>
        <v>20.999999999999993</v>
      </c>
    </row>
    <row r="654" spans="1:10" outlineLevel="2" x14ac:dyDescent="0.15">
      <c r="A654" s="7">
        <v>42736</v>
      </c>
      <c r="B654" s="8" t="s">
        <v>103</v>
      </c>
      <c r="C654" s="8" t="s">
        <v>119</v>
      </c>
      <c r="D654" s="8" t="s">
        <v>24</v>
      </c>
      <c r="E654" s="8">
        <v>87</v>
      </c>
      <c r="F654" s="8" t="str">
        <f>VLOOKUP($D654,饮料价格!$B$3:$E$45,2,0)</f>
        <v>瓶</v>
      </c>
      <c r="G654" s="8">
        <f>VLOOKUP($D654,饮料价格!$B$3:$E$45,3,0)</f>
        <v>2.4</v>
      </c>
      <c r="H654" s="8">
        <f>VLOOKUP($D654,饮料价格!$B$3:$E$45,4,0)</f>
        <v>3</v>
      </c>
      <c r="I654" s="8">
        <f>E654*H654</f>
        <v>261</v>
      </c>
      <c r="J654" s="8">
        <f>(H654-G654)*E654</f>
        <v>52.20000000000001</v>
      </c>
    </row>
    <row r="655" spans="1:10" outlineLevel="2" x14ac:dyDescent="0.15">
      <c r="A655" s="7">
        <v>42736</v>
      </c>
      <c r="B655" s="8" t="s">
        <v>103</v>
      </c>
      <c r="C655" s="8" t="s">
        <v>119</v>
      </c>
      <c r="D655" s="8" t="s">
        <v>9</v>
      </c>
      <c r="E655" s="8">
        <v>36</v>
      </c>
      <c r="F655" s="8" t="str">
        <f>VLOOKUP($D655,饮料价格!$B$3:$E$45,2,0)</f>
        <v>听</v>
      </c>
      <c r="G655" s="8">
        <f>VLOOKUP($D655,饮料价格!$B$3:$E$45,3,0)</f>
        <v>3</v>
      </c>
      <c r="H655" s="8">
        <f>VLOOKUP($D655,饮料价格!$B$3:$E$45,4,0)</f>
        <v>4</v>
      </c>
      <c r="I655" s="8">
        <f>E655*H655</f>
        <v>144</v>
      </c>
      <c r="J655" s="8">
        <f>(H655-G655)*E655</f>
        <v>36</v>
      </c>
    </row>
    <row r="656" spans="1:10" outlineLevel="2" x14ac:dyDescent="0.15">
      <c r="A656" s="7">
        <v>42736</v>
      </c>
      <c r="B656" s="8" t="s">
        <v>103</v>
      </c>
      <c r="C656" s="8" t="s">
        <v>119</v>
      </c>
      <c r="D656" s="8" t="s">
        <v>79</v>
      </c>
      <c r="E656" s="8">
        <v>11</v>
      </c>
      <c r="F656" s="8" t="str">
        <f>VLOOKUP($D656,饮料价格!$B$3:$E$45,2,0)</f>
        <v>听</v>
      </c>
      <c r="G656" s="8">
        <f>VLOOKUP($D656,饮料价格!$B$3:$E$45,3,0)</f>
        <v>1.2</v>
      </c>
      <c r="H656" s="8">
        <f>VLOOKUP($D656,饮料价格!$B$3:$E$45,4,0)</f>
        <v>2.5</v>
      </c>
      <c r="I656" s="8">
        <f>E656*H656</f>
        <v>27.5</v>
      </c>
      <c r="J656" s="8">
        <f>(H656-G656)*E656</f>
        <v>14.3</v>
      </c>
    </row>
    <row r="657" spans="1:10" outlineLevel="2" x14ac:dyDescent="0.15">
      <c r="A657" s="7">
        <v>42736</v>
      </c>
      <c r="B657" s="8" t="s">
        <v>103</v>
      </c>
      <c r="C657" s="8" t="s">
        <v>119</v>
      </c>
      <c r="D657" s="8" t="s">
        <v>25</v>
      </c>
      <c r="E657" s="8">
        <v>90</v>
      </c>
      <c r="F657" s="8" t="str">
        <f>VLOOKUP($D657,饮料价格!$B$3:$E$45,2,0)</f>
        <v>听</v>
      </c>
      <c r="G657" s="8">
        <f>VLOOKUP($D657,饮料价格!$B$3:$E$45,3,0)</f>
        <v>3</v>
      </c>
      <c r="H657" s="8">
        <f>VLOOKUP($D657,饮料价格!$B$3:$E$45,4,0)</f>
        <v>4</v>
      </c>
      <c r="I657" s="8">
        <f>E657*H657</f>
        <v>360</v>
      </c>
      <c r="J657" s="8">
        <f>(H657-G657)*E657</f>
        <v>90</v>
      </c>
    </row>
    <row r="658" spans="1:10" outlineLevel="2" x14ac:dyDescent="0.15">
      <c r="A658" s="7">
        <v>42736</v>
      </c>
      <c r="B658" s="8" t="s">
        <v>103</v>
      </c>
      <c r="C658" s="8" t="s">
        <v>119</v>
      </c>
      <c r="D658" s="8" t="s">
        <v>27</v>
      </c>
      <c r="E658" s="8">
        <v>57</v>
      </c>
      <c r="F658" s="8" t="str">
        <f>VLOOKUP($D658,饮料价格!$B$3:$E$45,2,0)</f>
        <v>听</v>
      </c>
      <c r="G658" s="8">
        <f>VLOOKUP($D658,饮料价格!$B$3:$E$45,3,0)</f>
        <v>2.5</v>
      </c>
      <c r="H658" s="8">
        <f>VLOOKUP($D658,饮料价格!$B$3:$E$45,4,0)</f>
        <v>4</v>
      </c>
      <c r="I658" s="8">
        <f>E658*H658</f>
        <v>228</v>
      </c>
      <c r="J658" s="8">
        <f>(H658-G658)*E658</f>
        <v>85.5</v>
      </c>
    </row>
    <row r="659" spans="1:10" outlineLevel="2" x14ac:dyDescent="0.15">
      <c r="A659" s="7">
        <v>42736</v>
      </c>
      <c r="B659" s="8" t="s">
        <v>103</v>
      </c>
      <c r="C659" s="8" t="s">
        <v>119</v>
      </c>
      <c r="D659" s="8" t="s">
        <v>16</v>
      </c>
      <c r="E659" s="8">
        <v>29</v>
      </c>
      <c r="F659" s="8" t="str">
        <f>VLOOKUP($D659,饮料价格!$B$3:$E$45,2,0)</f>
        <v>瓶</v>
      </c>
      <c r="G659" s="8">
        <f>VLOOKUP($D659,饮料价格!$B$3:$E$45,3,0)</f>
        <v>1</v>
      </c>
      <c r="H659" s="8">
        <f>VLOOKUP($D659,饮料价格!$B$3:$E$45,4,0)</f>
        <v>1.5</v>
      </c>
      <c r="I659" s="8">
        <f>E659*H659</f>
        <v>43.5</v>
      </c>
      <c r="J659" s="8">
        <f>(H659-G659)*E659</f>
        <v>14.5</v>
      </c>
    </row>
    <row r="660" spans="1:10" outlineLevel="2" x14ac:dyDescent="0.15">
      <c r="A660" s="7">
        <v>42736</v>
      </c>
      <c r="B660" s="8" t="s">
        <v>103</v>
      </c>
      <c r="C660" s="8" t="s">
        <v>119</v>
      </c>
      <c r="D660" s="8" t="s">
        <v>131</v>
      </c>
      <c r="E660" s="8">
        <v>26</v>
      </c>
      <c r="F660" s="8" t="str">
        <f>VLOOKUP($D660,饮料价格!$B$3:$E$45,2,0)</f>
        <v>瓶</v>
      </c>
      <c r="G660" s="8">
        <f>VLOOKUP($D660,饮料价格!$B$3:$E$45,3,0)</f>
        <v>2</v>
      </c>
      <c r="H660" s="8">
        <f>VLOOKUP($D660,饮料价格!$B$3:$E$45,4,0)</f>
        <v>3.5</v>
      </c>
      <c r="I660" s="8">
        <f>E660*H660</f>
        <v>91</v>
      </c>
      <c r="J660" s="8">
        <f>(H660-G660)*E660</f>
        <v>39</v>
      </c>
    </row>
    <row r="661" spans="1:10" outlineLevel="2" x14ac:dyDescent="0.15">
      <c r="A661" s="7">
        <v>42736</v>
      </c>
      <c r="B661" s="8" t="s">
        <v>103</v>
      </c>
      <c r="C661" s="8" t="s">
        <v>119</v>
      </c>
      <c r="D661" s="8" t="s">
        <v>26</v>
      </c>
      <c r="E661" s="8">
        <v>95</v>
      </c>
      <c r="F661" s="8" t="str">
        <f>VLOOKUP($D661,饮料价格!$B$3:$E$45,2,0)</f>
        <v>瓶</v>
      </c>
      <c r="G661" s="8">
        <f>VLOOKUP($D661,饮料价格!$B$3:$E$45,3,0)</f>
        <v>1.7</v>
      </c>
      <c r="H661" s="8">
        <f>VLOOKUP($D661,饮料价格!$B$3:$E$45,4,0)</f>
        <v>2.2000000000000002</v>
      </c>
      <c r="I661" s="8">
        <f>E661*H661</f>
        <v>209.00000000000003</v>
      </c>
      <c r="J661" s="8">
        <f>(H661-G661)*E661</f>
        <v>47.500000000000021</v>
      </c>
    </row>
    <row r="662" spans="1:10" outlineLevel="2" x14ac:dyDescent="0.15">
      <c r="A662" s="7">
        <v>42736</v>
      </c>
      <c r="B662" s="8" t="s">
        <v>103</v>
      </c>
      <c r="C662" s="8" t="s">
        <v>119</v>
      </c>
      <c r="D662" s="8" t="s">
        <v>12</v>
      </c>
      <c r="E662" s="8">
        <v>77</v>
      </c>
      <c r="F662" s="8" t="str">
        <f>VLOOKUP($D662,饮料价格!$B$3:$E$45,2,0)</f>
        <v>瓶</v>
      </c>
      <c r="G662" s="8">
        <f>VLOOKUP($D662,饮料价格!$B$3:$E$45,3,0)</f>
        <v>1.3</v>
      </c>
      <c r="H662" s="8">
        <f>VLOOKUP($D662,饮料价格!$B$3:$E$45,4,0)</f>
        <v>2.8</v>
      </c>
      <c r="I662" s="8">
        <f>E662*H662</f>
        <v>215.6</v>
      </c>
      <c r="J662" s="8">
        <f>(H662-G662)*E662</f>
        <v>115.49999999999999</v>
      </c>
    </row>
    <row r="663" spans="1:10" outlineLevel="2" x14ac:dyDescent="0.15">
      <c r="A663" s="7">
        <v>42736</v>
      </c>
      <c r="B663" s="8" t="s">
        <v>103</v>
      </c>
      <c r="C663" s="8" t="s">
        <v>119</v>
      </c>
      <c r="D663" s="8" t="s">
        <v>134</v>
      </c>
      <c r="E663" s="8">
        <v>11</v>
      </c>
      <c r="F663" s="8" t="str">
        <f>VLOOKUP($D663,饮料价格!$B$3:$E$45,2,0)</f>
        <v>瓶</v>
      </c>
      <c r="G663" s="8">
        <f>VLOOKUP($D663,饮料价格!$B$3:$E$45,3,0)</f>
        <v>3.5</v>
      </c>
      <c r="H663" s="8">
        <f>VLOOKUP($D663,饮料价格!$B$3:$E$45,4,0)</f>
        <v>5</v>
      </c>
      <c r="I663" s="8">
        <f>E663*H663</f>
        <v>55</v>
      </c>
      <c r="J663" s="8">
        <f>(H663-G663)*E663</f>
        <v>16.5</v>
      </c>
    </row>
    <row r="664" spans="1:10" outlineLevel="2" x14ac:dyDescent="0.15">
      <c r="A664" s="7">
        <v>42736</v>
      </c>
      <c r="B664" s="8" t="s">
        <v>103</v>
      </c>
      <c r="C664" s="8" t="s">
        <v>119</v>
      </c>
      <c r="D664" s="8" t="s">
        <v>6</v>
      </c>
      <c r="E664" s="8">
        <v>21</v>
      </c>
      <c r="F664" s="8" t="str">
        <f>VLOOKUP($D664,饮料价格!$B$3:$E$45,2,0)</f>
        <v>瓶</v>
      </c>
      <c r="G664" s="8">
        <f>VLOOKUP($D664,饮料价格!$B$3:$E$45,3,0)</f>
        <v>1.7</v>
      </c>
      <c r="H664" s="8">
        <f>VLOOKUP($D664,饮料价格!$B$3:$E$45,4,0)</f>
        <v>3.5</v>
      </c>
      <c r="I664" s="8">
        <f>E664*H664</f>
        <v>73.5</v>
      </c>
      <c r="J664" s="8">
        <f>(H664-G664)*E664</f>
        <v>37.800000000000004</v>
      </c>
    </row>
    <row r="665" spans="1:10" outlineLevel="2" x14ac:dyDescent="0.15">
      <c r="A665" s="7">
        <v>42736</v>
      </c>
      <c r="B665" s="8" t="s">
        <v>103</v>
      </c>
      <c r="C665" s="8" t="s">
        <v>119</v>
      </c>
      <c r="D665" s="8" t="s">
        <v>15</v>
      </c>
      <c r="E665" s="8">
        <v>25</v>
      </c>
      <c r="F665" s="8" t="str">
        <f>VLOOKUP($D665,饮料价格!$B$3:$E$45,2,0)</f>
        <v>合</v>
      </c>
      <c r="G665" s="8">
        <f>VLOOKUP($D665,饮料价格!$B$3:$E$45,3,0)</f>
        <v>1.7</v>
      </c>
      <c r="H665" s="8">
        <f>VLOOKUP($D665,饮料价格!$B$3:$E$45,4,0)</f>
        <v>2.5</v>
      </c>
      <c r="I665" s="8">
        <f>E665*H665</f>
        <v>62.5</v>
      </c>
      <c r="J665" s="8">
        <f>(H665-G665)*E665</f>
        <v>20</v>
      </c>
    </row>
    <row r="666" spans="1:10" outlineLevel="2" x14ac:dyDescent="0.15">
      <c r="A666" s="7">
        <v>42736</v>
      </c>
      <c r="B666" s="8" t="s">
        <v>103</v>
      </c>
      <c r="C666" s="8" t="s">
        <v>119</v>
      </c>
      <c r="D666" s="8" t="s">
        <v>13</v>
      </c>
      <c r="E666" s="8">
        <v>16</v>
      </c>
      <c r="F666" s="8" t="str">
        <f>VLOOKUP($D666,饮料价格!$B$3:$E$45,2,0)</f>
        <v>瓶</v>
      </c>
      <c r="G666" s="8">
        <f>VLOOKUP($D666,饮料价格!$B$3:$E$45,3,0)</f>
        <v>2</v>
      </c>
      <c r="H666" s="8">
        <f>VLOOKUP($D666,饮料价格!$B$3:$E$45,4,0)</f>
        <v>3.5</v>
      </c>
      <c r="I666" s="8">
        <f>E666*H666</f>
        <v>56</v>
      </c>
      <c r="J666" s="8">
        <f>(H666-G666)*E666</f>
        <v>24</v>
      </c>
    </row>
    <row r="667" spans="1:10" outlineLevel="2" x14ac:dyDescent="0.15">
      <c r="A667" s="7">
        <v>42736</v>
      </c>
      <c r="B667" s="8" t="s">
        <v>103</v>
      </c>
      <c r="C667" s="8" t="s">
        <v>119</v>
      </c>
      <c r="D667" s="8" t="s">
        <v>14</v>
      </c>
      <c r="E667" s="8">
        <v>16</v>
      </c>
      <c r="F667" s="8" t="str">
        <f>VLOOKUP($D667,饮料价格!$B$3:$E$45,2,0)</f>
        <v>听</v>
      </c>
      <c r="G667" s="8">
        <f>VLOOKUP($D667,饮料价格!$B$3:$E$45,3,0)</f>
        <v>2.5</v>
      </c>
      <c r="H667" s="8">
        <f>VLOOKUP($D667,饮料价格!$B$3:$E$45,4,0)</f>
        <v>4</v>
      </c>
      <c r="I667" s="8">
        <f>E667*H667</f>
        <v>64</v>
      </c>
      <c r="J667" s="8">
        <f>(H667-G667)*E667</f>
        <v>24</v>
      </c>
    </row>
    <row r="668" spans="1:10" outlineLevel="2" x14ac:dyDescent="0.15">
      <c r="A668" s="7">
        <v>42736</v>
      </c>
      <c r="B668" s="8" t="s">
        <v>103</v>
      </c>
      <c r="C668" s="8" t="s">
        <v>119</v>
      </c>
      <c r="D668" s="8" t="s">
        <v>80</v>
      </c>
      <c r="E668" s="8">
        <v>12</v>
      </c>
      <c r="F668" s="8" t="str">
        <f>VLOOKUP($D668,饮料价格!$B$3:$E$45,2,0)</f>
        <v>瓶</v>
      </c>
      <c r="G668" s="8">
        <f>VLOOKUP($D668,饮料价格!$B$3:$E$45,3,0)</f>
        <v>0.9</v>
      </c>
      <c r="H668" s="8">
        <f>VLOOKUP($D668,饮料价格!$B$3:$E$45,4,0)</f>
        <v>1.2</v>
      </c>
      <c r="I668" s="8">
        <f>E668*H668</f>
        <v>14.399999999999999</v>
      </c>
      <c r="J668" s="8">
        <f>(H668-G668)*E668</f>
        <v>3.5999999999999992</v>
      </c>
    </row>
    <row r="669" spans="1:10" outlineLevel="2" x14ac:dyDescent="0.15">
      <c r="A669" s="7">
        <v>42736</v>
      </c>
      <c r="B669" s="8" t="s">
        <v>103</v>
      </c>
      <c r="C669" s="8" t="s">
        <v>119</v>
      </c>
      <c r="D669" s="8" t="s">
        <v>7</v>
      </c>
      <c r="E669" s="8">
        <v>25</v>
      </c>
      <c r="F669" s="8" t="str">
        <f>VLOOKUP($D669,饮料价格!$B$3:$E$45,2,0)</f>
        <v>听</v>
      </c>
      <c r="G669" s="8">
        <f>VLOOKUP($D669,饮料价格!$B$3:$E$45,3,0)</f>
        <v>3.2</v>
      </c>
      <c r="H669" s="8">
        <f>VLOOKUP($D669,饮料价格!$B$3:$E$45,4,0)</f>
        <v>6</v>
      </c>
      <c r="I669" s="8">
        <f>E669*H669</f>
        <v>150</v>
      </c>
      <c r="J669" s="8">
        <f>(H669-G669)*E669</f>
        <v>70</v>
      </c>
    </row>
    <row r="670" spans="1:10" outlineLevel="2" x14ac:dyDescent="0.15">
      <c r="A670" s="7">
        <v>42736</v>
      </c>
      <c r="B670" s="8" t="s">
        <v>103</v>
      </c>
      <c r="C670" s="8" t="s">
        <v>119</v>
      </c>
      <c r="D670" s="8" t="s">
        <v>1</v>
      </c>
      <c r="E670" s="8">
        <v>32</v>
      </c>
      <c r="F670" s="8" t="str">
        <f>VLOOKUP($D670,饮料价格!$B$3:$E$45,2,0)</f>
        <v>听</v>
      </c>
      <c r="G670" s="8">
        <f>VLOOKUP($D670,饮料价格!$B$3:$E$45,3,0)</f>
        <v>2.5</v>
      </c>
      <c r="H670" s="8">
        <f>VLOOKUP($D670,饮料价格!$B$3:$E$45,4,0)</f>
        <v>3.5</v>
      </c>
      <c r="I670" s="8">
        <f>E670*H670</f>
        <v>112</v>
      </c>
      <c r="J670" s="8">
        <f>(H670-G670)*E670</f>
        <v>32</v>
      </c>
    </row>
    <row r="671" spans="1:10" outlineLevel="2" x14ac:dyDescent="0.15">
      <c r="A671" s="7">
        <v>42736</v>
      </c>
      <c r="B671" s="8" t="s">
        <v>103</v>
      </c>
      <c r="C671" s="8" t="s">
        <v>119</v>
      </c>
      <c r="D671" s="8" t="s">
        <v>23</v>
      </c>
      <c r="E671" s="8">
        <v>14</v>
      </c>
      <c r="F671" s="8" t="str">
        <f>VLOOKUP($D671,饮料价格!$B$3:$E$45,2,0)</f>
        <v>瓶</v>
      </c>
      <c r="G671" s="8">
        <f>VLOOKUP($D671,饮料价格!$B$3:$E$45,3,0)</f>
        <v>2.4</v>
      </c>
      <c r="H671" s="8">
        <f>VLOOKUP($D671,饮料价格!$B$3:$E$45,4,0)</f>
        <v>3</v>
      </c>
      <c r="I671" s="8">
        <f>E671*H671</f>
        <v>42</v>
      </c>
      <c r="J671" s="8">
        <f>(H671-G671)*E671</f>
        <v>8.4000000000000021</v>
      </c>
    </row>
    <row r="672" spans="1:10" outlineLevel="2" x14ac:dyDescent="0.15">
      <c r="A672" s="7">
        <v>42736</v>
      </c>
      <c r="B672" s="8" t="s">
        <v>103</v>
      </c>
      <c r="C672" s="8" t="s">
        <v>119</v>
      </c>
      <c r="D672" s="8" t="s">
        <v>81</v>
      </c>
      <c r="E672" s="8">
        <v>27</v>
      </c>
      <c r="F672" s="8" t="str">
        <f>VLOOKUP($D672,饮料价格!$B$3:$E$45,2,0)</f>
        <v>听</v>
      </c>
      <c r="G672" s="8">
        <f>VLOOKUP($D672,饮料价格!$B$3:$E$45,3,0)</f>
        <v>3</v>
      </c>
      <c r="H672" s="8">
        <f>VLOOKUP($D672,饮料价格!$B$3:$E$45,4,0)</f>
        <v>4</v>
      </c>
      <c r="I672" s="8">
        <f>E672*H672</f>
        <v>108</v>
      </c>
      <c r="J672" s="8">
        <f>(H672-G672)*E672</f>
        <v>27</v>
      </c>
    </row>
    <row r="673" spans="1:10" outlineLevel="2" x14ac:dyDescent="0.15">
      <c r="A673" s="7">
        <v>42736</v>
      </c>
      <c r="B673" s="8" t="s">
        <v>103</v>
      </c>
      <c r="C673" s="8" t="s">
        <v>119</v>
      </c>
      <c r="D673" s="8" t="s">
        <v>10</v>
      </c>
      <c r="E673" s="8">
        <v>19</v>
      </c>
      <c r="F673" s="8" t="str">
        <f>VLOOKUP($D673,饮料价格!$B$3:$E$45,2,0)</f>
        <v>听</v>
      </c>
      <c r="G673" s="8">
        <f>VLOOKUP($D673,饮料价格!$B$3:$E$45,3,0)</f>
        <v>2</v>
      </c>
      <c r="H673" s="8">
        <f>VLOOKUP($D673,饮料价格!$B$3:$E$45,4,0)</f>
        <v>3.5</v>
      </c>
      <c r="I673" s="8">
        <f>E673*H673</f>
        <v>66.5</v>
      </c>
      <c r="J673" s="8">
        <f>(H673-G673)*E673</f>
        <v>28.5</v>
      </c>
    </row>
    <row r="674" spans="1:10" outlineLevel="2" x14ac:dyDescent="0.15">
      <c r="A674" s="7">
        <v>42736</v>
      </c>
      <c r="B674" s="8" t="s">
        <v>103</v>
      </c>
      <c r="C674" s="8" t="s">
        <v>119</v>
      </c>
      <c r="D674" s="8" t="s">
        <v>31</v>
      </c>
      <c r="E674" s="8">
        <v>83</v>
      </c>
      <c r="F674" s="8" t="str">
        <f>VLOOKUP($D674,饮料价格!$B$3:$E$45,2,0)</f>
        <v>瓶</v>
      </c>
      <c r="G674" s="8">
        <f>VLOOKUP($D674,饮料价格!$B$3:$E$45,3,0)</f>
        <v>1.1000000000000001</v>
      </c>
      <c r="H674" s="8">
        <f>VLOOKUP($D674,饮料价格!$B$3:$E$45,4,0)</f>
        <v>1.5</v>
      </c>
      <c r="I674" s="8">
        <f>E674*H674</f>
        <v>124.5</v>
      </c>
      <c r="J674" s="8">
        <f>(H674-G674)*E674</f>
        <v>33.199999999999996</v>
      </c>
    </row>
    <row r="675" spans="1:10" outlineLevel="2" x14ac:dyDescent="0.15">
      <c r="A675" s="7">
        <v>42736</v>
      </c>
      <c r="B675" s="8" t="s">
        <v>103</v>
      </c>
      <c r="C675" s="8" t="s">
        <v>119</v>
      </c>
      <c r="D675" s="8" t="s">
        <v>18</v>
      </c>
      <c r="E675" s="8">
        <v>78</v>
      </c>
      <c r="F675" s="8" t="str">
        <f>VLOOKUP($D675,饮料价格!$B$3:$E$45,2,0)</f>
        <v>合</v>
      </c>
      <c r="G675" s="8">
        <f>VLOOKUP($D675,饮料价格!$B$3:$E$45,3,0)</f>
        <v>4.5</v>
      </c>
      <c r="H675" s="8">
        <f>VLOOKUP($D675,饮料价格!$B$3:$E$45,4,0)</f>
        <v>7.2</v>
      </c>
      <c r="I675" s="8">
        <f>E675*H675</f>
        <v>561.6</v>
      </c>
      <c r="J675" s="8">
        <f>(H675-G675)*E675</f>
        <v>210.60000000000002</v>
      </c>
    </row>
    <row r="676" spans="1:10" outlineLevel="2" x14ac:dyDescent="0.15">
      <c r="A676" s="7">
        <v>42736</v>
      </c>
      <c r="B676" s="8" t="s">
        <v>103</v>
      </c>
      <c r="C676" s="8" t="s">
        <v>119</v>
      </c>
      <c r="D676" s="8" t="s">
        <v>3</v>
      </c>
      <c r="E676" s="8">
        <v>14</v>
      </c>
      <c r="F676" s="8" t="str">
        <f>VLOOKUP($D676,饮料价格!$B$3:$E$45,2,0)</f>
        <v>听</v>
      </c>
      <c r="G676" s="8">
        <f>VLOOKUP($D676,饮料价格!$B$3:$E$45,3,0)</f>
        <v>2.5</v>
      </c>
      <c r="H676" s="8">
        <f>VLOOKUP($D676,饮料价格!$B$3:$E$45,4,0)</f>
        <v>3.5</v>
      </c>
      <c r="I676" s="8">
        <f>E676*H676</f>
        <v>49</v>
      </c>
      <c r="J676" s="8">
        <f>(H676-G676)*E676</f>
        <v>14</v>
      </c>
    </row>
    <row r="677" spans="1:10" outlineLevel="2" x14ac:dyDescent="0.15">
      <c r="A677" s="7">
        <v>42736</v>
      </c>
      <c r="B677" s="8" t="s">
        <v>103</v>
      </c>
      <c r="C677" s="8" t="s">
        <v>119</v>
      </c>
      <c r="D677" s="8" t="s">
        <v>30</v>
      </c>
      <c r="E677" s="8">
        <v>62</v>
      </c>
      <c r="F677" s="8" t="str">
        <f>VLOOKUP($D677,饮料价格!$B$3:$E$45,2,0)</f>
        <v>瓶</v>
      </c>
      <c r="G677" s="8">
        <f>VLOOKUP($D677,饮料价格!$B$3:$E$45,3,0)</f>
        <v>0.9</v>
      </c>
      <c r="H677" s="8">
        <f>VLOOKUP($D677,饮料价格!$B$3:$E$45,4,0)</f>
        <v>1.5</v>
      </c>
      <c r="I677" s="8">
        <f>E677*H677</f>
        <v>93</v>
      </c>
      <c r="J677" s="8">
        <f>(H677-G677)*E677</f>
        <v>37.199999999999996</v>
      </c>
    </row>
    <row r="678" spans="1:10" outlineLevel="2" x14ac:dyDescent="0.15">
      <c r="A678" s="7">
        <v>42736</v>
      </c>
      <c r="B678" s="8" t="s">
        <v>103</v>
      </c>
      <c r="C678" s="8" t="s">
        <v>119</v>
      </c>
      <c r="D678" s="8" t="s">
        <v>73</v>
      </c>
      <c r="E678" s="8">
        <v>68</v>
      </c>
      <c r="F678" s="8" t="str">
        <f>VLOOKUP($D678,饮料价格!$B$3:$E$45,2,0)</f>
        <v>瓶</v>
      </c>
      <c r="G678" s="8">
        <f>VLOOKUP($D678,饮料价格!$B$3:$E$45,3,0)</f>
        <v>1.8</v>
      </c>
      <c r="H678" s="8">
        <f>VLOOKUP($D678,饮料价格!$B$3:$E$45,4,0)</f>
        <v>2.2999999999999998</v>
      </c>
      <c r="I678" s="8">
        <f>E678*H678</f>
        <v>156.39999999999998</v>
      </c>
      <c r="J678" s="8">
        <f>(H678-G678)*E678</f>
        <v>33.999999999999986</v>
      </c>
    </row>
    <row r="679" spans="1:10" outlineLevel="2" x14ac:dyDescent="0.15">
      <c r="A679" s="7">
        <v>42736</v>
      </c>
      <c r="B679" s="8" t="s">
        <v>103</v>
      </c>
      <c r="C679" s="8" t="s">
        <v>119</v>
      </c>
      <c r="D679" s="8" t="s">
        <v>28</v>
      </c>
      <c r="E679" s="8">
        <v>14</v>
      </c>
      <c r="F679" s="8" t="str">
        <f>VLOOKUP($D679,饮料价格!$B$3:$E$45,2,0)</f>
        <v>合</v>
      </c>
      <c r="G679" s="8">
        <f>VLOOKUP($D679,饮料价格!$B$3:$E$45,3,0)</f>
        <v>1.5</v>
      </c>
      <c r="H679" s="8">
        <f>VLOOKUP($D679,饮料价格!$B$3:$E$45,4,0)</f>
        <v>2.2000000000000002</v>
      </c>
      <c r="I679" s="8">
        <f>E679*H679</f>
        <v>30.800000000000004</v>
      </c>
      <c r="J679" s="8">
        <f>(H679-G679)*E679</f>
        <v>9.8000000000000025</v>
      </c>
    </row>
    <row r="680" spans="1:10" outlineLevel="2" x14ac:dyDescent="0.15">
      <c r="A680" s="7">
        <v>42736</v>
      </c>
      <c r="B680" s="8" t="s">
        <v>103</v>
      </c>
      <c r="C680" s="8" t="s">
        <v>119</v>
      </c>
      <c r="D680" s="8" t="s">
        <v>132</v>
      </c>
      <c r="E680" s="8">
        <v>65</v>
      </c>
      <c r="F680" s="8" t="str">
        <f>VLOOKUP($D680,饮料价格!$B$3:$E$45,2,0)</f>
        <v>瓶</v>
      </c>
      <c r="G680" s="8">
        <f>VLOOKUP($D680,饮料价格!$B$3:$E$45,3,0)</f>
        <v>2.5</v>
      </c>
      <c r="H680" s="8">
        <f>VLOOKUP($D680,饮料价格!$B$3:$E$45,4,0)</f>
        <v>4.5</v>
      </c>
      <c r="I680" s="8">
        <f>E680*H680</f>
        <v>292.5</v>
      </c>
      <c r="J680" s="8">
        <f>(H680-G680)*E680</f>
        <v>130</v>
      </c>
    </row>
    <row r="681" spans="1:10" outlineLevel="2" x14ac:dyDescent="0.15">
      <c r="A681" s="7">
        <v>42736</v>
      </c>
      <c r="B681" s="8" t="s">
        <v>103</v>
      </c>
      <c r="C681" s="8" t="s">
        <v>119</v>
      </c>
      <c r="D681" s="8" t="s">
        <v>78</v>
      </c>
      <c r="E681" s="8">
        <v>112</v>
      </c>
      <c r="F681" s="8" t="str">
        <f>VLOOKUP($D681,饮料价格!$B$3:$E$45,2,0)</f>
        <v>瓶</v>
      </c>
      <c r="G681" s="8">
        <f>VLOOKUP($D681,饮料价格!$B$3:$E$45,3,0)</f>
        <v>1.9</v>
      </c>
      <c r="H681" s="8">
        <f>VLOOKUP($D681,饮料价格!$B$3:$E$45,4,0)</f>
        <v>2.4</v>
      </c>
      <c r="I681" s="8">
        <f>E681*H681</f>
        <v>268.8</v>
      </c>
      <c r="J681" s="8">
        <f>(H681-G681)*E681</f>
        <v>56</v>
      </c>
    </row>
    <row r="682" spans="1:10" outlineLevel="2" x14ac:dyDescent="0.15">
      <c r="A682" s="7">
        <v>42736</v>
      </c>
      <c r="B682" s="8" t="s">
        <v>103</v>
      </c>
      <c r="C682" s="8" t="s">
        <v>119</v>
      </c>
      <c r="D682" s="8" t="s">
        <v>21</v>
      </c>
      <c r="E682" s="8">
        <v>103</v>
      </c>
      <c r="F682" s="8" t="str">
        <f>VLOOKUP($D682,饮料价格!$B$3:$E$45,2,0)</f>
        <v>瓶</v>
      </c>
      <c r="G682" s="8">
        <f>VLOOKUP($D682,饮料价格!$B$3:$E$45,3,0)</f>
        <v>1.4</v>
      </c>
      <c r="H682" s="8">
        <f>VLOOKUP($D682,饮料价格!$B$3:$E$45,4,0)</f>
        <v>3</v>
      </c>
      <c r="I682" s="8">
        <f>E682*H682</f>
        <v>309</v>
      </c>
      <c r="J682" s="8">
        <f>(H682-G682)*E682</f>
        <v>164.8</v>
      </c>
    </row>
    <row r="683" spans="1:10" outlineLevel="2" x14ac:dyDescent="0.15">
      <c r="A683" s="7">
        <v>42736</v>
      </c>
      <c r="B683" s="8" t="s">
        <v>103</v>
      </c>
      <c r="C683" s="8" t="s">
        <v>119</v>
      </c>
      <c r="D683" s="8" t="s">
        <v>8</v>
      </c>
      <c r="E683" s="8">
        <v>23</v>
      </c>
      <c r="F683" s="8" t="str">
        <f>VLOOKUP($D683,饮料价格!$B$3:$E$45,2,0)</f>
        <v>合</v>
      </c>
      <c r="G683" s="8">
        <f>VLOOKUP($D683,饮料价格!$B$3:$E$45,3,0)</f>
        <v>7.8</v>
      </c>
      <c r="H683" s="8">
        <f>VLOOKUP($D683,饮料价格!$B$3:$E$45,4,0)</f>
        <v>9.8000000000000007</v>
      </c>
      <c r="I683" s="8">
        <f>E683*H683</f>
        <v>225.4</v>
      </c>
      <c r="J683" s="8">
        <f>(H683-G683)*E683</f>
        <v>46.000000000000021</v>
      </c>
    </row>
    <row r="684" spans="1:10" outlineLevel="2" x14ac:dyDescent="0.15">
      <c r="A684" s="7">
        <v>42736</v>
      </c>
      <c r="B684" s="8" t="s">
        <v>103</v>
      </c>
      <c r="C684" s="8" t="s">
        <v>119</v>
      </c>
      <c r="D684" s="8" t="s">
        <v>22</v>
      </c>
      <c r="E684" s="8">
        <v>93</v>
      </c>
      <c r="F684" s="8" t="str">
        <f>VLOOKUP($D684,饮料价格!$B$3:$E$45,2,0)</f>
        <v>合</v>
      </c>
      <c r="G684" s="8">
        <f>VLOOKUP($D684,饮料价格!$B$3:$E$45,3,0)</f>
        <v>1.7</v>
      </c>
      <c r="H684" s="8">
        <f>VLOOKUP($D684,饮料价格!$B$3:$E$45,4,0)</f>
        <v>2.2000000000000002</v>
      </c>
      <c r="I684" s="8">
        <f>E684*H684</f>
        <v>204.60000000000002</v>
      </c>
      <c r="J684" s="8">
        <f>(H684-G684)*E684</f>
        <v>46.500000000000021</v>
      </c>
    </row>
    <row r="685" spans="1:10" outlineLevel="2" x14ac:dyDescent="0.15">
      <c r="A685" s="7">
        <v>42736</v>
      </c>
      <c r="B685" s="8" t="s">
        <v>103</v>
      </c>
      <c r="C685" s="8" t="s">
        <v>119</v>
      </c>
      <c r="D685" s="8" t="s">
        <v>32</v>
      </c>
      <c r="E685" s="8">
        <v>21</v>
      </c>
      <c r="F685" s="8" t="str">
        <f>VLOOKUP($D685,饮料价格!$B$3:$E$45,2,0)</f>
        <v>瓶</v>
      </c>
      <c r="G685" s="8">
        <f>VLOOKUP($D685,饮料价格!$B$3:$E$45,3,0)</f>
        <v>2.4</v>
      </c>
      <c r="H685" s="8">
        <f>VLOOKUP($D685,饮料价格!$B$3:$E$45,4,0)</f>
        <v>3.5</v>
      </c>
      <c r="I685" s="8">
        <f>E685*H685</f>
        <v>73.5</v>
      </c>
      <c r="J685" s="8">
        <f>(H685-G685)*E685</f>
        <v>23.1</v>
      </c>
    </row>
    <row r="686" spans="1:10" outlineLevel="2" x14ac:dyDescent="0.15">
      <c r="A686" s="7">
        <v>42736</v>
      </c>
      <c r="B686" s="8" t="s">
        <v>103</v>
      </c>
      <c r="C686" s="8" t="s">
        <v>119</v>
      </c>
      <c r="D686" s="8" t="s">
        <v>19</v>
      </c>
      <c r="E686" s="8">
        <v>27</v>
      </c>
      <c r="F686" s="8" t="str">
        <f>VLOOKUP($D686,饮料价格!$B$3:$E$45,2,0)</f>
        <v>瓶</v>
      </c>
      <c r="G686" s="8">
        <f>VLOOKUP($D686,饮料价格!$B$3:$E$45,3,0)</f>
        <v>1.7</v>
      </c>
      <c r="H686" s="8">
        <f>VLOOKUP($D686,饮料价格!$B$3:$E$45,4,0)</f>
        <v>2.2000000000000002</v>
      </c>
      <c r="I686" s="8">
        <f>E686*H686</f>
        <v>59.400000000000006</v>
      </c>
      <c r="J686" s="8">
        <f>(H686-G686)*E686</f>
        <v>13.500000000000005</v>
      </c>
    </row>
    <row r="687" spans="1:10" outlineLevel="2" x14ac:dyDescent="0.15">
      <c r="A687" s="7">
        <v>42736</v>
      </c>
      <c r="B687" s="8" t="s">
        <v>103</v>
      </c>
      <c r="C687" s="8" t="s">
        <v>119</v>
      </c>
      <c r="D687" s="8" t="s">
        <v>11</v>
      </c>
      <c r="E687" s="8">
        <v>47</v>
      </c>
      <c r="F687" s="8" t="str">
        <f>VLOOKUP($D687,饮料价格!$B$3:$E$45,2,0)</f>
        <v>瓶</v>
      </c>
      <c r="G687" s="8">
        <f>VLOOKUP($D687,饮料价格!$B$3:$E$45,3,0)</f>
        <v>1</v>
      </c>
      <c r="H687" s="8">
        <f>VLOOKUP($D687,饮料价格!$B$3:$E$45,4,0)</f>
        <v>1.3</v>
      </c>
      <c r="I687" s="8">
        <f>E687*H687</f>
        <v>61.1</v>
      </c>
      <c r="J687" s="8">
        <f>(H687-G687)*E687</f>
        <v>14.100000000000001</v>
      </c>
    </row>
    <row r="688" spans="1:10" outlineLevel="2" x14ac:dyDescent="0.15">
      <c r="A688" s="7">
        <v>42736</v>
      </c>
      <c r="B688" s="8" t="s">
        <v>103</v>
      </c>
      <c r="C688" s="8" t="s">
        <v>119</v>
      </c>
      <c r="D688" s="8" t="s">
        <v>20</v>
      </c>
      <c r="E688" s="8">
        <v>18</v>
      </c>
      <c r="F688" s="8" t="str">
        <f>VLOOKUP($D688,饮料价格!$B$3:$E$45,2,0)</f>
        <v>瓶</v>
      </c>
      <c r="G688" s="8">
        <f>VLOOKUP($D688,饮料价格!$B$3:$E$45,3,0)</f>
        <v>1.8</v>
      </c>
      <c r="H688" s="8">
        <f>VLOOKUP($D688,饮料价格!$B$3:$E$45,4,0)</f>
        <v>2.2999999999999998</v>
      </c>
      <c r="I688" s="8">
        <f>E688*H688</f>
        <v>41.4</v>
      </c>
      <c r="J688" s="8">
        <f>(H688-G688)*E688</f>
        <v>8.9999999999999964</v>
      </c>
    </row>
    <row r="689" spans="1:10" outlineLevel="2" x14ac:dyDescent="0.15">
      <c r="A689" s="7">
        <v>42736</v>
      </c>
      <c r="B689" s="8" t="s">
        <v>103</v>
      </c>
      <c r="C689" s="8" t="s">
        <v>119</v>
      </c>
      <c r="D689" s="8" t="s">
        <v>133</v>
      </c>
      <c r="E689" s="8">
        <v>41</v>
      </c>
      <c r="F689" s="8" t="str">
        <f>VLOOKUP($D689,饮料价格!$B$3:$E$45,2,0)</f>
        <v>瓶</v>
      </c>
      <c r="G689" s="8">
        <f>VLOOKUP($D689,饮料价格!$B$3:$E$45,3,0)</f>
        <v>3.5</v>
      </c>
      <c r="H689" s="8">
        <f>VLOOKUP($D689,饮料价格!$B$3:$E$45,4,0)</f>
        <v>5</v>
      </c>
      <c r="I689" s="8">
        <f>E689*H689</f>
        <v>205</v>
      </c>
      <c r="J689" s="8">
        <f>(H689-G689)*E689</f>
        <v>61.5</v>
      </c>
    </row>
    <row r="690" spans="1:10" outlineLevel="1" x14ac:dyDescent="0.15">
      <c r="A690" s="7"/>
      <c r="B690" s="8"/>
      <c r="C690" s="23" t="s">
        <v>201</v>
      </c>
      <c r="D690" s="8"/>
      <c r="E690" s="8"/>
      <c r="F690" s="8"/>
      <c r="G690" s="8"/>
      <c r="H690" s="8"/>
      <c r="I690" s="8">
        <f>SUBTOTAL(9,I648:I689)</f>
        <v>5781</v>
      </c>
      <c r="J690" s="8">
        <f>SUBTOTAL(9,J648:J689)</f>
        <v>1919.1999999999996</v>
      </c>
    </row>
    <row r="691" spans="1:10" outlineLevel="2" x14ac:dyDescent="0.15">
      <c r="A691" s="7">
        <v>42736</v>
      </c>
      <c r="B691" s="8" t="s">
        <v>104</v>
      </c>
      <c r="C691" s="8" t="s">
        <v>126</v>
      </c>
      <c r="D691" s="8" t="s">
        <v>22</v>
      </c>
      <c r="E691" s="8">
        <v>66</v>
      </c>
      <c r="F691" s="8" t="str">
        <f>VLOOKUP($D691,饮料价格!$B$3:$E$45,2,0)</f>
        <v>合</v>
      </c>
      <c r="G691" s="8">
        <f>VLOOKUP($D691,饮料价格!$B$3:$E$45,3,0)</f>
        <v>1.7</v>
      </c>
      <c r="H691" s="8">
        <f>VLOOKUP($D691,饮料价格!$B$3:$E$45,4,0)</f>
        <v>2.2000000000000002</v>
      </c>
      <c r="I691" s="8">
        <f>E691*H691</f>
        <v>145.20000000000002</v>
      </c>
      <c r="J691" s="8">
        <f>(H691-G691)*E691</f>
        <v>33.000000000000014</v>
      </c>
    </row>
    <row r="692" spans="1:10" outlineLevel="2" x14ac:dyDescent="0.15">
      <c r="A692" s="7">
        <v>42736</v>
      </c>
      <c r="B692" s="8" t="s">
        <v>104</v>
      </c>
      <c r="C692" s="8" t="s">
        <v>126</v>
      </c>
      <c r="D692" s="8" t="s">
        <v>14</v>
      </c>
      <c r="E692" s="8">
        <v>132</v>
      </c>
      <c r="F692" s="8" t="str">
        <f>VLOOKUP($D692,饮料价格!$B$3:$E$45,2,0)</f>
        <v>听</v>
      </c>
      <c r="G692" s="8">
        <f>VLOOKUP($D692,饮料价格!$B$3:$E$45,3,0)</f>
        <v>2.5</v>
      </c>
      <c r="H692" s="8">
        <f>VLOOKUP($D692,饮料价格!$B$3:$E$45,4,0)</f>
        <v>4</v>
      </c>
      <c r="I692" s="8">
        <f>E692*H692</f>
        <v>528</v>
      </c>
      <c r="J692" s="8">
        <f>(H692-G692)*E692</f>
        <v>198</v>
      </c>
    </row>
    <row r="693" spans="1:10" outlineLevel="2" x14ac:dyDescent="0.15">
      <c r="A693" s="7">
        <v>42736</v>
      </c>
      <c r="B693" s="8" t="s">
        <v>104</v>
      </c>
      <c r="C693" s="8" t="s">
        <v>126</v>
      </c>
      <c r="D693" s="8" t="s">
        <v>131</v>
      </c>
      <c r="E693" s="8">
        <v>49</v>
      </c>
      <c r="F693" s="8" t="str">
        <f>VLOOKUP($D693,饮料价格!$B$3:$E$45,2,0)</f>
        <v>瓶</v>
      </c>
      <c r="G693" s="8">
        <f>VLOOKUP($D693,饮料价格!$B$3:$E$45,3,0)</f>
        <v>2</v>
      </c>
      <c r="H693" s="8">
        <f>VLOOKUP($D693,饮料价格!$B$3:$E$45,4,0)</f>
        <v>3.5</v>
      </c>
      <c r="I693" s="8">
        <f>E693*H693</f>
        <v>171.5</v>
      </c>
      <c r="J693" s="8">
        <f>(H693-G693)*E693</f>
        <v>73.5</v>
      </c>
    </row>
    <row r="694" spans="1:10" outlineLevel="2" x14ac:dyDescent="0.15">
      <c r="A694" s="7">
        <v>42736</v>
      </c>
      <c r="B694" s="8" t="s">
        <v>104</v>
      </c>
      <c r="C694" s="8" t="s">
        <v>126</v>
      </c>
      <c r="D694" s="8" t="s">
        <v>27</v>
      </c>
      <c r="E694" s="8">
        <v>76</v>
      </c>
      <c r="F694" s="8" t="str">
        <f>VLOOKUP($D694,饮料价格!$B$3:$E$45,2,0)</f>
        <v>听</v>
      </c>
      <c r="G694" s="8">
        <f>VLOOKUP($D694,饮料价格!$B$3:$E$45,3,0)</f>
        <v>2.5</v>
      </c>
      <c r="H694" s="8">
        <f>VLOOKUP($D694,饮料价格!$B$3:$E$45,4,0)</f>
        <v>4</v>
      </c>
      <c r="I694" s="8">
        <f>E694*H694</f>
        <v>304</v>
      </c>
      <c r="J694" s="8">
        <f>(H694-G694)*E694</f>
        <v>114</v>
      </c>
    </row>
    <row r="695" spans="1:10" outlineLevel="2" x14ac:dyDescent="0.15">
      <c r="A695" s="7">
        <v>42736</v>
      </c>
      <c r="B695" s="8" t="s">
        <v>104</v>
      </c>
      <c r="C695" s="8" t="s">
        <v>126</v>
      </c>
      <c r="D695" s="8" t="s">
        <v>2</v>
      </c>
      <c r="E695" s="8">
        <v>18</v>
      </c>
      <c r="F695" s="8" t="str">
        <f>VLOOKUP($D695,饮料价格!$B$3:$E$45,2,0)</f>
        <v>听</v>
      </c>
      <c r="G695" s="8">
        <f>VLOOKUP($D695,饮料价格!$B$3:$E$45,3,0)</f>
        <v>1.6</v>
      </c>
      <c r="H695" s="8">
        <f>VLOOKUP($D695,饮料价格!$B$3:$E$45,4,0)</f>
        <v>3.3</v>
      </c>
      <c r="I695" s="8">
        <f>E695*H695</f>
        <v>59.4</v>
      </c>
      <c r="J695" s="8">
        <f>(H695-G695)*E695</f>
        <v>30.599999999999994</v>
      </c>
    </row>
    <row r="696" spans="1:10" outlineLevel="2" x14ac:dyDescent="0.15">
      <c r="A696" s="7">
        <v>42736</v>
      </c>
      <c r="B696" s="8" t="s">
        <v>104</v>
      </c>
      <c r="C696" s="8" t="s">
        <v>126</v>
      </c>
      <c r="D696" s="8" t="s">
        <v>18</v>
      </c>
      <c r="E696" s="8">
        <v>44</v>
      </c>
      <c r="F696" s="8" t="str">
        <f>VLOOKUP($D696,饮料价格!$B$3:$E$45,2,0)</f>
        <v>合</v>
      </c>
      <c r="G696" s="8">
        <f>VLOOKUP($D696,饮料价格!$B$3:$E$45,3,0)</f>
        <v>4.5</v>
      </c>
      <c r="H696" s="8">
        <f>VLOOKUP($D696,饮料价格!$B$3:$E$45,4,0)</f>
        <v>7.2</v>
      </c>
      <c r="I696" s="8">
        <f>E696*H696</f>
        <v>316.8</v>
      </c>
      <c r="J696" s="8">
        <f>(H696-G696)*E696</f>
        <v>118.80000000000001</v>
      </c>
    </row>
    <row r="697" spans="1:10" outlineLevel="2" x14ac:dyDescent="0.15">
      <c r="A697" s="7">
        <v>42736</v>
      </c>
      <c r="B697" s="8" t="s">
        <v>104</v>
      </c>
      <c r="C697" s="8" t="s">
        <v>126</v>
      </c>
      <c r="D697" s="8" t="s">
        <v>132</v>
      </c>
      <c r="E697" s="8">
        <v>103</v>
      </c>
      <c r="F697" s="8" t="str">
        <f>VLOOKUP($D697,饮料价格!$B$3:$E$45,2,0)</f>
        <v>瓶</v>
      </c>
      <c r="G697" s="8">
        <f>VLOOKUP($D697,饮料价格!$B$3:$E$45,3,0)</f>
        <v>2.5</v>
      </c>
      <c r="H697" s="8">
        <f>VLOOKUP($D697,饮料价格!$B$3:$E$45,4,0)</f>
        <v>4.5</v>
      </c>
      <c r="I697" s="8">
        <f>E697*H697</f>
        <v>463.5</v>
      </c>
      <c r="J697" s="8">
        <f>(H697-G697)*E697</f>
        <v>206</v>
      </c>
    </row>
    <row r="698" spans="1:10" outlineLevel="2" x14ac:dyDescent="0.15">
      <c r="A698" s="7">
        <v>42736</v>
      </c>
      <c r="B698" s="8" t="s">
        <v>104</v>
      </c>
      <c r="C698" s="8" t="s">
        <v>126</v>
      </c>
      <c r="D698" s="8" t="s">
        <v>23</v>
      </c>
      <c r="E698" s="8">
        <v>23</v>
      </c>
      <c r="F698" s="8" t="str">
        <f>VLOOKUP($D698,饮料价格!$B$3:$E$45,2,0)</f>
        <v>瓶</v>
      </c>
      <c r="G698" s="8">
        <f>VLOOKUP($D698,饮料价格!$B$3:$E$45,3,0)</f>
        <v>2.4</v>
      </c>
      <c r="H698" s="8">
        <f>VLOOKUP($D698,饮料价格!$B$3:$E$45,4,0)</f>
        <v>3</v>
      </c>
      <c r="I698" s="8">
        <f>E698*H698</f>
        <v>69</v>
      </c>
      <c r="J698" s="8">
        <f>(H698-G698)*E698</f>
        <v>13.800000000000002</v>
      </c>
    </row>
    <row r="699" spans="1:10" outlineLevel="2" x14ac:dyDescent="0.15">
      <c r="A699" s="7">
        <v>42736</v>
      </c>
      <c r="B699" s="8" t="s">
        <v>104</v>
      </c>
      <c r="C699" s="8" t="s">
        <v>126</v>
      </c>
      <c r="D699" s="8" t="s">
        <v>73</v>
      </c>
      <c r="E699" s="8">
        <v>21</v>
      </c>
      <c r="F699" s="8" t="str">
        <f>VLOOKUP($D699,饮料价格!$B$3:$E$45,2,0)</f>
        <v>瓶</v>
      </c>
      <c r="G699" s="8">
        <f>VLOOKUP($D699,饮料价格!$B$3:$E$45,3,0)</f>
        <v>1.8</v>
      </c>
      <c r="H699" s="8">
        <f>VLOOKUP($D699,饮料价格!$B$3:$E$45,4,0)</f>
        <v>2.2999999999999998</v>
      </c>
      <c r="I699" s="8">
        <f>E699*H699</f>
        <v>48.3</v>
      </c>
      <c r="J699" s="8">
        <f>(H699-G699)*E699</f>
        <v>10.499999999999995</v>
      </c>
    </row>
    <row r="700" spans="1:10" outlineLevel="2" x14ac:dyDescent="0.15">
      <c r="A700" s="7">
        <v>42736</v>
      </c>
      <c r="B700" s="8" t="s">
        <v>104</v>
      </c>
      <c r="C700" s="8" t="s">
        <v>126</v>
      </c>
      <c r="D700" s="8" t="s">
        <v>133</v>
      </c>
      <c r="E700" s="8">
        <v>17</v>
      </c>
      <c r="F700" s="8" t="str">
        <f>VLOOKUP($D700,饮料价格!$B$3:$E$45,2,0)</f>
        <v>瓶</v>
      </c>
      <c r="G700" s="8">
        <f>VLOOKUP($D700,饮料价格!$B$3:$E$45,3,0)</f>
        <v>3.5</v>
      </c>
      <c r="H700" s="8">
        <f>VLOOKUP($D700,饮料价格!$B$3:$E$45,4,0)</f>
        <v>5</v>
      </c>
      <c r="I700" s="8">
        <f>E700*H700</f>
        <v>85</v>
      </c>
      <c r="J700" s="8">
        <f>(H700-G700)*E700</f>
        <v>25.5</v>
      </c>
    </row>
    <row r="701" spans="1:10" outlineLevel="2" x14ac:dyDescent="0.15">
      <c r="A701" s="7">
        <v>42736</v>
      </c>
      <c r="B701" s="8" t="s">
        <v>104</v>
      </c>
      <c r="C701" s="8" t="s">
        <v>126</v>
      </c>
      <c r="D701" s="8" t="s">
        <v>20</v>
      </c>
      <c r="E701" s="8">
        <v>122</v>
      </c>
      <c r="F701" s="8" t="str">
        <f>VLOOKUP($D701,饮料价格!$B$3:$E$45,2,0)</f>
        <v>瓶</v>
      </c>
      <c r="G701" s="8">
        <f>VLOOKUP($D701,饮料价格!$B$3:$E$45,3,0)</f>
        <v>1.8</v>
      </c>
      <c r="H701" s="8">
        <f>VLOOKUP($D701,饮料价格!$B$3:$E$45,4,0)</f>
        <v>2.2999999999999998</v>
      </c>
      <c r="I701" s="8">
        <f>E701*H701</f>
        <v>280.59999999999997</v>
      </c>
      <c r="J701" s="8">
        <f>(H701-G701)*E701</f>
        <v>60.999999999999972</v>
      </c>
    </row>
    <row r="702" spans="1:10" outlineLevel="2" x14ac:dyDescent="0.15">
      <c r="A702" s="7">
        <v>42736</v>
      </c>
      <c r="B702" s="8" t="s">
        <v>104</v>
      </c>
      <c r="C702" s="8" t="s">
        <v>126</v>
      </c>
      <c r="D702" s="8" t="s">
        <v>25</v>
      </c>
      <c r="E702" s="8">
        <v>41</v>
      </c>
      <c r="F702" s="8" t="str">
        <f>VLOOKUP($D702,饮料价格!$B$3:$E$45,2,0)</f>
        <v>听</v>
      </c>
      <c r="G702" s="8">
        <f>VLOOKUP($D702,饮料价格!$B$3:$E$45,3,0)</f>
        <v>3</v>
      </c>
      <c r="H702" s="8">
        <f>VLOOKUP($D702,饮料价格!$B$3:$E$45,4,0)</f>
        <v>4</v>
      </c>
      <c r="I702" s="8">
        <f>E702*H702</f>
        <v>164</v>
      </c>
      <c r="J702" s="8">
        <f>(H702-G702)*E702</f>
        <v>41</v>
      </c>
    </row>
    <row r="703" spans="1:10" outlineLevel="2" x14ac:dyDescent="0.15">
      <c r="A703" s="7">
        <v>42736</v>
      </c>
      <c r="B703" s="8" t="s">
        <v>104</v>
      </c>
      <c r="C703" s="8" t="s">
        <v>126</v>
      </c>
      <c r="D703" s="8" t="s">
        <v>15</v>
      </c>
      <c r="E703" s="8">
        <v>10</v>
      </c>
      <c r="F703" s="8" t="str">
        <f>VLOOKUP($D703,饮料价格!$B$3:$E$45,2,0)</f>
        <v>合</v>
      </c>
      <c r="G703" s="8">
        <f>VLOOKUP($D703,饮料价格!$B$3:$E$45,3,0)</f>
        <v>1.7</v>
      </c>
      <c r="H703" s="8">
        <f>VLOOKUP($D703,饮料价格!$B$3:$E$45,4,0)</f>
        <v>2.5</v>
      </c>
      <c r="I703" s="8">
        <f>E703*H703</f>
        <v>25</v>
      </c>
      <c r="J703" s="8">
        <f>(H703-G703)*E703</f>
        <v>8</v>
      </c>
    </row>
    <row r="704" spans="1:10" outlineLevel="2" x14ac:dyDescent="0.15">
      <c r="A704" s="7">
        <v>42736</v>
      </c>
      <c r="B704" s="8" t="s">
        <v>104</v>
      </c>
      <c r="C704" s="8" t="s">
        <v>126</v>
      </c>
      <c r="D704" s="8" t="s">
        <v>28</v>
      </c>
      <c r="E704" s="8">
        <v>75</v>
      </c>
      <c r="F704" s="8" t="str">
        <f>VLOOKUP($D704,饮料价格!$B$3:$E$45,2,0)</f>
        <v>合</v>
      </c>
      <c r="G704" s="8">
        <f>VLOOKUP($D704,饮料价格!$B$3:$E$45,3,0)</f>
        <v>1.5</v>
      </c>
      <c r="H704" s="8">
        <f>VLOOKUP($D704,饮料价格!$B$3:$E$45,4,0)</f>
        <v>2.2000000000000002</v>
      </c>
      <c r="I704" s="8">
        <f>E704*H704</f>
        <v>165</v>
      </c>
      <c r="J704" s="8">
        <f>(H704-G704)*E704</f>
        <v>52.500000000000014</v>
      </c>
    </row>
    <row r="705" spans="1:10" outlineLevel="2" x14ac:dyDescent="0.15">
      <c r="A705" s="7">
        <v>42736</v>
      </c>
      <c r="B705" s="8" t="s">
        <v>104</v>
      </c>
      <c r="C705" s="8" t="s">
        <v>126</v>
      </c>
      <c r="D705" s="8" t="s">
        <v>32</v>
      </c>
      <c r="E705" s="8">
        <v>62</v>
      </c>
      <c r="F705" s="8" t="str">
        <f>VLOOKUP($D705,饮料价格!$B$3:$E$45,2,0)</f>
        <v>瓶</v>
      </c>
      <c r="G705" s="8">
        <f>VLOOKUP($D705,饮料价格!$B$3:$E$45,3,0)</f>
        <v>2.4</v>
      </c>
      <c r="H705" s="8">
        <f>VLOOKUP($D705,饮料价格!$B$3:$E$45,4,0)</f>
        <v>3.5</v>
      </c>
      <c r="I705" s="8">
        <f>E705*H705</f>
        <v>217</v>
      </c>
      <c r="J705" s="8">
        <f>(H705-G705)*E705</f>
        <v>68.2</v>
      </c>
    </row>
    <row r="706" spans="1:10" outlineLevel="2" x14ac:dyDescent="0.15">
      <c r="A706" s="7">
        <v>42736</v>
      </c>
      <c r="B706" s="8" t="s">
        <v>104</v>
      </c>
      <c r="C706" s="8" t="s">
        <v>126</v>
      </c>
      <c r="D706" s="8" t="s">
        <v>17</v>
      </c>
      <c r="E706" s="8">
        <v>49</v>
      </c>
      <c r="F706" s="8" t="str">
        <f>VLOOKUP($D706,饮料价格!$B$3:$E$45,2,0)</f>
        <v>合</v>
      </c>
      <c r="G706" s="8">
        <f>VLOOKUP($D706,饮料价格!$B$3:$E$45,3,0)</f>
        <v>4.3</v>
      </c>
      <c r="H706" s="8">
        <f>VLOOKUP($D706,饮料价格!$B$3:$E$45,4,0)</f>
        <v>6.8</v>
      </c>
      <c r="I706" s="8">
        <f>E706*H706</f>
        <v>333.2</v>
      </c>
      <c r="J706" s="8">
        <f>(H706-G706)*E706</f>
        <v>122.5</v>
      </c>
    </row>
    <row r="707" spans="1:10" outlineLevel="2" x14ac:dyDescent="0.15">
      <c r="A707" s="7">
        <v>42736</v>
      </c>
      <c r="B707" s="8" t="s">
        <v>104</v>
      </c>
      <c r="C707" s="8" t="s">
        <v>126</v>
      </c>
      <c r="D707" s="8" t="s">
        <v>82</v>
      </c>
      <c r="E707" s="8">
        <v>15</v>
      </c>
      <c r="F707" s="8" t="str">
        <f>VLOOKUP($D707,饮料价格!$B$3:$E$45,2,0)</f>
        <v>合</v>
      </c>
      <c r="G707" s="8">
        <f>VLOOKUP($D707,饮料价格!$B$3:$E$45,3,0)</f>
        <v>1.6</v>
      </c>
      <c r="H707" s="8">
        <f>VLOOKUP($D707,饮料价格!$B$3:$E$45,4,0)</f>
        <v>2.5</v>
      </c>
      <c r="I707" s="8">
        <f>E707*H707</f>
        <v>37.5</v>
      </c>
      <c r="J707" s="8">
        <f>(H707-G707)*E707</f>
        <v>13.499999999999998</v>
      </c>
    </row>
    <row r="708" spans="1:10" outlineLevel="2" x14ac:dyDescent="0.15">
      <c r="A708" s="7">
        <v>42736</v>
      </c>
      <c r="B708" s="8" t="s">
        <v>104</v>
      </c>
      <c r="C708" s="8" t="s">
        <v>126</v>
      </c>
      <c r="D708" s="8" t="s">
        <v>13</v>
      </c>
      <c r="E708" s="8">
        <v>47</v>
      </c>
      <c r="F708" s="8" t="str">
        <f>VLOOKUP($D708,饮料价格!$B$3:$E$45,2,0)</f>
        <v>瓶</v>
      </c>
      <c r="G708" s="8">
        <f>VLOOKUP($D708,饮料价格!$B$3:$E$45,3,0)</f>
        <v>2</v>
      </c>
      <c r="H708" s="8">
        <f>VLOOKUP($D708,饮料价格!$B$3:$E$45,4,0)</f>
        <v>3.5</v>
      </c>
      <c r="I708" s="8">
        <f>E708*H708</f>
        <v>164.5</v>
      </c>
      <c r="J708" s="8">
        <f>(H708-G708)*E708</f>
        <v>70.5</v>
      </c>
    </row>
    <row r="709" spans="1:10" outlineLevel="2" x14ac:dyDescent="0.15">
      <c r="A709" s="7">
        <v>42736</v>
      </c>
      <c r="B709" s="8" t="s">
        <v>104</v>
      </c>
      <c r="C709" s="8" t="s">
        <v>126</v>
      </c>
      <c r="D709" s="8" t="s">
        <v>29</v>
      </c>
      <c r="E709" s="8">
        <v>19</v>
      </c>
      <c r="F709" s="8" t="str">
        <f>VLOOKUP($D709,饮料价格!$B$3:$E$45,2,0)</f>
        <v>合</v>
      </c>
      <c r="G709" s="8">
        <f>VLOOKUP($D709,饮料价格!$B$3:$E$45,3,0)</f>
        <v>1.6</v>
      </c>
      <c r="H709" s="8">
        <f>VLOOKUP($D709,饮料价格!$B$3:$E$45,4,0)</f>
        <v>2.2999999999999998</v>
      </c>
      <c r="I709" s="8">
        <f>E709*H709</f>
        <v>43.699999999999996</v>
      </c>
      <c r="J709" s="8">
        <f>(H709-G709)*E709</f>
        <v>13.299999999999995</v>
      </c>
    </row>
    <row r="710" spans="1:10" outlineLevel="2" x14ac:dyDescent="0.15">
      <c r="A710" s="7">
        <v>42736</v>
      </c>
      <c r="B710" s="8" t="s">
        <v>104</v>
      </c>
      <c r="C710" s="8" t="s">
        <v>126</v>
      </c>
      <c r="D710" s="8" t="s">
        <v>4</v>
      </c>
      <c r="E710" s="8">
        <v>52</v>
      </c>
      <c r="F710" s="8" t="str">
        <f>VLOOKUP($D710,饮料价格!$B$3:$E$45,2,0)</f>
        <v>合</v>
      </c>
      <c r="G710" s="8">
        <f>VLOOKUP($D710,饮料价格!$B$3:$E$45,3,0)</f>
        <v>1.3</v>
      </c>
      <c r="H710" s="8">
        <f>VLOOKUP($D710,饮料价格!$B$3:$E$45,4,0)</f>
        <v>1.9</v>
      </c>
      <c r="I710" s="8">
        <f>E710*H710</f>
        <v>98.8</v>
      </c>
      <c r="J710" s="8">
        <f>(H710-G710)*E710</f>
        <v>31.199999999999992</v>
      </c>
    </row>
    <row r="711" spans="1:10" outlineLevel="2" x14ac:dyDescent="0.15">
      <c r="A711" s="7">
        <v>42736</v>
      </c>
      <c r="B711" s="8" t="s">
        <v>104</v>
      </c>
      <c r="C711" s="8" t="s">
        <v>126</v>
      </c>
      <c r="D711" s="8" t="s">
        <v>80</v>
      </c>
      <c r="E711" s="8">
        <v>27</v>
      </c>
      <c r="F711" s="8" t="str">
        <f>VLOOKUP($D711,饮料价格!$B$3:$E$45,2,0)</f>
        <v>瓶</v>
      </c>
      <c r="G711" s="8">
        <f>VLOOKUP($D711,饮料价格!$B$3:$E$45,3,0)</f>
        <v>0.9</v>
      </c>
      <c r="H711" s="8">
        <f>VLOOKUP($D711,饮料价格!$B$3:$E$45,4,0)</f>
        <v>1.2</v>
      </c>
      <c r="I711" s="8">
        <f>E711*H711</f>
        <v>32.4</v>
      </c>
      <c r="J711" s="8">
        <f>(H711-G711)*E711</f>
        <v>8.0999999999999979</v>
      </c>
    </row>
    <row r="712" spans="1:10" outlineLevel="2" x14ac:dyDescent="0.15">
      <c r="A712" s="7">
        <v>42736</v>
      </c>
      <c r="B712" s="8" t="s">
        <v>104</v>
      </c>
      <c r="C712" s="8" t="s">
        <v>126</v>
      </c>
      <c r="D712" s="8" t="s">
        <v>81</v>
      </c>
      <c r="E712" s="8">
        <v>78</v>
      </c>
      <c r="F712" s="8" t="str">
        <f>VLOOKUP($D712,饮料价格!$B$3:$E$45,2,0)</f>
        <v>听</v>
      </c>
      <c r="G712" s="8">
        <f>VLOOKUP($D712,饮料价格!$B$3:$E$45,3,0)</f>
        <v>3</v>
      </c>
      <c r="H712" s="8">
        <f>VLOOKUP($D712,饮料价格!$B$3:$E$45,4,0)</f>
        <v>4</v>
      </c>
      <c r="I712" s="8">
        <f>E712*H712</f>
        <v>312</v>
      </c>
      <c r="J712" s="8">
        <f>(H712-G712)*E712</f>
        <v>78</v>
      </c>
    </row>
    <row r="713" spans="1:10" outlineLevel="2" x14ac:dyDescent="0.15">
      <c r="A713" s="7">
        <v>42736</v>
      </c>
      <c r="B713" s="8" t="s">
        <v>104</v>
      </c>
      <c r="C713" s="8" t="s">
        <v>126</v>
      </c>
      <c r="D713" s="8" t="s">
        <v>24</v>
      </c>
      <c r="E713" s="8">
        <v>93</v>
      </c>
      <c r="F713" s="8" t="str">
        <f>VLOOKUP($D713,饮料价格!$B$3:$E$45,2,0)</f>
        <v>瓶</v>
      </c>
      <c r="G713" s="8">
        <f>VLOOKUP($D713,饮料价格!$B$3:$E$45,3,0)</f>
        <v>2.4</v>
      </c>
      <c r="H713" s="8">
        <f>VLOOKUP($D713,饮料价格!$B$3:$E$45,4,0)</f>
        <v>3</v>
      </c>
      <c r="I713" s="8">
        <f>E713*H713</f>
        <v>279</v>
      </c>
      <c r="J713" s="8">
        <f>(H713-G713)*E713</f>
        <v>55.800000000000011</v>
      </c>
    </row>
    <row r="714" spans="1:10" outlineLevel="2" x14ac:dyDescent="0.15">
      <c r="A714" s="7">
        <v>42736</v>
      </c>
      <c r="B714" s="8" t="s">
        <v>104</v>
      </c>
      <c r="C714" s="8" t="s">
        <v>126</v>
      </c>
      <c r="D714" s="8" t="s">
        <v>6</v>
      </c>
      <c r="E714" s="8">
        <v>126</v>
      </c>
      <c r="F714" s="8" t="str">
        <f>VLOOKUP($D714,饮料价格!$B$3:$E$45,2,0)</f>
        <v>瓶</v>
      </c>
      <c r="G714" s="8">
        <f>VLOOKUP($D714,饮料价格!$B$3:$E$45,3,0)</f>
        <v>1.7</v>
      </c>
      <c r="H714" s="8">
        <f>VLOOKUP($D714,饮料价格!$B$3:$E$45,4,0)</f>
        <v>3.5</v>
      </c>
      <c r="I714" s="8">
        <f>E714*H714</f>
        <v>441</v>
      </c>
      <c r="J714" s="8">
        <f>(H714-G714)*E714</f>
        <v>226.8</v>
      </c>
    </row>
    <row r="715" spans="1:10" outlineLevel="2" x14ac:dyDescent="0.15">
      <c r="A715" s="7">
        <v>42736</v>
      </c>
      <c r="B715" s="8" t="s">
        <v>104</v>
      </c>
      <c r="C715" s="8" t="s">
        <v>126</v>
      </c>
      <c r="D715" s="8" t="s">
        <v>3</v>
      </c>
      <c r="E715" s="8">
        <v>24</v>
      </c>
      <c r="F715" s="8" t="str">
        <f>VLOOKUP($D715,饮料价格!$B$3:$E$45,2,0)</f>
        <v>听</v>
      </c>
      <c r="G715" s="8">
        <f>VLOOKUP($D715,饮料价格!$B$3:$E$45,3,0)</f>
        <v>2.5</v>
      </c>
      <c r="H715" s="8">
        <f>VLOOKUP($D715,饮料价格!$B$3:$E$45,4,0)</f>
        <v>3.5</v>
      </c>
      <c r="I715" s="8">
        <f>E715*H715</f>
        <v>84</v>
      </c>
      <c r="J715" s="8">
        <f>(H715-G715)*E715</f>
        <v>24</v>
      </c>
    </row>
    <row r="716" spans="1:10" outlineLevel="2" x14ac:dyDescent="0.15">
      <c r="A716" s="7">
        <v>42736</v>
      </c>
      <c r="B716" s="8" t="s">
        <v>104</v>
      </c>
      <c r="C716" s="8" t="s">
        <v>126</v>
      </c>
      <c r="D716" s="8" t="s">
        <v>30</v>
      </c>
      <c r="E716" s="8">
        <v>10</v>
      </c>
      <c r="F716" s="8" t="str">
        <f>VLOOKUP($D716,饮料价格!$B$3:$E$45,2,0)</f>
        <v>瓶</v>
      </c>
      <c r="G716" s="8">
        <f>VLOOKUP($D716,饮料价格!$B$3:$E$45,3,0)</f>
        <v>0.9</v>
      </c>
      <c r="H716" s="8">
        <f>VLOOKUP($D716,饮料价格!$B$3:$E$45,4,0)</f>
        <v>1.5</v>
      </c>
      <c r="I716" s="8">
        <f>E716*H716</f>
        <v>15</v>
      </c>
      <c r="J716" s="8">
        <f>(H716-G716)*E716</f>
        <v>6</v>
      </c>
    </row>
    <row r="717" spans="1:10" outlineLevel="2" x14ac:dyDescent="0.15">
      <c r="A717" s="7">
        <v>42736</v>
      </c>
      <c r="B717" s="8" t="s">
        <v>104</v>
      </c>
      <c r="C717" s="8" t="s">
        <v>126</v>
      </c>
      <c r="D717" s="8" t="s">
        <v>7</v>
      </c>
      <c r="E717" s="8">
        <v>15</v>
      </c>
      <c r="F717" s="8" t="str">
        <f>VLOOKUP($D717,饮料价格!$B$3:$E$45,2,0)</f>
        <v>听</v>
      </c>
      <c r="G717" s="8">
        <f>VLOOKUP($D717,饮料价格!$B$3:$E$45,3,0)</f>
        <v>3.2</v>
      </c>
      <c r="H717" s="8">
        <f>VLOOKUP($D717,饮料价格!$B$3:$E$45,4,0)</f>
        <v>6</v>
      </c>
      <c r="I717" s="8">
        <f>E717*H717</f>
        <v>90</v>
      </c>
      <c r="J717" s="8">
        <f>(H717-G717)*E717</f>
        <v>42</v>
      </c>
    </row>
    <row r="718" spans="1:10" outlineLevel="2" x14ac:dyDescent="0.15">
      <c r="A718" s="7">
        <v>42736</v>
      </c>
      <c r="B718" s="8" t="s">
        <v>104</v>
      </c>
      <c r="C718" s="8" t="s">
        <v>126</v>
      </c>
      <c r="D718" s="8" t="s">
        <v>8</v>
      </c>
      <c r="E718" s="8">
        <v>18</v>
      </c>
      <c r="F718" s="8" t="str">
        <f>VLOOKUP($D718,饮料价格!$B$3:$E$45,2,0)</f>
        <v>合</v>
      </c>
      <c r="G718" s="8">
        <f>VLOOKUP($D718,饮料价格!$B$3:$E$45,3,0)</f>
        <v>7.8</v>
      </c>
      <c r="H718" s="8">
        <f>VLOOKUP($D718,饮料价格!$B$3:$E$45,4,0)</f>
        <v>9.8000000000000007</v>
      </c>
      <c r="I718" s="8">
        <f>E718*H718</f>
        <v>176.4</v>
      </c>
      <c r="J718" s="8">
        <f>(H718-G718)*E718</f>
        <v>36.000000000000014</v>
      </c>
    </row>
    <row r="719" spans="1:10" outlineLevel="2" x14ac:dyDescent="0.15">
      <c r="A719" s="7">
        <v>42736</v>
      </c>
      <c r="B719" s="8" t="s">
        <v>104</v>
      </c>
      <c r="C719" s="8" t="s">
        <v>126</v>
      </c>
      <c r="D719" s="8" t="s">
        <v>11</v>
      </c>
      <c r="E719" s="8">
        <v>10</v>
      </c>
      <c r="F719" s="8" t="str">
        <f>VLOOKUP($D719,饮料价格!$B$3:$E$45,2,0)</f>
        <v>瓶</v>
      </c>
      <c r="G719" s="8">
        <f>VLOOKUP($D719,饮料价格!$B$3:$E$45,3,0)</f>
        <v>1</v>
      </c>
      <c r="H719" s="8">
        <f>VLOOKUP($D719,饮料价格!$B$3:$E$45,4,0)</f>
        <v>1.3</v>
      </c>
      <c r="I719" s="8">
        <f>E719*H719</f>
        <v>13</v>
      </c>
      <c r="J719" s="8">
        <f>(H719-G719)*E719</f>
        <v>3.0000000000000004</v>
      </c>
    </row>
    <row r="720" spans="1:10" outlineLevel="2" x14ac:dyDescent="0.15">
      <c r="A720" s="7">
        <v>42736</v>
      </c>
      <c r="B720" s="8" t="s">
        <v>104</v>
      </c>
      <c r="C720" s="8" t="s">
        <v>126</v>
      </c>
      <c r="D720" s="8" t="s">
        <v>78</v>
      </c>
      <c r="E720" s="8">
        <v>112</v>
      </c>
      <c r="F720" s="8" t="str">
        <f>VLOOKUP($D720,饮料价格!$B$3:$E$45,2,0)</f>
        <v>瓶</v>
      </c>
      <c r="G720" s="8">
        <f>VLOOKUP($D720,饮料价格!$B$3:$E$45,3,0)</f>
        <v>1.9</v>
      </c>
      <c r="H720" s="8">
        <f>VLOOKUP($D720,饮料价格!$B$3:$E$45,4,0)</f>
        <v>2.4</v>
      </c>
      <c r="I720" s="8">
        <f>E720*H720</f>
        <v>268.8</v>
      </c>
      <c r="J720" s="8">
        <f>(H720-G720)*E720</f>
        <v>56</v>
      </c>
    </row>
    <row r="721" spans="1:10" outlineLevel="2" x14ac:dyDescent="0.15">
      <c r="A721" s="7">
        <v>42736</v>
      </c>
      <c r="B721" s="8" t="s">
        <v>104</v>
      </c>
      <c r="C721" s="8" t="s">
        <v>126</v>
      </c>
      <c r="D721" s="8" t="s">
        <v>134</v>
      </c>
      <c r="E721" s="8">
        <v>23</v>
      </c>
      <c r="F721" s="8" t="str">
        <f>VLOOKUP($D721,饮料价格!$B$3:$E$45,2,0)</f>
        <v>瓶</v>
      </c>
      <c r="G721" s="8">
        <f>VLOOKUP($D721,饮料价格!$B$3:$E$45,3,0)</f>
        <v>3.5</v>
      </c>
      <c r="H721" s="8">
        <f>VLOOKUP($D721,饮料价格!$B$3:$E$45,4,0)</f>
        <v>5</v>
      </c>
      <c r="I721" s="8">
        <f>E721*H721</f>
        <v>115</v>
      </c>
      <c r="J721" s="8">
        <f>(H721-G721)*E721</f>
        <v>34.5</v>
      </c>
    </row>
    <row r="722" spans="1:10" outlineLevel="2" x14ac:dyDescent="0.15">
      <c r="A722" s="7">
        <v>42736</v>
      </c>
      <c r="B722" s="8" t="s">
        <v>104</v>
      </c>
      <c r="C722" s="8" t="s">
        <v>126</v>
      </c>
      <c r="D722" s="8" t="s">
        <v>31</v>
      </c>
      <c r="E722" s="8">
        <v>26</v>
      </c>
      <c r="F722" s="8" t="str">
        <f>VLOOKUP($D722,饮料价格!$B$3:$E$45,2,0)</f>
        <v>瓶</v>
      </c>
      <c r="G722" s="8">
        <f>VLOOKUP($D722,饮料价格!$B$3:$E$45,3,0)</f>
        <v>1.1000000000000001</v>
      </c>
      <c r="H722" s="8">
        <f>VLOOKUP($D722,饮料价格!$B$3:$E$45,4,0)</f>
        <v>1.5</v>
      </c>
      <c r="I722" s="8">
        <f>E722*H722</f>
        <v>39</v>
      </c>
      <c r="J722" s="8">
        <f>(H722-G722)*E722</f>
        <v>10.399999999999999</v>
      </c>
    </row>
    <row r="723" spans="1:10" outlineLevel="2" x14ac:dyDescent="0.15">
      <c r="A723" s="7">
        <v>42736</v>
      </c>
      <c r="B723" s="8" t="s">
        <v>104</v>
      </c>
      <c r="C723" s="8" t="s">
        <v>126</v>
      </c>
      <c r="D723" s="8" t="s">
        <v>5</v>
      </c>
      <c r="E723" s="8">
        <v>39</v>
      </c>
      <c r="F723" s="8" t="str">
        <f>VLOOKUP($D723,饮料价格!$B$3:$E$45,2,0)</f>
        <v>合</v>
      </c>
      <c r="G723" s="8">
        <f>VLOOKUP($D723,饮料价格!$B$3:$E$45,3,0)</f>
        <v>1.5</v>
      </c>
      <c r="H723" s="8">
        <f>VLOOKUP($D723,饮料价格!$B$3:$E$45,4,0)</f>
        <v>2.2000000000000002</v>
      </c>
      <c r="I723" s="8">
        <f>E723*H723</f>
        <v>85.800000000000011</v>
      </c>
      <c r="J723" s="8">
        <f>(H723-G723)*E723</f>
        <v>27.300000000000008</v>
      </c>
    </row>
    <row r="724" spans="1:10" outlineLevel="2" x14ac:dyDescent="0.15">
      <c r="A724" s="7">
        <v>42736</v>
      </c>
      <c r="B724" s="8" t="s">
        <v>104</v>
      </c>
      <c r="C724" s="8" t="s">
        <v>126</v>
      </c>
      <c r="D724" s="8" t="s">
        <v>10</v>
      </c>
      <c r="E724" s="8">
        <v>50</v>
      </c>
      <c r="F724" s="8" t="str">
        <f>VLOOKUP($D724,饮料价格!$B$3:$E$45,2,0)</f>
        <v>听</v>
      </c>
      <c r="G724" s="8">
        <f>VLOOKUP($D724,饮料价格!$B$3:$E$45,3,0)</f>
        <v>2</v>
      </c>
      <c r="H724" s="8">
        <f>VLOOKUP($D724,饮料价格!$B$3:$E$45,4,0)</f>
        <v>3.5</v>
      </c>
      <c r="I724" s="8">
        <f>E724*H724</f>
        <v>175</v>
      </c>
      <c r="J724" s="8">
        <f>(H724-G724)*E724</f>
        <v>75</v>
      </c>
    </row>
    <row r="725" spans="1:10" outlineLevel="2" x14ac:dyDescent="0.15">
      <c r="A725" s="7">
        <v>42736</v>
      </c>
      <c r="B725" s="8" t="s">
        <v>104</v>
      </c>
      <c r="C725" s="8" t="s">
        <v>126</v>
      </c>
      <c r="D725" s="8" t="s">
        <v>26</v>
      </c>
      <c r="E725" s="8">
        <v>32</v>
      </c>
      <c r="F725" s="8" t="str">
        <f>VLOOKUP($D725,饮料价格!$B$3:$E$45,2,0)</f>
        <v>瓶</v>
      </c>
      <c r="G725" s="8">
        <f>VLOOKUP($D725,饮料价格!$B$3:$E$45,3,0)</f>
        <v>1.7</v>
      </c>
      <c r="H725" s="8">
        <f>VLOOKUP($D725,饮料价格!$B$3:$E$45,4,0)</f>
        <v>2.2000000000000002</v>
      </c>
      <c r="I725" s="8">
        <f>E725*H725</f>
        <v>70.400000000000006</v>
      </c>
      <c r="J725" s="8">
        <f>(H725-G725)*E725</f>
        <v>16.000000000000007</v>
      </c>
    </row>
    <row r="726" spans="1:10" outlineLevel="2" x14ac:dyDescent="0.15">
      <c r="A726" s="7">
        <v>42736</v>
      </c>
      <c r="B726" s="8" t="s">
        <v>104</v>
      </c>
      <c r="C726" s="8" t="s">
        <v>126</v>
      </c>
      <c r="D726" s="8" t="s">
        <v>12</v>
      </c>
      <c r="E726" s="8">
        <v>21</v>
      </c>
      <c r="F726" s="8" t="str">
        <f>VLOOKUP($D726,饮料价格!$B$3:$E$45,2,0)</f>
        <v>瓶</v>
      </c>
      <c r="G726" s="8">
        <f>VLOOKUP($D726,饮料价格!$B$3:$E$45,3,0)</f>
        <v>1.3</v>
      </c>
      <c r="H726" s="8">
        <f>VLOOKUP($D726,饮料价格!$B$3:$E$45,4,0)</f>
        <v>2.8</v>
      </c>
      <c r="I726" s="8">
        <f>E726*H726</f>
        <v>58.8</v>
      </c>
      <c r="J726" s="8">
        <f>(H726-G726)*E726</f>
        <v>31.499999999999996</v>
      </c>
    </row>
    <row r="727" spans="1:10" outlineLevel="2" x14ac:dyDescent="0.15">
      <c r="A727" s="7">
        <v>42736</v>
      </c>
      <c r="B727" s="8" t="s">
        <v>104</v>
      </c>
      <c r="C727" s="8" t="s">
        <v>126</v>
      </c>
      <c r="D727" s="8" t="s">
        <v>9</v>
      </c>
      <c r="E727" s="8">
        <v>11</v>
      </c>
      <c r="F727" s="8" t="str">
        <f>VLOOKUP($D727,饮料价格!$B$3:$E$45,2,0)</f>
        <v>听</v>
      </c>
      <c r="G727" s="8">
        <f>VLOOKUP($D727,饮料价格!$B$3:$E$45,3,0)</f>
        <v>3</v>
      </c>
      <c r="H727" s="8">
        <f>VLOOKUP($D727,饮料价格!$B$3:$E$45,4,0)</f>
        <v>4</v>
      </c>
      <c r="I727" s="8">
        <f>E727*H727</f>
        <v>44</v>
      </c>
      <c r="J727" s="8">
        <f>(H727-G727)*E727</f>
        <v>11</v>
      </c>
    </row>
    <row r="728" spans="1:10" outlineLevel="2" x14ac:dyDescent="0.15">
      <c r="A728" s="7">
        <v>42736</v>
      </c>
      <c r="B728" s="8" t="s">
        <v>104</v>
      </c>
      <c r="C728" s="8" t="s">
        <v>126</v>
      </c>
      <c r="D728" s="8" t="s">
        <v>79</v>
      </c>
      <c r="E728" s="8">
        <v>35</v>
      </c>
      <c r="F728" s="8" t="str">
        <f>VLOOKUP($D728,饮料价格!$B$3:$E$45,2,0)</f>
        <v>听</v>
      </c>
      <c r="G728" s="8">
        <f>VLOOKUP($D728,饮料价格!$B$3:$E$45,3,0)</f>
        <v>1.2</v>
      </c>
      <c r="H728" s="8">
        <f>VLOOKUP($D728,饮料价格!$B$3:$E$45,4,0)</f>
        <v>2.5</v>
      </c>
      <c r="I728" s="8">
        <f>E728*H728</f>
        <v>87.5</v>
      </c>
      <c r="J728" s="8">
        <f>(H728-G728)*E728</f>
        <v>45.5</v>
      </c>
    </row>
    <row r="729" spans="1:10" outlineLevel="2" x14ac:dyDescent="0.15">
      <c r="A729" s="7">
        <v>42736</v>
      </c>
      <c r="B729" s="8" t="s">
        <v>104</v>
      </c>
      <c r="C729" s="8" t="s">
        <v>126</v>
      </c>
      <c r="D729" s="8" t="s">
        <v>16</v>
      </c>
      <c r="E729" s="8">
        <v>85</v>
      </c>
      <c r="F729" s="8" t="str">
        <f>VLOOKUP($D729,饮料价格!$B$3:$E$45,2,0)</f>
        <v>瓶</v>
      </c>
      <c r="G729" s="8">
        <f>VLOOKUP($D729,饮料价格!$B$3:$E$45,3,0)</f>
        <v>1</v>
      </c>
      <c r="H729" s="8">
        <f>VLOOKUP($D729,饮料价格!$B$3:$E$45,4,0)</f>
        <v>1.5</v>
      </c>
      <c r="I729" s="8">
        <f>E729*H729</f>
        <v>127.5</v>
      </c>
      <c r="J729" s="8">
        <f>(H729-G729)*E729</f>
        <v>42.5</v>
      </c>
    </row>
    <row r="730" spans="1:10" outlineLevel="2" x14ac:dyDescent="0.15">
      <c r="A730" s="7">
        <v>42736</v>
      </c>
      <c r="B730" s="8" t="s">
        <v>104</v>
      </c>
      <c r="C730" s="8" t="s">
        <v>126</v>
      </c>
      <c r="D730" s="8" t="s">
        <v>19</v>
      </c>
      <c r="E730" s="8">
        <v>9</v>
      </c>
      <c r="F730" s="8" t="str">
        <f>VLOOKUP($D730,饮料价格!$B$3:$E$45,2,0)</f>
        <v>瓶</v>
      </c>
      <c r="G730" s="8">
        <f>VLOOKUP($D730,饮料价格!$B$3:$E$45,3,0)</f>
        <v>1.7</v>
      </c>
      <c r="H730" s="8">
        <f>VLOOKUP($D730,饮料价格!$B$3:$E$45,4,0)</f>
        <v>2.2000000000000002</v>
      </c>
      <c r="I730" s="8">
        <f>E730*H730</f>
        <v>19.8</v>
      </c>
      <c r="J730" s="8">
        <f>(H730-G730)*E730</f>
        <v>4.5000000000000018</v>
      </c>
    </row>
    <row r="731" spans="1:10" outlineLevel="2" x14ac:dyDescent="0.15">
      <c r="A731" s="7">
        <v>42736</v>
      </c>
      <c r="B731" s="8" t="s">
        <v>104</v>
      </c>
      <c r="C731" s="8" t="s">
        <v>126</v>
      </c>
      <c r="D731" s="8" t="s">
        <v>1</v>
      </c>
      <c r="E731" s="8">
        <v>15</v>
      </c>
      <c r="F731" s="8" t="str">
        <f>VLOOKUP($D731,饮料价格!$B$3:$E$45,2,0)</f>
        <v>听</v>
      </c>
      <c r="G731" s="8">
        <f>VLOOKUP($D731,饮料价格!$B$3:$E$45,3,0)</f>
        <v>2.5</v>
      </c>
      <c r="H731" s="8">
        <f>VLOOKUP($D731,饮料价格!$B$3:$E$45,4,0)</f>
        <v>3.5</v>
      </c>
      <c r="I731" s="8">
        <f>E731*H731</f>
        <v>52.5</v>
      </c>
      <c r="J731" s="8">
        <f>(H731-G731)*E731</f>
        <v>15</v>
      </c>
    </row>
    <row r="732" spans="1:10" outlineLevel="2" x14ac:dyDescent="0.15">
      <c r="A732" s="7">
        <v>42736</v>
      </c>
      <c r="B732" s="8" t="s">
        <v>104</v>
      </c>
      <c r="C732" s="8" t="s">
        <v>126</v>
      </c>
      <c r="D732" s="8" t="s">
        <v>21</v>
      </c>
      <c r="E732" s="8">
        <v>14</v>
      </c>
      <c r="F732" s="8" t="str">
        <f>VLOOKUP($D732,饮料价格!$B$3:$E$45,2,0)</f>
        <v>瓶</v>
      </c>
      <c r="G732" s="8">
        <f>VLOOKUP($D732,饮料价格!$B$3:$E$45,3,0)</f>
        <v>1.4</v>
      </c>
      <c r="H732" s="8">
        <f>VLOOKUP($D732,饮料价格!$B$3:$E$45,4,0)</f>
        <v>3</v>
      </c>
      <c r="I732" s="8">
        <f>E732*H732</f>
        <v>42</v>
      </c>
      <c r="J732" s="8">
        <f>(H732-G732)*E732</f>
        <v>22.400000000000002</v>
      </c>
    </row>
    <row r="733" spans="1:10" outlineLevel="1" x14ac:dyDescent="0.15">
      <c r="A733" s="7"/>
      <c r="B733" s="8"/>
      <c r="C733" s="23" t="s">
        <v>202</v>
      </c>
      <c r="D733" s="8"/>
      <c r="E733" s="8"/>
      <c r="F733" s="8"/>
      <c r="G733" s="8"/>
      <c r="H733" s="8"/>
      <c r="I733" s="8">
        <f>SUBTOTAL(9,I691:I732)</f>
        <v>6348.9</v>
      </c>
      <c r="J733" s="8">
        <f>SUBTOTAL(9,J691:J732)</f>
        <v>2176.7000000000003</v>
      </c>
    </row>
    <row r="734" spans="1:10" outlineLevel="2" x14ac:dyDescent="0.15">
      <c r="A734" s="7">
        <v>42736</v>
      </c>
      <c r="B734" s="8" t="s">
        <v>101</v>
      </c>
      <c r="C734" s="8" t="s">
        <v>112</v>
      </c>
      <c r="D734" s="8" t="s">
        <v>22</v>
      </c>
      <c r="E734" s="8">
        <v>47</v>
      </c>
      <c r="F734" s="8" t="str">
        <f>VLOOKUP($D734,饮料价格!$B$3:$E$45,2,0)</f>
        <v>合</v>
      </c>
      <c r="G734" s="8">
        <f>VLOOKUP($D734,饮料价格!$B$3:$E$45,3,0)</f>
        <v>1.7</v>
      </c>
      <c r="H734" s="8">
        <f>VLOOKUP($D734,饮料价格!$B$3:$E$45,4,0)</f>
        <v>2.2000000000000002</v>
      </c>
      <c r="I734" s="8">
        <f>E734*H734</f>
        <v>103.4</v>
      </c>
      <c r="J734" s="8">
        <f>(H734-G734)*E734</f>
        <v>23.500000000000011</v>
      </c>
    </row>
    <row r="735" spans="1:10" outlineLevel="2" x14ac:dyDescent="0.15">
      <c r="A735" s="7">
        <v>42736</v>
      </c>
      <c r="B735" s="8" t="s">
        <v>101</v>
      </c>
      <c r="C735" s="8" t="s">
        <v>112</v>
      </c>
      <c r="D735" s="8" t="s">
        <v>14</v>
      </c>
      <c r="E735" s="8">
        <v>103</v>
      </c>
      <c r="F735" s="8" t="str">
        <f>VLOOKUP($D735,饮料价格!$B$3:$E$45,2,0)</f>
        <v>听</v>
      </c>
      <c r="G735" s="8">
        <f>VLOOKUP($D735,饮料价格!$B$3:$E$45,3,0)</f>
        <v>2.5</v>
      </c>
      <c r="H735" s="8">
        <f>VLOOKUP($D735,饮料价格!$B$3:$E$45,4,0)</f>
        <v>4</v>
      </c>
      <c r="I735" s="8">
        <f>E735*H735</f>
        <v>412</v>
      </c>
      <c r="J735" s="8">
        <f>(H735-G735)*E735</f>
        <v>154.5</v>
      </c>
    </row>
    <row r="736" spans="1:10" outlineLevel="2" x14ac:dyDescent="0.15">
      <c r="A736" s="7">
        <v>42736</v>
      </c>
      <c r="B736" s="8" t="s">
        <v>101</v>
      </c>
      <c r="C736" s="8" t="s">
        <v>112</v>
      </c>
      <c r="D736" s="8" t="s">
        <v>131</v>
      </c>
      <c r="E736" s="8">
        <v>6</v>
      </c>
      <c r="F736" s="8" t="str">
        <f>VLOOKUP($D736,饮料价格!$B$3:$E$45,2,0)</f>
        <v>瓶</v>
      </c>
      <c r="G736" s="8">
        <f>VLOOKUP($D736,饮料价格!$B$3:$E$45,3,0)</f>
        <v>2</v>
      </c>
      <c r="H736" s="8">
        <f>VLOOKUP($D736,饮料价格!$B$3:$E$45,4,0)</f>
        <v>3.5</v>
      </c>
      <c r="I736" s="8">
        <f>E736*H736</f>
        <v>21</v>
      </c>
      <c r="J736" s="8">
        <f>(H736-G736)*E736</f>
        <v>9</v>
      </c>
    </row>
    <row r="737" spans="1:10" outlineLevel="2" x14ac:dyDescent="0.15">
      <c r="A737" s="7">
        <v>42736</v>
      </c>
      <c r="B737" s="8" t="s">
        <v>101</v>
      </c>
      <c r="C737" s="8" t="s">
        <v>112</v>
      </c>
      <c r="D737" s="8" t="s">
        <v>27</v>
      </c>
      <c r="E737" s="8">
        <v>83</v>
      </c>
      <c r="F737" s="8" t="str">
        <f>VLOOKUP($D737,饮料价格!$B$3:$E$45,2,0)</f>
        <v>听</v>
      </c>
      <c r="G737" s="8">
        <f>VLOOKUP($D737,饮料价格!$B$3:$E$45,3,0)</f>
        <v>2.5</v>
      </c>
      <c r="H737" s="8">
        <f>VLOOKUP($D737,饮料价格!$B$3:$E$45,4,0)</f>
        <v>4</v>
      </c>
      <c r="I737" s="8">
        <f>E737*H737</f>
        <v>332</v>
      </c>
      <c r="J737" s="8">
        <f>(H737-G737)*E737</f>
        <v>124.5</v>
      </c>
    </row>
    <row r="738" spans="1:10" outlineLevel="2" x14ac:dyDescent="0.15">
      <c r="A738" s="7">
        <v>42736</v>
      </c>
      <c r="B738" s="8" t="s">
        <v>101</v>
      </c>
      <c r="C738" s="8" t="s">
        <v>112</v>
      </c>
      <c r="D738" s="8" t="s">
        <v>2</v>
      </c>
      <c r="E738" s="8">
        <v>30</v>
      </c>
      <c r="F738" s="8" t="str">
        <f>VLOOKUP($D738,饮料价格!$B$3:$E$45,2,0)</f>
        <v>听</v>
      </c>
      <c r="G738" s="8">
        <f>VLOOKUP($D738,饮料价格!$B$3:$E$45,3,0)</f>
        <v>1.6</v>
      </c>
      <c r="H738" s="8">
        <f>VLOOKUP($D738,饮料价格!$B$3:$E$45,4,0)</f>
        <v>3.3</v>
      </c>
      <c r="I738" s="8">
        <f>E738*H738</f>
        <v>99</v>
      </c>
      <c r="J738" s="8">
        <f>(H738-G738)*E738</f>
        <v>50.999999999999993</v>
      </c>
    </row>
    <row r="739" spans="1:10" outlineLevel="2" x14ac:dyDescent="0.15">
      <c r="A739" s="7">
        <v>42736</v>
      </c>
      <c r="B739" s="8" t="s">
        <v>101</v>
      </c>
      <c r="C739" s="8" t="s">
        <v>112</v>
      </c>
      <c r="D739" s="8" t="s">
        <v>18</v>
      </c>
      <c r="E739" s="8">
        <v>39</v>
      </c>
      <c r="F739" s="8" t="str">
        <f>VLOOKUP($D739,饮料价格!$B$3:$E$45,2,0)</f>
        <v>合</v>
      </c>
      <c r="G739" s="8">
        <f>VLOOKUP($D739,饮料价格!$B$3:$E$45,3,0)</f>
        <v>4.5</v>
      </c>
      <c r="H739" s="8">
        <f>VLOOKUP($D739,饮料价格!$B$3:$E$45,4,0)</f>
        <v>7.2</v>
      </c>
      <c r="I739" s="8">
        <f>E739*H739</f>
        <v>280.8</v>
      </c>
      <c r="J739" s="8">
        <f>(H739-G739)*E739</f>
        <v>105.30000000000001</v>
      </c>
    </row>
    <row r="740" spans="1:10" outlineLevel="2" x14ac:dyDescent="0.15">
      <c r="A740" s="7">
        <v>42736</v>
      </c>
      <c r="B740" s="8" t="s">
        <v>101</v>
      </c>
      <c r="C740" s="8" t="s">
        <v>112</v>
      </c>
      <c r="D740" s="8" t="s">
        <v>132</v>
      </c>
      <c r="E740" s="8">
        <v>20</v>
      </c>
      <c r="F740" s="8" t="str">
        <f>VLOOKUP($D740,饮料价格!$B$3:$E$45,2,0)</f>
        <v>瓶</v>
      </c>
      <c r="G740" s="8">
        <f>VLOOKUP($D740,饮料价格!$B$3:$E$45,3,0)</f>
        <v>2.5</v>
      </c>
      <c r="H740" s="8">
        <f>VLOOKUP($D740,饮料价格!$B$3:$E$45,4,0)</f>
        <v>4.5</v>
      </c>
      <c r="I740" s="8">
        <f>E740*H740</f>
        <v>90</v>
      </c>
      <c r="J740" s="8">
        <f>(H740-G740)*E740</f>
        <v>40</v>
      </c>
    </row>
    <row r="741" spans="1:10" outlineLevel="2" x14ac:dyDescent="0.15">
      <c r="A741" s="7">
        <v>42736</v>
      </c>
      <c r="B741" s="8" t="s">
        <v>101</v>
      </c>
      <c r="C741" s="8" t="s">
        <v>112</v>
      </c>
      <c r="D741" s="8" t="s">
        <v>23</v>
      </c>
      <c r="E741" s="8">
        <v>55</v>
      </c>
      <c r="F741" s="8" t="str">
        <f>VLOOKUP($D741,饮料价格!$B$3:$E$45,2,0)</f>
        <v>瓶</v>
      </c>
      <c r="G741" s="8">
        <f>VLOOKUP($D741,饮料价格!$B$3:$E$45,3,0)</f>
        <v>2.4</v>
      </c>
      <c r="H741" s="8">
        <f>VLOOKUP($D741,饮料价格!$B$3:$E$45,4,0)</f>
        <v>3</v>
      </c>
      <c r="I741" s="8">
        <f>E741*H741</f>
        <v>165</v>
      </c>
      <c r="J741" s="8">
        <f>(H741-G741)*E741</f>
        <v>33.000000000000007</v>
      </c>
    </row>
    <row r="742" spans="1:10" outlineLevel="2" x14ac:dyDescent="0.15">
      <c r="A742" s="7">
        <v>42736</v>
      </c>
      <c r="B742" s="8" t="s">
        <v>101</v>
      </c>
      <c r="C742" s="8" t="s">
        <v>112</v>
      </c>
      <c r="D742" s="8" t="s">
        <v>73</v>
      </c>
      <c r="E742" s="8">
        <v>32</v>
      </c>
      <c r="F742" s="8" t="str">
        <f>VLOOKUP($D742,饮料价格!$B$3:$E$45,2,0)</f>
        <v>瓶</v>
      </c>
      <c r="G742" s="8">
        <f>VLOOKUP($D742,饮料价格!$B$3:$E$45,3,0)</f>
        <v>1.8</v>
      </c>
      <c r="H742" s="8">
        <f>VLOOKUP($D742,饮料价格!$B$3:$E$45,4,0)</f>
        <v>2.2999999999999998</v>
      </c>
      <c r="I742" s="8">
        <f>E742*H742</f>
        <v>73.599999999999994</v>
      </c>
      <c r="J742" s="8">
        <f>(H742-G742)*E742</f>
        <v>15.999999999999993</v>
      </c>
    </row>
    <row r="743" spans="1:10" outlineLevel="2" x14ac:dyDescent="0.15">
      <c r="A743" s="7">
        <v>42736</v>
      </c>
      <c r="B743" s="8" t="s">
        <v>101</v>
      </c>
      <c r="C743" s="8" t="s">
        <v>112</v>
      </c>
      <c r="D743" s="8" t="s">
        <v>133</v>
      </c>
      <c r="E743" s="8">
        <v>38</v>
      </c>
      <c r="F743" s="8" t="str">
        <f>VLOOKUP($D743,饮料价格!$B$3:$E$45,2,0)</f>
        <v>瓶</v>
      </c>
      <c r="G743" s="8">
        <f>VLOOKUP($D743,饮料价格!$B$3:$E$45,3,0)</f>
        <v>3.5</v>
      </c>
      <c r="H743" s="8">
        <f>VLOOKUP($D743,饮料价格!$B$3:$E$45,4,0)</f>
        <v>5</v>
      </c>
      <c r="I743" s="8">
        <f>E743*H743</f>
        <v>190</v>
      </c>
      <c r="J743" s="8">
        <f>(H743-G743)*E743</f>
        <v>57</v>
      </c>
    </row>
    <row r="744" spans="1:10" outlineLevel="2" x14ac:dyDescent="0.15">
      <c r="A744" s="7">
        <v>42736</v>
      </c>
      <c r="B744" s="8" t="s">
        <v>101</v>
      </c>
      <c r="C744" s="8" t="s">
        <v>112</v>
      </c>
      <c r="D744" s="8" t="s">
        <v>20</v>
      </c>
      <c r="E744" s="8">
        <v>58</v>
      </c>
      <c r="F744" s="8" t="str">
        <f>VLOOKUP($D744,饮料价格!$B$3:$E$45,2,0)</f>
        <v>瓶</v>
      </c>
      <c r="G744" s="8">
        <f>VLOOKUP($D744,饮料价格!$B$3:$E$45,3,0)</f>
        <v>1.8</v>
      </c>
      <c r="H744" s="8">
        <f>VLOOKUP($D744,饮料价格!$B$3:$E$45,4,0)</f>
        <v>2.2999999999999998</v>
      </c>
      <c r="I744" s="8">
        <f>E744*H744</f>
        <v>133.39999999999998</v>
      </c>
      <c r="J744" s="8">
        <f>(H744-G744)*E744</f>
        <v>28.999999999999986</v>
      </c>
    </row>
    <row r="745" spans="1:10" outlineLevel="2" x14ac:dyDescent="0.15">
      <c r="A745" s="7">
        <v>42736</v>
      </c>
      <c r="B745" s="8" t="s">
        <v>101</v>
      </c>
      <c r="C745" s="8" t="s">
        <v>112</v>
      </c>
      <c r="D745" s="8" t="s">
        <v>25</v>
      </c>
      <c r="E745" s="8">
        <v>60</v>
      </c>
      <c r="F745" s="8" t="str">
        <f>VLOOKUP($D745,饮料价格!$B$3:$E$45,2,0)</f>
        <v>听</v>
      </c>
      <c r="G745" s="8">
        <f>VLOOKUP($D745,饮料价格!$B$3:$E$45,3,0)</f>
        <v>3</v>
      </c>
      <c r="H745" s="8">
        <f>VLOOKUP($D745,饮料价格!$B$3:$E$45,4,0)</f>
        <v>4</v>
      </c>
      <c r="I745" s="8">
        <f>E745*H745</f>
        <v>240</v>
      </c>
      <c r="J745" s="8">
        <f>(H745-G745)*E745</f>
        <v>60</v>
      </c>
    </row>
    <row r="746" spans="1:10" outlineLevel="2" x14ac:dyDescent="0.15">
      <c r="A746" s="7">
        <v>42736</v>
      </c>
      <c r="B746" s="8" t="s">
        <v>101</v>
      </c>
      <c r="C746" s="8" t="s">
        <v>112</v>
      </c>
      <c r="D746" s="8" t="s">
        <v>15</v>
      </c>
      <c r="E746" s="8">
        <v>28</v>
      </c>
      <c r="F746" s="8" t="str">
        <f>VLOOKUP($D746,饮料价格!$B$3:$E$45,2,0)</f>
        <v>合</v>
      </c>
      <c r="G746" s="8">
        <f>VLOOKUP($D746,饮料价格!$B$3:$E$45,3,0)</f>
        <v>1.7</v>
      </c>
      <c r="H746" s="8">
        <f>VLOOKUP($D746,饮料价格!$B$3:$E$45,4,0)</f>
        <v>2.5</v>
      </c>
      <c r="I746" s="8">
        <f>E746*H746</f>
        <v>70</v>
      </c>
      <c r="J746" s="8">
        <f>(H746-G746)*E746</f>
        <v>22.400000000000002</v>
      </c>
    </row>
    <row r="747" spans="1:10" outlineLevel="2" x14ac:dyDescent="0.15">
      <c r="A747" s="7">
        <v>42736</v>
      </c>
      <c r="B747" s="8" t="s">
        <v>101</v>
      </c>
      <c r="C747" s="8" t="s">
        <v>112</v>
      </c>
      <c r="D747" s="8" t="s">
        <v>28</v>
      </c>
      <c r="E747" s="8">
        <v>59</v>
      </c>
      <c r="F747" s="8" t="str">
        <f>VLOOKUP($D747,饮料价格!$B$3:$E$45,2,0)</f>
        <v>合</v>
      </c>
      <c r="G747" s="8">
        <f>VLOOKUP($D747,饮料价格!$B$3:$E$45,3,0)</f>
        <v>1.5</v>
      </c>
      <c r="H747" s="8">
        <f>VLOOKUP($D747,饮料价格!$B$3:$E$45,4,0)</f>
        <v>2.2000000000000002</v>
      </c>
      <c r="I747" s="8">
        <f>E747*H747</f>
        <v>129.80000000000001</v>
      </c>
      <c r="J747" s="8">
        <f>(H747-G747)*E747</f>
        <v>41.300000000000011</v>
      </c>
    </row>
    <row r="748" spans="1:10" outlineLevel="2" x14ac:dyDescent="0.15">
      <c r="A748" s="7">
        <v>42736</v>
      </c>
      <c r="B748" s="8" t="s">
        <v>101</v>
      </c>
      <c r="C748" s="8" t="s">
        <v>112</v>
      </c>
      <c r="D748" s="8" t="s">
        <v>32</v>
      </c>
      <c r="E748" s="8">
        <v>13</v>
      </c>
      <c r="F748" s="8" t="str">
        <f>VLOOKUP($D748,饮料价格!$B$3:$E$45,2,0)</f>
        <v>瓶</v>
      </c>
      <c r="G748" s="8">
        <f>VLOOKUP($D748,饮料价格!$B$3:$E$45,3,0)</f>
        <v>2.4</v>
      </c>
      <c r="H748" s="8">
        <f>VLOOKUP($D748,饮料价格!$B$3:$E$45,4,0)</f>
        <v>3.5</v>
      </c>
      <c r="I748" s="8">
        <f>E748*H748</f>
        <v>45.5</v>
      </c>
      <c r="J748" s="8">
        <f>(H748-G748)*E748</f>
        <v>14.3</v>
      </c>
    </row>
    <row r="749" spans="1:10" outlineLevel="2" x14ac:dyDescent="0.15">
      <c r="A749" s="7">
        <v>42736</v>
      </c>
      <c r="B749" s="8" t="s">
        <v>101</v>
      </c>
      <c r="C749" s="8" t="s">
        <v>112</v>
      </c>
      <c r="D749" s="8" t="s">
        <v>17</v>
      </c>
      <c r="E749" s="8">
        <v>78</v>
      </c>
      <c r="F749" s="8" t="str">
        <f>VLOOKUP($D749,饮料价格!$B$3:$E$45,2,0)</f>
        <v>合</v>
      </c>
      <c r="G749" s="8">
        <f>VLOOKUP($D749,饮料价格!$B$3:$E$45,3,0)</f>
        <v>4.3</v>
      </c>
      <c r="H749" s="8">
        <f>VLOOKUP($D749,饮料价格!$B$3:$E$45,4,0)</f>
        <v>6.8</v>
      </c>
      <c r="I749" s="8">
        <f>E749*H749</f>
        <v>530.4</v>
      </c>
      <c r="J749" s="8">
        <f>(H749-G749)*E749</f>
        <v>195</v>
      </c>
    </row>
    <row r="750" spans="1:10" outlineLevel="2" x14ac:dyDescent="0.15">
      <c r="A750" s="7">
        <v>42736</v>
      </c>
      <c r="B750" s="8" t="s">
        <v>101</v>
      </c>
      <c r="C750" s="8" t="s">
        <v>112</v>
      </c>
      <c r="D750" s="8" t="s">
        <v>82</v>
      </c>
      <c r="E750" s="8">
        <v>19</v>
      </c>
      <c r="F750" s="8" t="str">
        <f>VLOOKUP($D750,饮料价格!$B$3:$E$45,2,0)</f>
        <v>合</v>
      </c>
      <c r="G750" s="8">
        <f>VLOOKUP($D750,饮料价格!$B$3:$E$45,3,0)</f>
        <v>1.6</v>
      </c>
      <c r="H750" s="8">
        <f>VLOOKUP($D750,饮料价格!$B$3:$E$45,4,0)</f>
        <v>2.5</v>
      </c>
      <c r="I750" s="8">
        <f>E750*H750</f>
        <v>47.5</v>
      </c>
      <c r="J750" s="8">
        <f>(H750-G750)*E750</f>
        <v>17.099999999999998</v>
      </c>
    </row>
    <row r="751" spans="1:10" outlineLevel="2" x14ac:dyDescent="0.15">
      <c r="A751" s="7">
        <v>42736</v>
      </c>
      <c r="B751" s="8" t="s">
        <v>101</v>
      </c>
      <c r="C751" s="8" t="s">
        <v>112</v>
      </c>
      <c r="D751" s="8" t="s">
        <v>13</v>
      </c>
      <c r="E751" s="8">
        <v>30</v>
      </c>
      <c r="F751" s="8" t="str">
        <f>VLOOKUP($D751,饮料价格!$B$3:$E$45,2,0)</f>
        <v>瓶</v>
      </c>
      <c r="G751" s="8">
        <f>VLOOKUP($D751,饮料价格!$B$3:$E$45,3,0)</f>
        <v>2</v>
      </c>
      <c r="H751" s="8">
        <f>VLOOKUP($D751,饮料价格!$B$3:$E$45,4,0)</f>
        <v>3.5</v>
      </c>
      <c r="I751" s="8">
        <f>E751*H751</f>
        <v>105</v>
      </c>
      <c r="J751" s="8">
        <f>(H751-G751)*E751</f>
        <v>45</v>
      </c>
    </row>
    <row r="752" spans="1:10" outlineLevel="2" x14ac:dyDescent="0.15">
      <c r="A752" s="7">
        <v>42736</v>
      </c>
      <c r="B752" s="8" t="s">
        <v>101</v>
      </c>
      <c r="C752" s="8" t="s">
        <v>112</v>
      </c>
      <c r="D752" s="8" t="s">
        <v>29</v>
      </c>
      <c r="E752" s="8">
        <v>93</v>
      </c>
      <c r="F752" s="8" t="str">
        <f>VLOOKUP($D752,饮料价格!$B$3:$E$45,2,0)</f>
        <v>合</v>
      </c>
      <c r="G752" s="8">
        <f>VLOOKUP($D752,饮料价格!$B$3:$E$45,3,0)</f>
        <v>1.6</v>
      </c>
      <c r="H752" s="8">
        <f>VLOOKUP($D752,饮料价格!$B$3:$E$45,4,0)</f>
        <v>2.2999999999999998</v>
      </c>
      <c r="I752" s="8">
        <f>E752*H752</f>
        <v>213.89999999999998</v>
      </c>
      <c r="J752" s="8">
        <f>(H752-G752)*E752</f>
        <v>65.09999999999998</v>
      </c>
    </row>
    <row r="753" spans="1:10" outlineLevel="2" x14ac:dyDescent="0.15">
      <c r="A753" s="7">
        <v>42736</v>
      </c>
      <c r="B753" s="8" t="s">
        <v>101</v>
      </c>
      <c r="C753" s="8" t="s">
        <v>112</v>
      </c>
      <c r="D753" s="8" t="s">
        <v>4</v>
      </c>
      <c r="E753" s="8">
        <v>10</v>
      </c>
      <c r="F753" s="8" t="str">
        <f>VLOOKUP($D753,饮料价格!$B$3:$E$45,2,0)</f>
        <v>合</v>
      </c>
      <c r="G753" s="8">
        <f>VLOOKUP($D753,饮料价格!$B$3:$E$45,3,0)</f>
        <v>1.3</v>
      </c>
      <c r="H753" s="8">
        <f>VLOOKUP($D753,饮料价格!$B$3:$E$45,4,0)</f>
        <v>1.9</v>
      </c>
      <c r="I753" s="8">
        <f>E753*H753</f>
        <v>19</v>
      </c>
      <c r="J753" s="8">
        <f>(H753-G753)*E753</f>
        <v>5.9999999999999982</v>
      </c>
    </row>
    <row r="754" spans="1:10" outlineLevel="2" x14ac:dyDescent="0.15">
      <c r="A754" s="7">
        <v>42736</v>
      </c>
      <c r="B754" s="8" t="s">
        <v>101</v>
      </c>
      <c r="C754" s="8" t="s">
        <v>112</v>
      </c>
      <c r="D754" s="8" t="s">
        <v>80</v>
      </c>
      <c r="E754" s="8">
        <v>21</v>
      </c>
      <c r="F754" s="8" t="str">
        <f>VLOOKUP($D754,饮料价格!$B$3:$E$45,2,0)</f>
        <v>瓶</v>
      </c>
      <c r="G754" s="8">
        <f>VLOOKUP($D754,饮料价格!$B$3:$E$45,3,0)</f>
        <v>0.9</v>
      </c>
      <c r="H754" s="8">
        <f>VLOOKUP($D754,饮料价格!$B$3:$E$45,4,0)</f>
        <v>1.2</v>
      </c>
      <c r="I754" s="8">
        <f>E754*H754</f>
        <v>25.2</v>
      </c>
      <c r="J754" s="8">
        <f>(H754-G754)*E754</f>
        <v>6.2999999999999989</v>
      </c>
    </row>
    <row r="755" spans="1:10" outlineLevel="2" x14ac:dyDescent="0.15">
      <c r="A755" s="7">
        <v>42736</v>
      </c>
      <c r="B755" s="8" t="s">
        <v>101</v>
      </c>
      <c r="C755" s="8" t="s">
        <v>112</v>
      </c>
      <c r="D755" s="8" t="s">
        <v>81</v>
      </c>
      <c r="E755" s="8">
        <v>57</v>
      </c>
      <c r="F755" s="8" t="str">
        <f>VLOOKUP($D755,饮料价格!$B$3:$E$45,2,0)</f>
        <v>听</v>
      </c>
      <c r="G755" s="8">
        <f>VLOOKUP($D755,饮料价格!$B$3:$E$45,3,0)</f>
        <v>3</v>
      </c>
      <c r="H755" s="8">
        <f>VLOOKUP($D755,饮料价格!$B$3:$E$45,4,0)</f>
        <v>4</v>
      </c>
      <c r="I755" s="8">
        <f>E755*H755</f>
        <v>228</v>
      </c>
      <c r="J755" s="8">
        <f>(H755-G755)*E755</f>
        <v>57</v>
      </c>
    </row>
    <row r="756" spans="1:10" outlineLevel="2" x14ac:dyDescent="0.15">
      <c r="A756" s="7">
        <v>42736</v>
      </c>
      <c r="B756" s="8" t="s">
        <v>101</v>
      </c>
      <c r="C756" s="8" t="s">
        <v>112</v>
      </c>
      <c r="D756" s="8" t="s">
        <v>24</v>
      </c>
      <c r="E756" s="8">
        <v>58</v>
      </c>
      <c r="F756" s="8" t="str">
        <f>VLOOKUP($D756,饮料价格!$B$3:$E$45,2,0)</f>
        <v>瓶</v>
      </c>
      <c r="G756" s="8">
        <f>VLOOKUP($D756,饮料价格!$B$3:$E$45,3,0)</f>
        <v>2.4</v>
      </c>
      <c r="H756" s="8">
        <f>VLOOKUP($D756,饮料价格!$B$3:$E$45,4,0)</f>
        <v>3</v>
      </c>
      <c r="I756" s="8">
        <f>E756*H756</f>
        <v>174</v>
      </c>
      <c r="J756" s="8">
        <f>(H756-G756)*E756</f>
        <v>34.800000000000004</v>
      </c>
    </row>
    <row r="757" spans="1:10" outlineLevel="2" x14ac:dyDescent="0.15">
      <c r="A757" s="7">
        <v>42736</v>
      </c>
      <c r="B757" s="8" t="s">
        <v>101</v>
      </c>
      <c r="C757" s="8" t="s">
        <v>112</v>
      </c>
      <c r="D757" s="8" t="s">
        <v>6</v>
      </c>
      <c r="E757" s="8">
        <v>59</v>
      </c>
      <c r="F757" s="8" t="str">
        <f>VLOOKUP($D757,饮料价格!$B$3:$E$45,2,0)</f>
        <v>瓶</v>
      </c>
      <c r="G757" s="8">
        <f>VLOOKUP($D757,饮料价格!$B$3:$E$45,3,0)</f>
        <v>1.7</v>
      </c>
      <c r="H757" s="8">
        <f>VLOOKUP($D757,饮料价格!$B$3:$E$45,4,0)</f>
        <v>3.5</v>
      </c>
      <c r="I757" s="8">
        <f>E757*H757</f>
        <v>206.5</v>
      </c>
      <c r="J757" s="8">
        <f>(H757-G757)*E757</f>
        <v>106.2</v>
      </c>
    </row>
    <row r="758" spans="1:10" outlineLevel="2" x14ac:dyDescent="0.15">
      <c r="A758" s="7">
        <v>42736</v>
      </c>
      <c r="B758" s="8" t="s">
        <v>101</v>
      </c>
      <c r="C758" s="8" t="s">
        <v>112</v>
      </c>
      <c r="D758" s="8" t="s">
        <v>3</v>
      </c>
      <c r="E758" s="8">
        <v>35</v>
      </c>
      <c r="F758" s="8" t="str">
        <f>VLOOKUP($D758,饮料价格!$B$3:$E$45,2,0)</f>
        <v>听</v>
      </c>
      <c r="G758" s="8">
        <f>VLOOKUP($D758,饮料价格!$B$3:$E$45,3,0)</f>
        <v>2.5</v>
      </c>
      <c r="H758" s="8">
        <f>VLOOKUP($D758,饮料价格!$B$3:$E$45,4,0)</f>
        <v>3.5</v>
      </c>
      <c r="I758" s="8">
        <f>E758*H758</f>
        <v>122.5</v>
      </c>
      <c r="J758" s="8">
        <f>(H758-G758)*E758</f>
        <v>35</v>
      </c>
    </row>
    <row r="759" spans="1:10" outlineLevel="2" x14ac:dyDescent="0.15">
      <c r="A759" s="7">
        <v>42736</v>
      </c>
      <c r="B759" s="8" t="s">
        <v>101</v>
      </c>
      <c r="C759" s="8" t="s">
        <v>112</v>
      </c>
      <c r="D759" s="8" t="s">
        <v>30</v>
      </c>
      <c r="E759" s="8">
        <v>28</v>
      </c>
      <c r="F759" s="8" t="str">
        <f>VLOOKUP($D759,饮料价格!$B$3:$E$45,2,0)</f>
        <v>瓶</v>
      </c>
      <c r="G759" s="8">
        <f>VLOOKUP($D759,饮料价格!$B$3:$E$45,3,0)</f>
        <v>0.9</v>
      </c>
      <c r="H759" s="8">
        <f>VLOOKUP($D759,饮料价格!$B$3:$E$45,4,0)</f>
        <v>1.5</v>
      </c>
      <c r="I759" s="8">
        <f>E759*H759</f>
        <v>42</v>
      </c>
      <c r="J759" s="8">
        <f>(H759-G759)*E759</f>
        <v>16.8</v>
      </c>
    </row>
    <row r="760" spans="1:10" outlineLevel="2" x14ac:dyDescent="0.15">
      <c r="A760" s="7">
        <v>42736</v>
      </c>
      <c r="B760" s="8" t="s">
        <v>101</v>
      </c>
      <c r="C760" s="8" t="s">
        <v>112</v>
      </c>
      <c r="D760" s="8" t="s">
        <v>7</v>
      </c>
      <c r="E760" s="8">
        <v>105</v>
      </c>
      <c r="F760" s="8" t="str">
        <f>VLOOKUP($D760,饮料价格!$B$3:$E$45,2,0)</f>
        <v>听</v>
      </c>
      <c r="G760" s="8">
        <f>VLOOKUP($D760,饮料价格!$B$3:$E$45,3,0)</f>
        <v>3.2</v>
      </c>
      <c r="H760" s="8">
        <f>VLOOKUP($D760,饮料价格!$B$3:$E$45,4,0)</f>
        <v>6</v>
      </c>
      <c r="I760" s="8">
        <f>E760*H760</f>
        <v>630</v>
      </c>
      <c r="J760" s="8">
        <f>(H760-G760)*E760</f>
        <v>294</v>
      </c>
    </row>
    <row r="761" spans="1:10" outlineLevel="2" x14ac:dyDescent="0.15">
      <c r="A761" s="7">
        <v>42736</v>
      </c>
      <c r="B761" s="8" t="s">
        <v>101</v>
      </c>
      <c r="C761" s="8" t="s">
        <v>112</v>
      </c>
      <c r="D761" s="8" t="s">
        <v>8</v>
      </c>
      <c r="E761" s="8">
        <v>40</v>
      </c>
      <c r="F761" s="8" t="str">
        <f>VLOOKUP($D761,饮料价格!$B$3:$E$45,2,0)</f>
        <v>合</v>
      </c>
      <c r="G761" s="8">
        <f>VLOOKUP($D761,饮料价格!$B$3:$E$45,3,0)</f>
        <v>7.8</v>
      </c>
      <c r="H761" s="8">
        <f>VLOOKUP($D761,饮料价格!$B$3:$E$45,4,0)</f>
        <v>9.8000000000000007</v>
      </c>
      <c r="I761" s="8">
        <f>E761*H761</f>
        <v>392</v>
      </c>
      <c r="J761" s="8">
        <f>(H761-G761)*E761</f>
        <v>80.000000000000028</v>
      </c>
    </row>
    <row r="762" spans="1:10" outlineLevel="2" x14ac:dyDescent="0.15">
      <c r="A762" s="7">
        <v>42736</v>
      </c>
      <c r="B762" s="8" t="s">
        <v>101</v>
      </c>
      <c r="C762" s="8" t="s">
        <v>112</v>
      </c>
      <c r="D762" s="8" t="s">
        <v>11</v>
      </c>
      <c r="E762" s="8">
        <v>19</v>
      </c>
      <c r="F762" s="8" t="str">
        <f>VLOOKUP($D762,饮料价格!$B$3:$E$45,2,0)</f>
        <v>瓶</v>
      </c>
      <c r="G762" s="8">
        <f>VLOOKUP($D762,饮料价格!$B$3:$E$45,3,0)</f>
        <v>1</v>
      </c>
      <c r="H762" s="8">
        <f>VLOOKUP($D762,饮料价格!$B$3:$E$45,4,0)</f>
        <v>1.3</v>
      </c>
      <c r="I762" s="8">
        <f>E762*H762</f>
        <v>24.7</v>
      </c>
      <c r="J762" s="8">
        <f>(H762-G762)*E762</f>
        <v>5.7000000000000011</v>
      </c>
    </row>
    <row r="763" spans="1:10" outlineLevel="2" x14ac:dyDescent="0.15">
      <c r="A763" s="7">
        <v>42736</v>
      </c>
      <c r="B763" s="8" t="s">
        <v>101</v>
      </c>
      <c r="C763" s="8" t="s">
        <v>112</v>
      </c>
      <c r="D763" s="8" t="s">
        <v>78</v>
      </c>
      <c r="E763" s="8">
        <v>76</v>
      </c>
      <c r="F763" s="8" t="str">
        <f>VLOOKUP($D763,饮料价格!$B$3:$E$45,2,0)</f>
        <v>瓶</v>
      </c>
      <c r="G763" s="8">
        <f>VLOOKUP($D763,饮料价格!$B$3:$E$45,3,0)</f>
        <v>1.9</v>
      </c>
      <c r="H763" s="8">
        <f>VLOOKUP($D763,饮料价格!$B$3:$E$45,4,0)</f>
        <v>2.4</v>
      </c>
      <c r="I763" s="8">
        <f>E763*H763</f>
        <v>182.4</v>
      </c>
      <c r="J763" s="8">
        <f>(H763-G763)*E763</f>
        <v>38</v>
      </c>
    </row>
    <row r="764" spans="1:10" outlineLevel="2" x14ac:dyDescent="0.15">
      <c r="A764" s="7">
        <v>42736</v>
      </c>
      <c r="B764" s="8" t="s">
        <v>101</v>
      </c>
      <c r="C764" s="8" t="s">
        <v>112</v>
      </c>
      <c r="D764" s="8" t="s">
        <v>134</v>
      </c>
      <c r="E764" s="8">
        <v>81</v>
      </c>
      <c r="F764" s="8" t="str">
        <f>VLOOKUP($D764,饮料价格!$B$3:$E$45,2,0)</f>
        <v>瓶</v>
      </c>
      <c r="G764" s="8">
        <f>VLOOKUP($D764,饮料价格!$B$3:$E$45,3,0)</f>
        <v>3.5</v>
      </c>
      <c r="H764" s="8">
        <f>VLOOKUP($D764,饮料价格!$B$3:$E$45,4,0)</f>
        <v>5</v>
      </c>
      <c r="I764" s="8">
        <f>E764*H764</f>
        <v>405</v>
      </c>
      <c r="J764" s="8">
        <f>(H764-G764)*E764</f>
        <v>121.5</v>
      </c>
    </row>
    <row r="765" spans="1:10" outlineLevel="2" x14ac:dyDescent="0.15">
      <c r="A765" s="7">
        <v>42736</v>
      </c>
      <c r="B765" s="8" t="s">
        <v>101</v>
      </c>
      <c r="C765" s="8" t="s">
        <v>112</v>
      </c>
      <c r="D765" s="8" t="s">
        <v>31</v>
      </c>
      <c r="E765" s="8">
        <v>29</v>
      </c>
      <c r="F765" s="8" t="str">
        <f>VLOOKUP($D765,饮料价格!$B$3:$E$45,2,0)</f>
        <v>瓶</v>
      </c>
      <c r="G765" s="8">
        <f>VLOOKUP($D765,饮料价格!$B$3:$E$45,3,0)</f>
        <v>1.1000000000000001</v>
      </c>
      <c r="H765" s="8">
        <f>VLOOKUP($D765,饮料价格!$B$3:$E$45,4,0)</f>
        <v>1.5</v>
      </c>
      <c r="I765" s="8">
        <f>E765*H765</f>
        <v>43.5</v>
      </c>
      <c r="J765" s="8">
        <f>(H765-G765)*E765</f>
        <v>11.599999999999998</v>
      </c>
    </row>
    <row r="766" spans="1:10" outlineLevel="2" x14ac:dyDescent="0.15">
      <c r="A766" s="7">
        <v>42736</v>
      </c>
      <c r="B766" s="8" t="s">
        <v>101</v>
      </c>
      <c r="C766" s="8" t="s">
        <v>112</v>
      </c>
      <c r="D766" s="8" t="s">
        <v>5</v>
      </c>
      <c r="E766" s="8">
        <v>62</v>
      </c>
      <c r="F766" s="8" t="str">
        <f>VLOOKUP($D766,饮料价格!$B$3:$E$45,2,0)</f>
        <v>合</v>
      </c>
      <c r="G766" s="8">
        <f>VLOOKUP($D766,饮料价格!$B$3:$E$45,3,0)</f>
        <v>1.5</v>
      </c>
      <c r="H766" s="8">
        <f>VLOOKUP($D766,饮料价格!$B$3:$E$45,4,0)</f>
        <v>2.2000000000000002</v>
      </c>
      <c r="I766" s="8">
        <f>E766*H766</f>
        <v>136.4</v>
      </c>
      <c r="J766" s="8">
        <f>(H766-G766)*E766</f>
        <v>43.400000000000013</v>
      </c>
    </row>
    <row r="767" spans="1:10" outlineLevel="2" x14ac:dyDescent="0.15">
      <c r="A767" s="7">
        <v>42736</v>
      </c>
      <c r="B767" s="8" t="s">
        <v>101</v>
      </c>
      <c r="C767" s="8" t="s">
        <v>112</v>
      </c>
      <c r="D767" s="8" t="s">
        <v>10</v>
      </c>
      <c r="E767" s="8">
        <v>22</v>
      </c>
      <c r="F767" s="8" t="str">
        <f>VLOOKUP($D767,饮料价格!$B$3:$E$45,2,0)</f>
        <v>听</v>
      </c>
      <c r="G767" s="8">
        <f>VLOOKUP($D767,饮料价格!$B$3:$E$45,3,0)</f>
        <v>2</v>
      </c>
      <c r="H767" s="8">
        <f>VLOOKUP($D767,饮料价格!$B$3:$E$45,4,0)</f>
        <v>3.5</v>
      </c>
      <c r="I767" s="8">
        <f>E767*H767</f>
        <v>77</v>
      </c>
      <c r="J767" s="8">
        <f>(H767-G767)*E767</f>
        <v>33</v>
      </c>
    </row>
    <row r="768" spans="1:10" outlineLevel="2" x14ac:dyDescent="0.15">
      <c r="A768" s="7">
        <v>42736</v>
      </c>
      <c r="B768" s="8" t="s">
        <v>101</v>
      </c>
      <c r="C768" s="8" t="s">
        <v>112</v>
      </c>
      <c r="D768" s="8" t="s">
        <v>26</v>
      </c>
      <c r="E768" s="8">
        <v>31</v>
      </c>
      <c r="F768" s="8" t="str">
        <f>VLOOKUP($D768,饮料价格!$B$3:$E$45,2,0)</f>
        <v>瓶</v>
      </c>
      <c r="G768" s="8">
        <f>VLOOKUP($D768,饮料价格!$B$3:$E$45,3,0)</f>
        <v>1.7</v>
      </c>
      <c r="H768" s="8">
        <f>VLOOKUP($D768,饮料价格!$B$3:$E$45,4,0)</f>
        <v>2.2000000000000002</v>
      </c>
      <c r="I768" s="8">
        <f>E768*H768</f>
        <v>68.2</v>
      </c>
      <c r="J768" s="8">
        <f>(H768-G768)*E768</f>
        <v>15.500000000000007</v>
      </c>
    </row>
    <row r="769" spans="1:10" outlineLevel="2" x14ac:dyDescent="0.15">
      <c r="A769" s="7">
        <v>42736</v>
      </c>
      <c r="B769" s="8" t="s">
        <v>101</v>
      </c>
      <c r="C769" s="8" t="s">
        <v>112</v>
      </c>
      <c r="D769" s="8" t="s">
        <v>12</v>
      </c>
      <c r="E769" s="8">
        <v>23</v>
      </c>
      <c r="F769" s="8" t="str">
        <f>VLOOKUP($D769,饮料价格!$B$3:$E$45,2,0)</f>
        <v>瓶</v>
      </c>
      <c r="G769" s="8">
        <f>VLOOKUP($D769,饮料价格!$B$3:$E$45,3,0)</f>
        <v>1.3</v>
      </c>
      <c r="H769" s="8">
        <f>VLOOKUP($D769,饮料价格!$B$3:$E$45,4,0)</f>
        <v>2.8</v>
      </c>
      <c r="I769" s="8">
        <f>E769*H769</f>
        <v>64.399999999999991</v>
      </c>
      <c r="J769" s="8">
        <f>(H769-G769)*E769</f>
        <v>34.499999999999993</v>
      </c>
    </row>
    <row r="770" spans="1:10" outlineLevel="2" x14ac:dyDescent="0.15">
      <c r="A770" s="7">
        <v>42736</v>
      </c>
      <c r="B770" s="8" t="s">
        <v>101</v>
      </c>
      <c r="C770" s="8" t="s">
        <v>112</v>
      </c>
      <c r="D770" s="8" t="s">
        <v>9</v>
      </c>
      <c r="E770" s="8">
        <v>13</v>
      </c>
      <c r="F770" s="8" t="str">
        <f>VLOOKUP($D770,饮料价格!$B$3:$E$45,2,0)</f>
        <v>听</v>
      </c>
      <c r="G770" s="8">
        <f>VLOOKUP($D770,饮料价格!$B$3:$E$45,3,0)</f>
        <v>3</v>
      </c>
      <c r="H770" s="8">
        <f>VLOOKUP($D770,饮料价格!$B$3:$E$45,4,0)</f>
        <v>4</v>
      </c>
      <c r="I770" s="8">
        <f>E770*H770</f>
        <v>52</v>
      </c>
      <c r="J770" s="8">
        <f>(H770-G770)*E770</f>
        <v>13</v>
      </c>
    </row>
    <row r="771" spans="1:10" outlineLevel="2" x14ac:dyDescent="0.15">
      <c r="A771" s="7">
        <v>42736</v>
      </c>
      <c r="B771" s="8" t="s">
        <v>101</v>
      </c>
      <c r="C771" s="8" t="s">
        <v>112</v>
      </c>
      <c r="D771" s="8" t="s">
        <v>79</v>
      </c>
      <c r="E771" s="8">
        <v>11</v>
      </c>
      <c r="F771" s="8" t="str">
        <f>VLOOKUP($D771,饮料价格!$B$3:$E$45,2,0)</f>
        <v>听</v>
      </c>
      <c r="G771" s="8">
        <f>VLOOKUP($D771,饮料价格!$B$3:$E$45,3,0)</f>
        <v>1.2</v>
      </c>
      <c r="H771" s="8">
        <f>VLOOKUP($D771,饮料价格!$B$3:$E$45,4,0)</f>
        <v>2.5</v>
      </c>
      <c r="I771" s="8">
        <f>E771*H771</f>
        <v>27.5</v>
      </c>
      <c r="J771" s="8">
        <f>(H771-G771)*E771</f>
        <v>14.3</v>
      </c>
    </row>
    <row r="772" spans="1:10" outlineLevel="2" x14ac:dyDescent="0.15">
      <c r="A772" s="7">
        <v>42736</v>
      </c>
      <c r="B772" s="8" t="s">
        <v>101</v>
      </c>
      <c r="C772" s="8" t="s">
        <v>112</v>
      </c>
      <c r="D772" s="8" t="s">
        <v>16</v>
      </c>
      <c r="E772" s="8">
        <v>40</v>
      </c>
      <c r="F772" s="8" t="str">
        <f>VLOOKUP($D772,饮料价格!$B$3:$E$45,2,0)</f>
        <v>瓶</v>
      </c>
      <c r="G772" s="8">
        <f>VLOOKUP($D772,饮料价格!$B$3:$E$45,3,0)</f>
        <v>1</v>
      </c>
      <c r="H772" s="8">
        <f>VLOOKUP($D772,饮料价格!$B$3:$E$45,4,0)</f>
        <v>1.5</v>
      </c>
      <c r="I772" s="8">
        <f>E772*H772</f>
        <v>60</v>
      </c>
      <c r="J772" s="8">
        <f>(H772-G772)*E772</f>
        <v>20</v>
      </c>
    </row>
    <row r="773" spans="1:10" outlineLevel="2" x14ac:dyDescent="0.15">
      <c r="A773" s="7">
        <v>42736</v>
      </c>
      <c r="B773" s="8" t="s">
        <v>101</v>
      </c>
      <c r="C773" s="8" t="s">
        <v>112</v>
      </c>
      <c r="D773" s="8" t="s">
        <v>19</v>
      </c>
      <c r="E773" s="8">
        <v>8</v>
      </c>
      <c r="F773" s="8" t="str">
        <f>VLOOKUP($D773,饮料价格!$B$3:$E$45,2,0)</f>
        <v>瓶</v>
      </c>
      <c r="G773" s="8">
        <f>VLOOKUP($D773,饮料价格!$B$3:$E$45,3,0)</f>
        <v>1.7</v>
      </c>
      <c r="H773" s="8">
        <f>VLOOKUP($D773,饮料价格!$B$3:$E$45,4,0)</f>
        <v>2.2000000000000002</v>
      </c>
      <c r="I773" s="8">
        <f>E773*H773</f>
        <v>17.600000000000001</v>
      </c>
      <c r="J773" s="8">
        <f>(H773-G773)*E773</f>
        <v>4.0000000000000018</v>
      </c>
    </row>
    <row r="774" spans="1:10" outlineLevel="2" x14ac:dyDescent="0.15">
      <c r="A774" s="7">
        <v>42736</v>
      </c>
      <c r="B774" s="8" t="s">
        <v>101</v>
      </c>
      <c r="C774" s="8" t="s">
        <v>112</v>
      </c>
      <c r="D774" s="8" t="s">
        <v>1</v>
      </c>
      <c r="E774" s="8">
        <v>100</v>
      </c>
      <c r="F774" s="8" t="str">
        <f>VLOOKUP($D774,饮料价格!$B$3:$E$45,2,0)</f>
        <v>听</v>
      </c>
      <c r="G774" s="8">
        <f>VLOOKUP($D774,饮料价格!$B$3:$E$45,3,0)</f>
        <v>2.5</v>
      </c>
      <c r="H774" s="8">
        <f>VLOOKUP($D774,饮料价格!$B$3:$E$45,4,0)</f>
        <v>3.5</v>
      </c>
      <c r="I774" s="8">
        <f>E774*H774</f>
        <v>350</v>
      </c>
      <c r="J774" s="8">
        <f>(H774-G774)*E774</f>
        <v>100</v>
      </c>
    </row>
    <row r="775" spans="1:10" outlineLevel="2" x14ac:dyDescent="0.15">
      <c r="A775" s="7">
        <v>42736</v>
      </c>
      <c r="B775" s="8" t="s">
        <v>101</v>
      </c>
      <c r="C775" s="8" t="s">
        <v>112</v>
      </c>
      <c r="D775" s="8" t="s">
        <v>21</v>
      </c>
      <c r="E775" s="8">
        <v>32</v>
      </c>
      <c r="F775" s="8" t="str">
        <f>VLOOKUP($D775,饮料价格!$B$3:$E$45,2,0)</f>
        <v>瓶</v>
      </c>
      <c r="G775" s="8">
        <f>VLOOKUP($D775,饮料价格!$B$3:$E$45,3,0)</f>
        <v>1.4</v>
      </c>
      <c r="H775" s="8">
        <f>VLOOKUP($D775,饮料价格!$B$3:$E$45,4,0)</f>
        <v>3</v>
      </c>
      <c r="I775" s="8">
        <f>E775*H775</f>
        <v>96</v>
      </c>
      <c r="J775" s="8">
        <f>(H775-G775)*E775</f>
        <v>51.2</v>
      </c>
    </row>
    <row r="776" spans="1:10" outlineLevel="1" x14ac:dyDescent="0.15">
      <c r="A776" s="7"/>
      <c r="B776" s="8"/>
      <c r="C776" s="23" t="s">
        <v>203</v>
      </c>
      <c r="D776" s="8"/>
      <c r="E776" s="8"/>
      <c r="F776" s="8"/>
      <c r="G776" s="8"/>
      <c r="H776" s="8"/>
      <c r="I776" s="8">
        <f>SUBTOTAL(9,I734:I775)</f>
        <v>6726.1999999999989</v>
      </c>
      <c r="J776" s="8">
        <f>SUBTOTAL(9,J734:J775)</f>
        <v>2244.8000000000002</v>
      </c>
    </row>
    <row r="777" spans="1:10" outlineLevel="2" x14ac:dyDescent="0.15">
      <c r="A777" s="7">
        <v>42736</v>
      </c>
      <c r="B777" s="8" t="s">
        <v>100</v>
      </c>
      <c r="C777" s="8" t="s">
        <v>130</v>
      </c>
      <c r="D777" s="8" t="s">
        <v>29</v>
      </c>
      <c r="E777" s="8">
        <v>10</v>
      </c>
      <c r="F777" s="8" t="str">
        <f>VLOOKUP($D777,饮料价格!$B$3:$E$45,2,0)</f>
        <v>合</v>
      </c>
      <c r="G777" s="8">
        <f>VLOOKUP($D777,饮料价格!$B$3:$E$45,3,0)</f>
        <v>1.6</v>
      </c>
      <c r="H777" s="8">
        <f>VLOOKUP($D777,饮料价格!$B$3:$E$45,4,0)</f>
        <v>2.2999999999999998</v>
      </c>
      <c r="I777" s="8">
        <f>E777*H777</f>
        <v>23</v>
      </c>
      <c r="J777" s="8">
        <f>(H777-G777)*E777</f>
        <v>6.9999999999999973</v>
      </c>
    </row>
    <row r="778" spans="1:10" outlineLevel="2" x14ac:dyDescent="0.15">
      <c r="A778" s="7">
        <v>42736</v>
      </c>
      <c r="B778" s="8" t="s">
        <v>100</v>
      </c>
      <c r="C778" s="8" t="s">
        <v>130</v>
      </c>
      <c r="D778" s="8" t="s">
        <v>21</v>
      </c>
      <c r="E778" s="8">
        <v>11</v>
      </c>
      <c r="F778" s="8" t="str">
        <f>VLOOKUP($D778,饮料价格!$B$3:$E$45,2,0)</f>
        <v>瓶</v>
      </c>
      <c r="G778" s="8">
        <f>VLOOKUP($D778,饮料价格!$B$3:$E$45,3,0)</f>
        <v>1.4</v>
      </c>
      <c r="H778" s="8">
        <f>VLOOKUP($D778,饮料价格!$B$3:$E$45,4,0)</f>
        <v>3</v>
      </c>
      <c r="I778" s="8">
        <f>E778*H778</f>
        <v>33</v>
      </c>
      <c r="J778" s="8">
        <f>(H778-G778)*E778</f>
        <v>17.600000000000001</v>
      </c>
    </row>
    <row r="779" spans="1:10" outlineLevel="2" x14ac:dyDescent="0.15">
      <c r="A779" s="7">
        <v>42736</v>
      </c>
      <c r="B779" s="8" t="s">
        <v>100</v>
      </c>
      <c r="C779" s="8" t="s">
        <v>130</v>
      </c>
      <c r="D779" s="8" t="s">
        <v>18</v>
      </c>
      <c r="E779" s="8">
        <v>10</v>
      </c>
      <c r="F779" s="8" t="str">
        <f>VLOOKUP($D779,饮料价格!$B$3:$E$45,2,0)</f>
        <v>合</v>
      </c>
      <c r="G779" s="8">
        <f>VLOOKUP($D779,饮料价格!$B$3:$E$45,3,0)</f>
        <v>4.5</v>
      </c>
      <c r="H779" s="8">
        <f>VLOOKUP($D779,饮料价格!$B$3:$E$45,4,0)</f>
        <v>7.2</v>
      </c>
      <c r="I779" s="8">
        <f>E779*H779</f>
        <v>72</v>
      </c>
      <c r="J779" s="8">
        <f>(H779-G779)*E779</f>
        <v>27</v>
      </c>
    </row>
    <row r="780" spans="1:10" outlineLevel="2" x14ac:dyDescent="0.15">
      <c r="A780" s="7">
        <v>42736</v>
      </c>
      <c r="B780" s="8" t="s">
        <v>100</v>
      </c>
      <c r="C780" s="8" t="s">
        <v>130</v>
      </c>
      <c r="D780" s="8" t="s">
        <v>25</v>
      </c>
      <c r="E780" s="8">
        <v>40</v>
      </c>
      <c r="F780" s="8" t="str">
        <f>VLOOKUP($D780,饮料价格!$B$3:$E$45,2,0)</f>
        <v>听</v>
      </c>
      <c r="G780" s="8">
        <f>VLOOKUP($D780,饮料价格!$B$3:$E$45,3,0)</f>
        <v>3</v>
      </c>
      <c r="H780" s="8">
        <f>VLOOKUP($D780,饮料价格!$B$3:$E$45,4,0)</f>
        <v>4</v>
      </c>
      <c r="I780" s="8">
        <f>E780*H780</f>
        <v>160</v>
      </c>
      <c r="J780" s="8">
        <f>(H780-G780)*E780</f>
        <v>40</v>
      </c>
    </row>
    <row r="781" spans="1:10" outlineLevel="2" x14ac:dyDescent="0.15">
      <c r="A781" s="7">
        <v>42736</v>
      </c>
      <c r="B781" s="8" t="s">
        <v>100</v>
      </c>
      <c r="C781" s="8" t="s">
        <v>130</v>
      </c>
      <c r="D781" s="8" t="s">
        <v>24</v>
      </c>
      <c r="E781" s="8">
        <v>52</v>
      </c>
      <c r="F781" s="8" t="str">
        <f>VLOOKUP($D781,饮料价格!$B$3:$E$45,2,0)</f>
        <v>瓶</v>
      </c>
      <c r="G781" s="8">
        <f>VLOOKUP($D781,饮料价格!$B$3:$E$45,3,0)</f>
        <v>2.4</v>
      </c>
      <c r="H781" s="8">
        <f>VLOOKUP($D781,饮料价格!$B$3:$E$45,4,0)</f>
        <v>3</v>
      </c>
      <c r="I781" s="8">
        <f>E781*H781</f>
        <v>156</v>
      </c>
      <c r="J781" s="8">
        <f>(H781-G781)*E781</f>
        <v>31.200000000000003</v>
      </c>
    </row>
    <row r="782" spans="1:10" outlineLevel="2" x14ac:dyDescent="0.15">
      <c r="A782" s="7">
        <v>42736</v>
      </c>
      <c r="B782" s="8" t="s">
        <v>100</v>
      </c>
      <c r="C782" s="8" t="s">
        <v>130</v>
      </c>
      <c r="D782" s="8" t="s">
        <v>80</v>
      </c>
      <c r="E782" s="8">
        <v>16</v>
      </c>
      <c r="F782" s="8" t="str">
        <f>VLOOKUP($D782,饮料价格!$B$3:$E$45,2,0)</f>
        <v>瓶</v>
      </c>
      <c r="G782" s="8">
        <f>VLOOKUP($D782,饮料价格!$B$3:$E$45,3,0)</f>
        <v>0.9</v>
      </c>
      <c r="H782" s="8">
        <f>VLOOKUP($D782,饮料价格!$B$3:$E$45,4,0)</f>
        <v>1.2</v>
      </c>
      <c r="I782" s="8">
        <f>E782*H782</f>
        <v>19.2</v>
      </c>
      <c r="J782" s="8">
        <f>(H782-G782)*E782</f>
        <v>4.7999999999999989</v>
      </c>
    </row>
    <row r="783" spans="1:10" outlineLevel="2" x14ac:dyDescent="0.15">
      <c r="A783" s="7">
        <v>42736</v>
      </c>
      <c r="B783" s="8" t="s">
        <v>100</v>
      </c>
      <c r="C783" s="8" t="s">
        <v>130</v>
      </c>
      <c r="D783" s="8" t="s">
        <v>31</v>
      </c>
      <c r="E783" s="8">
        <v>81</v>
      </c>
      <c r="F783" s="8" t="str">
        <f>VLOOKUP($D783,饮料价格!$B$3:$E$45,2,0)</f>
        <v>瓶</v>
      </c>
      <c r="G783" s="8">
        <f>VLOOKUP($D783,饮料价格!$B$3:$E$45,3,0)</f>
        <v>1.1000000000000001</v>
      </c>
      <c r="H783" s="8">
        <f>VLOOKUP($D783,饮料价格!$B$3:$E$45,4,0)</f>
        <v>1.5</v>
      </c>
      <c r="I783" s="8">
        <f>E783*H783</f>
        <v>121.5</v>
      </c>
      <c r="J783" s="8">
        <f>(H783-G783)*E783</f>
        <v>32.399999999999991</v>
      </c>
    </row>
    <row r="784" spans="1:10" outlineLevel="2" x14ac:dyDescent="0.15">
      <c r="A784" s="7">
        <v>42736</v>
      </c>
      <c r="B784" s="8" t="s">
        <v>100</v>
      </c>
      <c r="C784" s="8" t="s">
        <v>130</v>
      </c>
      <c r="D784" s="8" t="s">
        <v>12</v>
      </c>
      <c r="E784" s="8">
        <v>5</v>
      </c>
      <c r="F784" s="8" t="str">
        <f>VLOOKUP($D784,饮料价格!$B$3:$E$45,2,0)</f>
        <v>瓶</v>
      </c>
      <c r="G784" s="8">
        <f>VLOOKUP($D784,饮料价格!$B$3:$E$45,3,0)</f>
        <v>1.3</v>
      </c>
      <c r="H784" s="8">
        <f>VLOOKUP($D784,饮料价格!$B$3:$E$45,4,0)</f>
        <v>2.8</v>
      </c>
      <c r="I784" s="8">
        <f>E784*H784</f>
        <v>14</v>
      </c>
      <c r="J784" s="8">
        <f>(H784-G784)*E784</f>
        <v>7.4999999999999991</v>
      </c>
    </row>
    <row r="785" spans="1:10" outlineLevel="2" x14ac:dyDescent="0.15">
      <c r="A785" s="7">
        <v>42736</v>
      </c>
      <c r="B785" s="8" t="s">
        <v>100</v>
      </c>
      <c r="C785" s="8" t="s">
        <v>130</v>
      </c>
      <c r="D785" s="8" t="s">
        <v>3</v>
      </c>
      <c r="E785" s="8">
        <v>8</v>
      </c>
      <c r="F785" s="8" t="str">
        <f>VLOOKUP($D785,饮料价格!$B$3:$E$45,2,0)</f>
        <v>听</v>
      </c>
      <c r="G785" s="8">
        <f>VLOOKUP($D785,饮料价格!$B$3:$E$45,3,0)</f>
        <v>2.5</v>
      </c>
      <c r="H785" s="8">
        <f>VLOOKUP($D785,饮料价格!$B$3:$E$45,4,0)</f>
        <v>3.5</v>
      </c>
      <c r="I785" s="8">
        <f>E785*H785</f>
        <v>28</v>
      </c>
      <c r="J785" s="8">
        <f>(H785-G785)*E785</f>
        <v>8</v>
      </c>
    </row>
    <row r="786" spans="1:10" outlineLevel="2" x14ac:dyDescent="0.15">
      <c r="A786" s="7">
        <v>42736</v>
      </c>
      <c r="B786" s="8" t="s">
        <v>100</v>
      </c>
      <c r="C786" s="8" t="s">
        <v>130</v>
      </c>
      <c r="D786" s="8" t="s">
        <v>15</v>
      </c>
      <c r="E786" s="8">
        <v>24</v>
      </c>
      <c r="F786" s="8" t="str">
        <f>VLOOKUP($D786,饮料价格!$B$3:$E$45,2,0)</f>
        <v>合</v>
      </c>
      <c r="G786" s="8">
        <f>VLOOKUP($D786,饮料价格!$B$3:$E$45,3,0)</f>
        <v>1.7</v>
      </c>
      <c r="H786" s="8">
        <f>VLOOKUP($D786,饮料价格!$B$3:$E$45,4,0)</f>
        <v>2.5</v>
      </c>
      <c r="I786" s="8">
        <f>E786*H786</f>
        <v>60</v>
      </c>
      <c r="J786" s="8">
        <f>(H786-G786)*E786</f>
        <v>19.200000000000003</v>
      </c>
    </row>
    <row r="787" spans="1:10" outlineLevel="2" x14ac:dyDescent="0.15">
      <c r="A787" s="7">
        <v>42736</v>
      </c>
      <c r="B787" s="8" t="s">
        <v>100</v>
      </c>
      <c r="C787" s="8" t="s">
        <v>130</v>
      </c>
      <c r="D787" s="8" t="s">
        <v>19</v>
      </c>
      <c r="E787" s="8">
        <v>24</v>
      </c>
      <c r="F787" s="8" t="str">
        <f>VLOOKUP($D787,饮料价格!$B$3:$E$45,2,0)</f>
        <v>瓶</v>
      </c>
      <c r="G787" s="8">
        <f>VLOOKUP($D787,饮料价格!$B$3:$E$45,3,0)</f>
        <v>1.7</v>
      </c>
      <c r="H787" s="8">
        <f>VLOOKUP($D787,饮料价格!$B$3:$E$45,4,0)</f>
        <v>2.2000000000000002</v>
      </c>
      <c r="I787" s="8">
        <f>E787*H787</f>
        <v>52.800000000000004</v>
      </c>
      <c r="J787" s="8">
        <f>(H787-G787)*E787</f>
        <v>12.000000000000005</v>
      </c>
    </row>
    <row r="788" spans="1:10" outlineLevel="2" x14ac:dyDescent="0.15">
      <c r="A788" s="7">
        <v>42736</v>
      </c>
      <c r="B788" s="8" t="s">
        <v>100</v>
      </c>
      <c r="C788" s="8" t="s">
        <v>130</v>
      </c>
      <c r="D788" s="8" t="s">
        <v>78</v>
      </c>
      <c r="E788" s="8">
        <v>26</v>
      </c>
      <c r="F788" s="8" t="str">
        <f>VLOOKUP($D788,饮料价格!$B$3:$E$45,2,0)</f>
        <v>瓶</v>
      </c>
      <c r="G788" s="8">
        <f>VLOOKUP($D788,饮料价格!$B$3:$E$45,3,0)</f>
        <v>1.9</v>
      </c>
      <c r="H788" s="8">
        <f>VLOOKUP($D788,饮料价格!$B$3:$E$45,4,0)</f>
        <v>2.4</v>
      </c>
      <c r="I788" s="8">
        <f>E788*H788</f>
        <v>62.4</v>
      </c>
      <c r="J788" s="8">
        <f>(H788-G788)*E788</f>
        <v>13</v>
      </c>
    </row>
    <row r="789" spans="1:10" outlineLevel="2" x14ac:dyDescent="0.15">
      <c r="A789" s="7">
        <v>42736</v>
      </c>
      <c r="B789" s="8" t="s">
        <v>100</v>
      </c>
      <c r="C789" s="8" t="s">
        <v>130</v>
      </c>
      <c r="D789" s="8" t="s">
        <v>134</v>
      </c>
      <c r="E789" s="8">
        <v>34</v>
      </c>
      <c r="F789" s="8" t="str">
        <f>VLOOKUP($D789,饮料价格!$B$3:$E$45,2,0)</f>
        <v>瓶</v>
      </c>
      <c r="G789" s="8">
        <f>VLOOKUP($D789,饮料价格!$B$3:$E$45,3,0)</f>
        <v>3.5</v>
      </c>
      <c r="H789" s="8">
        <f>VLOOKUP($D789,饮料价格!$B$3:$E$45,4,0)</f>
        <v>5</v>
      </c>
      <c r="I789" s="8">
        <f>E789*H789</f>
        <v>170</v>
      </c>
      <c r="J789" s="8">
        <f>(H789-G789)*E789</f>
        <v>51</v>
      </c>
    </row>
    <row r="790" spans="1:10" outlineLevel="2" x14ac:dyDescent="0.15">
      <c r="A790" s="7">
        <v>42736</v>
      </c>
      <c r="B790" s="8" t="s">
        <v>100</v>
      </c>
      <c r="C790" s="8" t="s">
        <v>130</v>
      </c>
      <c r="D790" s="8" t="s">
        <v>79</v>
      </c>
      <c r="E790" s="8">
        <v>84</v>
      </c>
      <c r="F790" s="8" t="str">
        <f>VLOOKUP($D790,饮料价格!$B$3:$E$45,2,0)</f>
        <v>听</v>
      </c>
      <c r="G790" s="8">
        <f>VLOOKUP($D790,饮料价格!$B$3:$E$45,3,0)</f>
        <v>1.2</v>
      </c>
      <c r="H790" s="8">
        <f>VLOOKUP($D790,饮料价格!$B$3:$E$45,4,0)</f>
        <v>2.5</v>
      </c>
      <c r="I790" s="8">
        <f>E790*H790</f>
        <v>210</v>
      </c>
      <c r="J790" s="8">
        <f>(H790-G790)*E790</f>
        <v>109.2</v>
      </c>
    </row>
    <row r="791" spans="1:10" outlineLevel="2" x14ac:dyDescent="0.15">
      <c r="A791" s="7">
        <v>42736</v>
      </c>
      <c r="B791" s="8" t="s">
        <v>100</v>
      </c>
      <c r="C791" s="8" t="s">
        <v>130</v>
      </c>
      <c r="D791" s="8" t="s">
        <v>7</v>
      </c>
      <c r="E791" s="8">
        <v>25</v>
      </c>
      <c r="F791" s="8" t="str">
        <f>VLOOKUP($D791,饮料价格!$B$3:$E$45,2,0)</f>
        <v>听</v>
      </c>
      <c r="G791" s="8">
        <f>VLOOKUP($D791,饮料价格!$B$3:$E$45,3,0)</f>
        <v>3.2</v>
      </c>
      <c r="H791" s="8">
        <f>VLOOKUP($D791,饮料价格!$B$3:$E$45,4,0)</f>
        <v>6</v>
      </c>
      <c r="I791" s="8">
        <f>E791*H791</f>
        <v>150</v>
      </c>
      <c r="J791" s="8">
        <f>(H791-G791)*E791</f>
        <v>70</v>
      </c>
    </row>
    <row r="792" spans="1:10" outlineLevel="2" x14ac:dyDescent="0.15">
      <c r="A792" s="7">
        <v>42736</v>
      </c>
      <c r="B792" s="8" t="s">
        <v>100</v>
      </c>
      <c r="C792" s="8" t="s">
        <v>130</v>
      </c>
      <c r="D792" s="8" t="s">
        <v>22</v>
      </c>
      <c r="E792" s="8">
        <v>55</v>
      </c>
      <c r="F792" s="8" t="str">
        <f>VLOOKUP($D792,饮料价格!$B$3:$E$45,2,0)</f>
        <v>合</v>
      </c>
      <c r="G792" s="8">
        <f>VLOOKUP($D792,饮料价格!$B$3:$E$45,3,0)</f>
        <v>1.7</v>
      </c>
      <c r="H792" s="8">
        <f>VLOOKUP($D792,饮料价格!$B$3:$E$45,4,0)</f>
        <v>2.2000000000000002</v>
      </c>
      <c r="I792" s="8">
        <f>E792*H792</f>
        <v>121.00000000000001</v>
      </c>
      <c r="J792" s="8">
        <f>(H792-G792)*E792</f>
        <v>27.500000000000011</v>
      </c>
    </row>
    <row r="793" spans="1:10" outlineLevel="2" x14ac:dyDescent="0.15">
      <c r="A793" s="7">
        <v>42736</v>
      </c>
      <c r="B793" s="8" t="s">
        <v>100</v>
      </c>
      <c r="C793" s="8" t="s">
        <v>130</v>
      </c>
      <c r="D793" s="8" t="s">
        <v>81</v>
      </c>
      <c r="E793" s="8">
        <v>24</v>
      </c>
      <c r="F793" s="8" t="str">
        <f>VLOOKUP($D793,饮料价格!$B$3:$E$45,2,0)</f>
        <v>听</v>
      </c>
      <c r="G793" s="8">
        <f>VLOOKUP($D793,饮料价格!$B$3:$E$45,3,0)</f>
        <v>3</v>
      </c>
      <c r="H793" s="8">
        <f>VLOOKUP($D793,饮料价格!$B$3:$E$45,4,0)</f>
        <v>4</v>
      </c>
      <c r="I793" s="8">
        <f>E793*H793</f>
        <v>96</v>
      </c>
      <c r="J793" s="8">
        <f>(H793-G793)*E793</f>
        <v>24</v>
      </c>
    </row>
    <row r="794" spans="1:10" outlineLevel="2" x14ac:dyDescent="0.15">
      <c r="A794" s="7">
        <v>42736</v>
      </c>
      <c r="B794" s="8" t="s">
        <v>100</v>
      </c>
      <c r="C794" s="8" t="s">
        <v>130</v>
      </c>
      <c r="D794" s="8" t="s">
        <v>73</v>
      </c>
      <c r="E794" s="8">
        <v>15</v>
      </c>
      <c r="F794" s="8" t="str">
        <f>VLOOKUP($D794,饮料价格!$B$3:$E$45,2,0)</f>
        <v>瓶</v>
      </c>
      <c r="G794" s="8">
        <f>VLOOKUP($D794,饮料价格!$B$3:$E$45,3,0)</f>
        <v>1.8</v>
      </c>
      <c r="H794" s="8">
        <f>VLOOKUP($D794,饮料价格!$B$3:$E$45,4,0)</f>
        <v>2.2999999999999998</v>
      </c>
      <c r="I794" s="8">
        <f>E794*H794</f>
        <v>34.5</v>
      </c>
      <c r="J794" s="8">
        <f>(H794-G794)*E794</f>
        <v>7.4999999999999964</v>
      </c>
    </row>
    <row r="795" spans="1:10" outlineLevel="2" x14ac:dyDescent="0.15">
      <c r="A795" s="7">
        <v>42736</v>
      </c>
      <c r="B795" s="8" t="s">
        <v>100</v>
      </c>
      <c r="C795" s="8" t="s">
        <v>130</v>
      </c>
      <c r="D795" s="8" t="s">
        <v>4</v>
      </c>
      <c r="E795" s="8">
        <v>17</v>
      </c>
      <c r="F795" s="8" t="str">
        <f>VLOOKUP($D795,饮料价格!$B$3:$E$45,2,0)</f>
        <v>合</v>
      </c>
      <c r="G795" s="8">
        <f>VLOOKUP($D795,饮料价格!$B$3:$E$45,3,0)</f>
        <v>1.3</v>
      </c>
      <c r="H795" s="8">
        <f>VLOOKUP($D795,饮料价格!$B$3:$E$45,4,0)</f>
        <v>1.9</v>
      </c>
      <c r="I795" s="8">
        <f>E795*H795</f>
        <v>32.299999999999997</v>
      </c>
      <c r="J795" s="8">
        <f>(H795-G795)*E795</f>
        <v>10.199999999999998</v>
      </c>
    </row>
    <row r="796" spans="1:10" outlineLevel="2" x14ac:dyDescent="0.15">
      <c r="A796" s="7">
        <v>42736</v>
      </c>
      <c r="B796" s="8" t="s">
        <v>100</v>
      </c>
      <c r="C796" s="8" t="s">
        <v>130</v>
      </c>
      <c r="D796" s="8" t="s">
        <v>20</v>
      </c>
      <c r="E796" s="8">
        <v>72</v>
      </c>
      <c r="F796" s="8" t="str">
        <f>VLOOKUP($D796,饮料价格!$B$3:$E$45,2,0)</f>
        <v>瓶</v>
      </c>
      <c r="G796" s="8">
        <f>VLOOKUP($D796,饮料价格!$B$3:$E$45,3,0)</f>
        <v>1.8</v>
      </c>
      <c r="H796" s="8">
        <f>VLOOKUP($D796,饮料价格!$B$3:$E$45,4,0)</f>
        <v>2.2999999999999998</v>
      </c>
      <c r="I796" s="8">
        <f>E796*H796</f>
        <v>165.6</v>
      </c>
      <c r="J796" s="8">
        <f>(H796-G796)*E796</f>
        <v>35.999999999999986</v>
      </c>
    </row>
    <row r="797" spans="1:10" outlineLevel="2" x14ac:dyDescent="0.15">
      <c r="A797" s="7">
        <v>42736</v>
      </c>
      <c r="B797" s="8" t="s">
        <v>100</v>
      </c>
      <c r="C797" s="8" t="s">
        <v>130</v>
      </c>
      <c r="D797" s="8" t="s">
        <v>5</v>
      </c>
      <c r="E797" s="8">
        <v>92</v>
      </c>
      <c r="F797" s="8" t="str">
        <f>VLOOKUP($D797,饮料价格!$B$3:$E$45,2,0)</f>
        <v>合</v>
      </c>
      <c r="G797" s="8">
        <f>VLOOKUP($D797,饮料价格!$B$3:$E$45,3,0)</f>
        <v>1.5</v>
      </c>
      <c r="H797" s="8">
        <f>VLOOKUP($D797,饮料价格!$B$3:$E$45,4,0)</f>
        <v>2.2000000000000002</v>
      </c>
      <c r="I797" s="8">
        <f>E797*H797</f>
        <v>202.4</v>
      </c>
      <c r="J797" s="8">
        <f>(H797-G797)*E797</f>
        <v>64.40000000000002</v>
      </c>
    </row>
    <row r="798" spans="1:10" outlineLevel="2" x14ac:dyDescent="0.15">
      <c r="A798" s="7">
        <v>42736</v>
      </c>
      <c r="B798" s="8" t="s">
        <v>100</v>
      </c>
      <c r="C798" s="8" t="s">
        <v>130</v>
      </c>
      <c r="D798" s="8" t="s">
        <v>17</v>
      </c>
      <c r="E798" s="8">
        <v>47</v>
      </c>
      <c r="F798" s="8" t="str">
        <f>VLOOKUP($D798,饮料价格!$B$3:$E$45,2,0)</f>
        <v>合</v>
      </c>
      <c r="G798" s="8">
        <f>VLOOKUP($D798,饮料价格!$B$3:$E$45,3,0)</f>
        <v>4.3</v>
      </c>
      <c r="H798" s="8">
        <f>VLOOKUP($D798,饮料价格!$B$3:$E$45,4,0)</f>
        <v>6.8</v>
      </c>
      <c r="I798" s="8">
        <f>E798*H798</f>
        <v>319.59999999999997</v>
      </c>
      <c r="J798" s="8">
        <f>(H798-G798)*E798</f>
        <v>117.5</v>
      </c>
    </row>
    <row r="799" spans="1:10" outlineLevel="2" x14ac:dyDescent="0.15">
      <c r="A799" s="7">
        <v>42736</v>
      </c>
      <c r="B799" s="8" t="s">
        <v>100</v>
      </c>
      <c r="C799" s="8" t="s">
        <v>130</v>
      </c>
      <c r="D799" s="8" t="s">
        <v>133</v>
      </c>
      <c r="E799" s="8">
        <v>29</v>
      </c>
      <c r="F799" s="8" t="str">
        <f>VLOOKUP($D799,饮料价格!$B$3:$E$45,2,0)</f>
        <v>瓶</v>
      </c>
      <c r="G799" s="8">
        <f>VLOOKUP($D799,饮料价格!$B$3:$E$45,3,0)</f>
        <v>3.5</v>
      </c>
      <c r="H799" s="8">
        <f>VLOOKUP($D799,饮料价格!$B$3:$E$45,4,0)</f>
        <v>5</v>
      </c>
      <c r="I799" s="8">
        <f>E799*H799</f>
        <v>145</v>
      </c>
      <c r="J799" s="8">
        <f>(H799-G799)*E799</f>
        <v>43.5</v>
      </c>
    </row>
    <row r="800" spans="1:10" outlineLevel="2" x14ac:dyDescent="0.15">
      <c r="A800" s="7">
        <v>42736</v>
      </c>
      <c r="B800" s="8" t="s">
        <v>100</v>
      </c>
      <c r="C800" s="8" t="s">
        <v>130</v>
      </c>
      <c r="D800" s="8" t="s">
        <v>30</v>
      </c>
      <c r="E800" s="8">
        <v>32</v>
      </c>
      <c r="F800" s="8" t="str">
        <f>VLOOKUP($D800,饮料价格!$B$3:$E$45,2,0)</f>
        <v>瓶</v>
      </c>
      <c r="G800" s="8">
        <f>VLOOKUP($D800,饮料价格!$B$3:$E$45,3,0)</f>
        <v>0.9</v>
      </c>
      <c r="H800" s="8">
        <f>VLOOKUP($D800,饮料价格!$B$3:$E$45,4,0)</f>
        <v>1.5</v>
      </c>
      <c r="I800" s="8">
        <f>E800*H800</f>
        <v>48</v>
      </c>
      <c r="J800" s="8">
        <f>(H800-G800)*E800</f>
        <v>19.2</v>
      </c>
    </row>
    <row r="801" spans="1:10" outlineLevel="2" x14ac:dyDescent="0.15">
      <c r="A801" s="7">
        <v>42736</v>
      </c>
      <c r="B801" s="8" t="s">
        <v>100</v>
      </c>
      <c r="C801" s="8" t="s">
        <v>130</v>
      </c>
      <c r="D801" s="8" t="s">
        <v>14</v>
      </c>
      <c r="E801" s="8">
        <v>66</v>
      </c>
      <c r="F801" s="8" t="str">
        <f>VLOOKUP($D801,饮料价格!$B$3:$E$45,2,0)</f>
        <v>听</v>
      </c>
      <c r="G801" s="8">
        <f>VLOOKUP($D801,饮料价格!$B$3:$E$45,3,0)</f>
        <v>2.5</v>
      </c>
      <c r="H801" s="8">
        <f>VLOOKUP($D801,饮料价格!$B$3:$E$45,4,0)</f>
        <v>4</v>
      </c>
      <c r="I801" s="8">
        <f>E801*H801</f>
        <v>264</v>
      </c>
      <c r="J801" s="8">
        <f>(H801-G801)*E801</f>
        <v>99</v>
      </c>
    </row>
    <row r="802" spans="1:10" outlineLevel="2" x14ac:dyDescent="0.15">
      <c r="A802" s="7">
        <v>42736</v>
      </c>
      <c r="B802" s="8" t="s">
        <v>100</v>
      </c>
      <c r="C802" s="8" t="s">
        <v>130</v>
      </c>
      <c r="D802" s="8" t="s">
        <v>13</v>
      </c>
      <c r="E802" s="8">
        <v>94</v>
      </c>
      <c r="F802" s="8" t="str">
        <f>VLOOKUP($D802,饮料价格!$B$3:$E$45,2,0)</f>
        <v>瓶</v>
      </c>
      <c r="G802" s="8">
        <f>VLOOKUP($D802,饮料价格!$B$3:$E$45,3,0)</f>
        <v>2</v>
      </c>
      <c r="H802" s="8">
        <f>VLOOKUP($D802,饮料价格!$B$3:$E$45,4,0)</f>
        <v>3.5</v>
      </c>
      <c r="I802" s="8">
        <f>E802*H802</f>
        <v>329</v>
      </c>
      <c r="J802" s="8">
        <f>(H802-G802)*E802</f>
        <v>141</v>
      </c>
    </row>
    <row r="803" spans="1:10" outlineLevel="2" x14ac:dyDescent="0.15">
      <c r="A803" s="7">
        <v>42736</v>
      </c>
      <c r="B803" s="8" t="s">
        <v>100</v>
      </c>
      <c r="C803" s="8" t="s">
        <v>130</v>
      </c>
      <c r="D803" s="8" t="s">
        <v>131</v>
      </c>
      <c r="E803" s="8">
        <v>103</v>
      </c>
      <c r="F803" s="8" t="str">
        <f>VLOOKUP($D803,饮料价格!$B$3:$E$45,2,0)</f>
        <v>瓶</v>
      </c>
      <c r="G803" s="8">
        <f>VLOOKUP($D803,饮料价格!$B$3:$E$45,3,0)</f>
        <v>2</v>
      </c>
      <c r="H803" s="8">
        <f>VLOOKUP($D803,饮料价格!$B$3:$E$45,4,0)</f>
        <v>3.5</v>
      </c>
      <c r="I803" s="8">
        <f>E803*H803</f>
        <v>360.5</v>
      </c>
      <c r="J803" s="8">
        <f>(H803-G803)*E803</f>
        <v>154.5</v>
      </c>
    </row>
    <row r="804" spans="1:10" outlineLevel="2" x14ac:dyDescent="0.15">
      <c r="A804" s="7">
        <v>42736</v>
      </c>
      <c r="B804" s="8" t="s">
        <v>100</v>
      </c>
      <c r="C804" s="8" t="s">
        <v>130</v>
      </c>
      <c r="D804" s="8" t="s">
        <v>26</v>
      </c>
      <c r="E804" s="8">
        <v>75</v>
      </c>
      <c r="F804" s="8" t="str">
        <f>VLOOKUP($D804,饮料价格!$B$3:$E$45,2,0)</f>
        <v>瓶</v>
      </c>
      <c r="G804" s="8">
        <f>VLOOKUP($D804,饮料价格!$B$3:$E$45,3,0)</f>
        <v>1.7</v>
      </c>
      <c r="H804" s="8">
        <f>VLOOKUP($D804,饮料价格!$B$3:$E$45,4,0)</f>
        <v>2.2000000000000002</v>
      </c>
      <c r="I804" s="8">
        <f>E804*H804</f>
        <v>165</v>
      </c>
      <c r="J804" s="8">
        <f>(H804-G804)*E804</f>
        <v>37.500000000000014</v>
      </c>
    </row>
    <row r="805" spans="1:10" outlineLevel="2" x14ac:dyDescent="0.15">
      <c r="A805" s="7">
        <v>42736</v>
      </c>
      <c r="B805" s="8" t="s">
        <v>100</v>
      </c>
      <c r="C805" s="8" t="s">
        <v>130</v>
      </c>
      <c r="D805" s="8" t="s">
        <v>16</v>
      </c>
      <c r="E805" s="8">
        <v>14</v>
      </c>
      <c r="F805" s="8" t="str">
        <f>VLOOKUP($D805,饮料价格!$B$3:$E$45,2,0)</f>
        <v>瓶</v>
      </c>
      <c r="G805" s="8">
        <f>VLOOKUP($D805,饮料价格!$B$3:$E$45,3,0)</f>
        <v>1</v>
      </c>
      <c r="H805" s="8">
        <f>VLOOKUP($D805,饮料价格!$B$3:$E$45,4,0)</f>
        <v>1.5</v>
      </c>
      <c r="I805" s="8">
        <f>E805*H805</f>
        <v>21</v>
      </c>
      <c r="J805" s="8">
        <f>(H805-G805)*E805</f>
        <v>7</v>
      </c>
    </row>
    <row r="806" spans="1:10" outlineLevel="2" x14ac:dyDescent="0.15">
      <c r="A806" s="7">
        <v>42736</v>
      </c>
      <c r="B806" s="8" t="s">
        <v>100</v>
      </c>
      <c r="C806" s="8" t="s">
        <v>130</v>
      </c>
      <c r="D806" s="8" t="s">
        <v>82</v>
      </c>
      <c r="E806" s="8">
        <v>11</v>
      </c>
      <c r="F806" s="8" t="str">
        <f>VLOOKUP($D806,饮料价格!$B$3:$E$45,2,0)</f>
        <v>合</v>
      </c>
      <c r="G806" s="8">
        <f>VLOOKUP($D806,饮料价格!$B$3:$E$45,3,0)</f>
        <v>1.6</v>
      </c>
      <c r="H806" s="8">
        <f>VLOOKUP($D806,饮料价格!$B$3:$E$45,4,0)</f>
        <v>2.5</v>
      </c>
      <c r="I806" s="8">
        <f>E806*H806</f>
        <v>27.5</v>
      </c>
      <c r="J806" s="8">
        <f>(H806-G806)*E806</f>
        <v>9.8999999999999986</v>
      </c>
    </row>
    <row r="807" spans="1:10" outlineLevel="2" x14ac:dyDescent="0.15">
      <c r="A807" s="7">
        <v>42736</v>
      </c>
      <c r="B807" s="8" t="s">
        <v>100</v>
      </c>
      <c r="C807" s="8" t="s">
        <v>130</v>
      </c>
      <c r="D807" s="8" t="s">
        <v>27</v>
      </c>
      <c r="E807" s="8">
        <v>22</v>
      </c>
      <c r="F807" s="8" t="str">
        <f>VLOOKUP($D807,饮料价格!$B$3:$E$45,2,0)</f>
        <v>听</v>
      </c>
      <c r="G807" s="8">
        <f>VLOOKUP($D807,饮料价格!$B$3:$E$45,3,0)</f>
        <v>2.5</v>
      </c>
      <c r="H807" s="8">
        <f>VLOOKUP($D807,饮料价格!$B$3:$E$45,4,0)</f>
        <v>4</v>
      </c>
      <c r="I807" s="8">
        <f>E807*H807</f>
        <v>88</v>
      </c>
      <c r="J807" s="8">
        <f>(H807-G807)*E807</f>
        <v>33</v>
      </c>
    </row>
    <row r="808" spans="1:10" outlineLevel="2" x14ac:dyDescent="0.15">
      <c r="A808" s="7">
        <v>42736</v>
      </c>
      <c r="B808" s="8" t="s">
        <v>100</v>
      </c>
      <c r="C808" s="8" t="s">
        <v>130</v>
      </c>
      <c r="D808" s="8" t="s">
        <v>9</v>
      </c>
      <c r="E808" s="8">
        <v>62</v>
      </c>
      <c r="F808" s="8" t="str">
        <f>VLOOKUP($D808,饮料价格!$B$3:$E$45,2,0)</f>
        <v>听</v>
      </c>
      <c r="G808" s="8">
        <f>VLOOKUP($D808,饮料价格!$B$3:$E$45,3,0)</f>
        <v>3</v>
      </c>
      <c r="H808" s="8">
        <f>VLOOKUP($D808,饮料价格!$B$3:$E$45,4,0)</f>
        <v>4</v>
      </c>
      <c r="I808" s="8">
        <f>E808*H808</f>
        <v>248</v>
      </c>
      <c r="J808" s="8">
        <f>(H808-G808)*E808</f>
        <v>62</v>
      </c>
    </row>
    <row r="809" spans="1:10" outlineLevel="2" x14ac:dyDescent="0.15">
      <c r="A809" s="7">
        <v>42736</v>
      </c>
      <c r="B809" s="8" t="s">
        <v>100</v>
      </c>
      <c r="C809" s="8" t="s">
        <v>130</v>
      </c>
      <c r="D809" s="8" t="s">
        <v>8</v>
      </c>
      <c r="E809" s="8">
        <v>8</v>
      </c>
      <c r="F809" s="8" t="str">
        <f>VLOOKUP($D809,饮料价格!$B$3:$E$45,2,0)</f>
        <v>合</v>
      </c>
      <c r="G809" s="8">
        <f>VLOOKUP($D809,饮料价格!$B$3:$E$45,3,0)</f>
        <v>7.8</v>
      </c>
      <c r="H809" s="8">
        <f>VLOOKUP($D809,饮料价格!$B$3:$E$45,4,0)</f>
        <v>9.8000000000000007</v>
      </c>
      <c r="I809" s="8">
        <f>E809*H809</f>
        <v>78.400000000000006</v>
      </c>
      <c r="J809" s="8">
        <f>(H809-G809)*E809</f>
        <v>16.000000000000007</v>
      </c>
    </row>
    <row r="810" spans="1:10" outlineLevel="2" x14ac:dyDescent="0.15">
      <c r="A810" s="7">
        <v>42736</v>
      </c>
      <c r="B810" s="8" t="s">
        <v>100</v>
      </c>
      <c r="C810" s="8" t="s">
        <v>130</v>
      </c>
      <c r="D810" s="8" t="s">
        <v>1</v>
      </c>
      <c r="E810" s="8">
        <v>10</v>
      </c>
      <c r="F810" s="8" t="str">
        <f>VLOOKUP($D810,饮料价格!$B$3:$E$45,2,0)</f>
        <v>听</v>
      </c>
      <c r="G810" s="8">
        <f>VLOOKUP($D810,饮料价格!$B$3:$E$45,3,0)</f>
        <v>2.5</v>
      </c>
      <c r="H810" s="8">
        <f>VLOOKUP($D810,饮料价格!$B$3:$E$45,4,0)</f>
        <v>3.5</v>
      </c>
      <c r="I810" s="8">
        <f>E810*H810</f>
        <v>35</v>
      </c>
      <c r="J810" s="8">
        <f>(H810-G810)*E810</f>
        <v>10</v>
      </c>
    </row>
    <row r="811" spans="1:10" outlineLevel="2" x14ac:dyDescent="0.15">
      <c r="A811" s="7">
        <v>42736</v>
      </c>
      <c r="B811" s="8" t="s">
        <v>100</v>
      </c>
      <c r="C811" s="8" t="s">
        <v>130</v>
      </c>
      <c r="D811" s="8" t="s">
        <v>10</v>
      </c>
      <c r="E811" s="8">
        <v>80</v>
      </c>
      <c r="F811" s="8" t="str">
        <f>VLOOKUP($D811,饮料价格!$B$3:$E$45,2,0)</f>
        <v>听</v>
      </c>
      <c r="G811" s="8">
        <f>VLOOKUP($D811,饮料价格!$B$3:$E$45,3,0)</f>
        <v>2</v>
      </c>
      <c r="H811" s="8">
        <f>VLOOKUP($D811,饮料价格!$B$3:$E$45,4,0)</f>
        <v>3.5</v>
      </c>
      <c r="I811" s="8">
        <f>E811*H811</f>
        <v>280</v>
      </c>
      <c r="J811" s="8">
        <f>(H811-G811)*E811</f>
        <v>120</v>
      </c>
    </row>
    <row r="812" spans="1:10" outlineLevel="2" x14ac:dyDescent="0.15">
      <c r="A812" s="7">
        <v>42736</v>
      </c>
      <c r="B812" s="8" t="s">
        <v>100</v>
      </c>
      <c r="C812" s="8" t="s">
        <v>130</v>
      </c>
      <c r="D812" s="8" t="s">
        <v>28</v>
      </c>
      <c r="E812" s="8">
        <v>24</v>
      </c>
      <c r="F812" s="8" t="str">
        <f>VLOOKUP($D812,饮料价格!$B$3:$E$45,2,0)</f>
        <v>合</v>
      </c>
      <c r="G812" s="8">
        <f>VLOOKUP($D812,饮料价格!$B$3:$E$45,3,0)</f>
        <v>1.5</v>
      </c>
      <c r="H812" s="8">
        <f>VLOOKUP($D812,饮料价格!$B$3:$E$45,4,0)</f>
        <v>2.2000000000000002</v>
      </c>
      <c r="I812" s="8">
        <f>E812*H812</f>
        <v>52.800000000000004</v>
      </c>
      <c r="J812" s="8">
        <f>(H812-G812)*E812</f>
        <v>16.800000000000004</v>
      </c>
    </row>
    <row r="813" spans="1:10" outlineLevel="2" x14ac:dyDescent="0.15">
      <c r="A813" s="7">
        <v>42736</v>
      </c>
      <c r="B813" s="8" t="s">
        <v>100</v>
      </c>
      <c r="C813" s="8" t="s">
        <v>130</v>
      </c>
      <c r="D813" s="8" t="s">
        <v>32</v>
      </c>
      <c r="E813" s="8">
        <v>14</v>
      </c>
      <c r="F813" s="8" t="str">
        <f>VLOOKUP($D813,饮料价格!$B$3:$E$45,2,0)</f>
        <v>瓶</v>
      </c>
      <c r="G813" s="8">
        <f>VLOOKUP($D813,饮料价格!$B$3:$E$45,3,0)</f>
        <v>2.4</v>
      </c>
      <c r="H813" s="8">
        <f>VLOOKUP($D813,饮料价格!$B$3:$E$45,4,0)</f>
        <v>3.5</v>
      </c>
      <c r="I813" s="8">
        <f>E813*H813</f>
        <v>49</v>
      </c>
      <c r="J813" s="8">
        <f>(H813-G813)*E813</f>
        <v>15.400000000000002</v>
      </c>
    </row>
    <row r="814" spans="1:10" outlineLevel="2" x14ac:dyDescent="0.15">
      <c r="A814" s="7">
        <v>42736</v>
      </c>
      <c r="B814" s="8" t="s">
        <v>100</v>
      </c>
      <c r="C814" s="8" t="s">
        <v>130</v>
      </c>
      <c r="D814" s="8" t="s">
        <v>11</v>
      </c>
      <c r="E814" s="8">
        <v>72</v>
      </c>
      <c r="F814" s="8" t="str">
        <f>VLOOKUP($D814,饮料价格!$B$3:$E$45,2,0)</f>
        <v>瓶</v>
      </c>
      <c r="G814" s="8">
        <f>VLOOKUP($D814,饮料价格!$B$3:$E$45,3,0)</f>
        <v>1</v>
      </c>
      <c r="H814" s="8">
        <f>VLOOKUP($D814,饮料价格!$B$3:$E$45,4,0)</f>
        <v>1.3</v>
      </c>
      <c r="I814" s="8">
        <f>E814*H814</f>
        <v>93.600000000000009</v>
      </c>
      <c r="J814" s="8">
        <f>(H814-G814)*E814</f>
        <v>21.6</v>
      </c>
    </row>
    <row r="815" spans="1:10" outlineLevel="2" x14ac:dyDescent="0.15">
      <c r="A815" s="7">
        <v>42736</v>
      </c>
      <c r="B815" s="8" t="s">
        <v>100</v>
      </c>
      <c r="C815" s="8" t="s">
        <v>130</v>
      </c>
      <c r="D815" s="8" t="s">
        <v>2</v>
      </c>
      <c r="E815" s="8">
        <v>80</v>
      </c>
      <c r="F815" s="8" t="str">
        <f>VLOOKUP($D815,饮料价格!$B$3:$E$45,2,0)</f>
        <v>听</v>
      </c>
      <c r="G815" s="8">
        <f>VLOOKUP($D815,饮料价格!$B$3:$E$45,3,0)</f>
        <v>1.6</v>
      </c>
      <c r="H815" s="8">
        <f>VLOOKUP($D815,饮料价格!$B$3:$E$45,4,0)</f>
        <v>3.3</v>
      </c>
      <c r="I815" s="8">
        <f>E815*H815</f>
        <v>264</v>
      </c>
      <c r="J815" s="8">
        <f>(H815-G815)*E815</f>
        <v>135.99999999999997</v>
      </c>
    </row>
    <row r="816" spans="1:10" outlineLevel="2" x14ac:dyDescent="0.15">
      <c r="A816" s="7">
        <v>42736</v>
      </c>
      <c r="B816" s="8" t="s">
        <v>100</v>
      </c>
      <c r="C816" s="8" t="s">
        <v>130</v>
      </c>
      <c r="D816" s="8" t="s">
        <v>132</v>
      </c>
      <c r="E816" s="8">
        <v>108</v>
      </c>
      <c r="F816" s="8" t="str">
        <f>VLOOKUP($D816,饮料价格!$B$3:$E$45,2,0)</f>
        <v>瓶</v>
      </c>
      <c r="G816" s="8">
        <f>VLOOKUP($D816,饮料价格!$B$3:$E$45,3,0)</f>
        <v>2.5</v>
      </c>
      <c r="H816" s="8">
        <f>VLOOKUP($D816,饮料价格!$B$3:$E$45,4,0)</f>
        <v>4.5</v>
      </c>
      <c r="I816" s="8">
        <f>E816*H816</f>
        <v>486</v>
      </c>
      <c r="J816" s="8">
        <f>(H816-G816)*E816</f>
        <v>216</v>
      </c>
    </row>
    <row r="817" spans="1:10" outlineLevel="2" x14ac:dyDescent="0.15">
      <c r="A817" s="7">
        <v>42736</v>
      </c>
      <c r="B817" s="8" t="s">
        <v>100</v>
      </c>
      <c r="C817" s="8" t="s">
        <v>130</v>
      </c>
      <c r="D817" s="8" t="s">
        <v>6</v>
      </c>
      <c r="E817" s="8">
        <v>27</v>
      </c>
      <c r="F817" s="8" t="str">
        <f>VLOOKUP($D817,饮料价格!$B$3:$E$45,2,0)</f>
        <v>瓶</v>
      </c>
      <c r="G817" s="8">
        <f>VLOOKUP($D817,饮料价格!$B$3:$E$45,3,0)</f>
        <v>1.7</v>
      </c>
      <c r="H817" s="8">
        <f>VLOOKUP($D817,饮料价格!$B$3:$E$45,4,0)</f>
        <v>3.5</v>
      </c>
      <c r="I817" s="8">
        <f>E817*H817</f>
        <v>94.5</v>
      </c>
      <c r="J817" s="8">
        <f>(H817-G817)*E817</f>
        <v>48.6</v>
      </c>
    </row>
    <row r="818" spans="1:10" outlineLevel="2" x14ac:dyDescent="0.15">
      <c r="A818" s="7">
        <v>42736</v>
      </c>
      <c r="B818" s="8" t="s">
        <v>100</v>
      </c>
      <c r="C818" s="8" t="s">
        <v>130</v>
      </c>
      <c r="D818" s="8" t="s">
        <v>23</v>
      </c>
      <c r="E818" s="8">
        <v>19</v>
      </c>
      <c r="F818" s="8" t="str">
        <f>VLOOKUP($D818,饮料价格!$B$3:$E$45,2,0)</f>
        <v>瓶</v>
      </c>
      <c r="G818" s="8">
        <f>VLOOKUP($D818,饮料价格!$B$3:$E$45,3,0)</f>
        <v>2.4</v>
      </c>
      <c r="H818" s="8">
        <f>VLOOKUP($D818,饮料价格!$B$3:$E$45,4,0)</f>
        <v>3</v>
      </c>
      <c r="I818" s="8">
        <f>E818*H818</f>
        <v>57</v>
      </c>
      <c r="J818" s="8">
        <f>(H818-G818)*E818</f>
        <v>11.400000000000002</v>
      </c>
    </row>
    <row r="819" spans="1:10" outlineLevel="1" x14ac:dyDescent="0.15">
      <c r="A819" s="7"/>
      <c r="B819" s="8"/>
      <c r="C819" s="23" t="s">
        <v>204</v>
      </c>
      <c r="D819" s="8"/>
      <c r="E819" s="8"/>
      <c r="F819" s="8"/>
      <c r="G819" s="8"/>
      <c r="H819" s="8"/>
      <c r="I819" s="8">
        <f>SUBTOTAL(9,I777:I818)</f>
        <v>5489.6000000000013</v>
      </c>
      <c r="J819" s="8">
        <f>SUBTOTAL(9,J777:J818)</f>
        <v>1955.4</v>
      </c>
    </row>
    <row r="820" spans="1:10" outlineLevel="2" x14ac:dyDescent="0.15">
      <c r="A820" s="7">
        <v>42736</v>
      </c>
      <c r="B820" s="8" t="s">
        <v>103</v>
      </c>
      <c r="C820" s="8" t="s">
        <v>120</v>
      </c>
      <c r="D820" s="8" t="s">
        <v>81</v>
      </c>
      <c r="E820" s="8">
        <v>9</v>
      </c>
      <c r="F820" s="8" t="str">
        <f>VLOOKUP($D820,饮料价格!$B$3:$E$45,2,0)</f>
        <v>听</v>
      </c>
      <c r="G820" s="8">
        <f>VLOOKUP($D820,饮料价格!$B$3:$E$45,3,0)</f>
        <v>3</v>
      </c>
      <c r="H820" s="8">
        <f>VLOOKUP($D820,饮料价格!$B$3:$E$45,4,0)</f>
        <v>4</v>
      </c>
      <c r="I820" s="8">
        <f>E820*H820</f>
        <v>36</v>
      </c>
      <c r="J820" s="8">
        <f>(H820-G820)*E820</f>
        <v>9</v>
      </c>
    </row>
    <row r="821" spans="1:10" outlineLevel="2" x14ac:dyDescent="0.15">
      <c r="A821" s="7">
        <v>42736</v>
      </c>
      <c r="B821" s="8" t="s">
        <v>103</v>
      </c>
      <c r="C821" s="8" t="s">
        <v>120</v>
      </c>
      <c r="D821" s="8" t="s">
        <v>6</v>
      </c>
      <c r="E821" s="8">
        <v>76</v>
      </c>
      <c r="F821" s="8" t="str">
        <f>VLOOKUP($D821,饮料价格!$B$3:$E$45,2,0)</f>
        <v>瓶</v>
      </c>
      <c r="G821" s="8">
        <f>VLOOKUP($D821,饮料价格!$B$3:$E$45,3,0)</f>
        <v>1.7</v>
      </c>
      <c r="H821" s="8">
        <f>VLOOKUP($D821,饮料价格!$B$3:$E$45,4,0)</f>
        <v>3.5</v>
      </c>
      <c r="I821" s="8">
        <f>E821*H821</f>
        <v>266</v>
      </c>
      <c r="J821" s="8">
        <f>(H821-G821)*E821</f>
        <v>136.80000000000001</v>
      </c>
    </row>
    <row r="822" spans="1:10" outlineLevel="2" x14ac:dyDescent="0.15">
      <c r="A822" s="7">
        <v>42736</v>
      </c>
      <c r="B822" s="8" t="s">
        <v>103</v>
      </c>
      <c r="C822" s="8" t="s">
        <v>120</v>
      </c>
      <c r="D822" s="8" t="s">
        <v>9</v>
      </c>
      <c r="E822" s="8">
        <v>28</v>
      </c>
      <c r="F822" s="8" t="str">
        <f>VLOOKUP($D822,饮料价格!$B$3:$E$45,2,0)</f>
        <v>听</v>
      </c>
      <c r="G822" s="8">
        <f>VLOOKUP($D822,饮料价格!$B$3:$E$45,3,0)</f>
        <v>3</v>
      </c>
      <c r="H822" s="8">
        <f>VLOOKUP($D822,饮料价格!$B$3:$E$45,4,0)</f>
        <v>4</v>
      </c>
      <c r="I822" s="8">
        <f>E822*H822</f>
        <v>112</v>
      </c>
      <c r="J822" s="8">
        <f>(H822-G822)*E822</f>
        <v>28</v>
      </c>
    </row>
    <row r="823" spans="1:10" outlineLevel="2" x14ac:dyDescent="0.15">
      <c r="A823" s="7">
        <v>42736</v>
      </c>
      <c r="B823" s="8" t="s">
        <v>103</v>
      </c>
      <c r="C823" s="8" t="s">
        <v>120</v>
      </c>
      <c r="D823" s="8" t="s">
        <v>10</v>
      </c>
      <c r="E823" s="8">
        <v>67</v>
      </c>
      <c r="F823" s="8" t="str">
        <f>VLOOKUP($D823,饮料价格!$B$3:$E$45,2,0)</f>
        <v>听</v>
      </c>
      <c r="G823" s="8">
        <f>VLOOKUP($D823,饮料价格!$B$3:$E$45,3,0)</f>
        <v>2</v>
      </c>
      <c r="H823" s="8">
        <f>VLOOKUP($D823,饮料价格!$B$3:$E$45,4,0)</f>
        <v>3.5</v>
      </c>
      <c r="I823" s="8">
        <f>E823*H823</f>
        <v>234.5</v>
      </c>
      <c r="J823" s="8">
        <f>(H823-G823)*E823</f>
        <v>100.5</v>
      </c>
    </row>
    <row r="824" spans="1:10" outlineLevel="2" x14ac:dyDescent="0.15">
      <c r="A824" s="7">
        <v>42736</v>
      </c>
      <c r="B824" s="8" t="s">
        <v>103</v>
      </c>
      <c r="C824" s="8" t="s">
        <v>120</v>
      </c>
      <c r="D824" s="8" t="s">
        <v>22</v>
      </c>
      <c r="E824" s="8">
        <v>86</v>
      </c>
      <c r="F824" s="8" t="str">
        <f>VLOOKUP($D824,饮料价格!$B$3:$E$45,2,0)</f>
        <v>合</v>
      </c>
      <c r="G824" s="8">
        <f>VLOOKUP($D824,饮料价格!$B$3:$E$45,3,0)</f>
        <v>1.7</v>
      </c>
      <c r="H824" s="8">
        <f>VLOOKUP($D824,饮料价格!$B$3:$E$45,4,0)</f>
        <v>2.2000000000000002</v>
      </c>
      <c r="I824" s="8">
        <f>E824*H824</f>
        <v>189.20000000000002</v>
      </c>
      <c r="J824" s="8">
        <f>(H824-G824)*E824</f>
        <v>43.000000000000021</v>
      </c>
    </row>
    <row r="825" spans="1:10" outlineLevel="2" x14ac:dyDescent="0.15">
      <c r="A825" s="7">
        <v>42736</v>
      </c>
      <c r="B825" s="8" t="s">
        <v>103</v>
      </c>
      <c r="C825" s="8" t="s">
        <v>120</v>
      </c>
      <c r="D825" s="8" t="s">
        <v>79</v>
      </c>
      <c r="E825" s="8">
        <v>17</v>
      </c>
      <c r="F825" s="8" t="str">
        <f>VLOOKUP($D825,饮料价格!$B$3:$E$45,2,0)</f>
        <v>听</v>
      </c>
      <c r="G825" s="8">
        <f>VLOOKUP($D825,饮料价格!$B$3:$E$45,3,0)</f>
        <v>1.2</v>
      </c>
      <c r="H825" s="8">
        <f>VLOOKUP($D825,饮料价格!$B$3:$E$45,4,0)</f>
        <v>2.5</v>
      </c>
      <c r="I825" s="8">
        <f>E825*H825</f>
        <v>42.5</v>
      </c>
      <c r="J825" s="8">
        <f>(H825-G825)*E825</f>
        <v>22.1</v>
      </c>
    </row>
    <row r="826" spans="1:10" outlineLevel="2" x14ac:dyDescent="0.15">
      <c r="A826" s="7">
        <v>42736</v>
      </c>
      <c r="B826" s="8" t="s">
        <v>103</v>
      </c>
      <c r="C826" s="8" t="s">
        <v>120</v>
      </c>
      <c r="D826" s="8" t="s">
        <v>78</v>
      </c>
      <c r="E826" s="8">
        <v>17</v>
      </c>
      <c r="F826" s="8" t="str">
        <f>VLOOKUP($D826,饮料价格!$B$3:$E$45,2,0)</f>
        <v>瓶</v>
      </c>
      <c r="G826" s="8">
        <f>VLOOKUP($D826,饮料价格!$B$3:$E$45,3,0)</f>
        <v>1.9</v>
      </c>
      <c r="H826" s="8">
        <f>VLOOKUP($D826,饮料价格!$B$3:$E$45,4,0)</f>
        <v>2.4</v>
      </c>
      <c r="I826" s="8">
        <f>E826*H826</f>
        <v>40.799999999999997</v>
      </c>
      <c r="J826" s="8">
        <f>(H826-G826)*E826</f>
        <v>8.5</v>
      </c>
    </row>
    <row r="827" spans="1:10" outlineLevel="2" x14ac:dyDescent="0.15">
      <c r="A827" s="7">
        <v>42736</v>
      </c>
      <c r="B827" s="8" t="s">
        <v>103</v>
      </c>
      <c r="C827" s="8" t="s">
        <v>120</v>
      </c>
      <c r="D827" s="8" t="s">
        <v>11</v>
      </c>
      <c r="E827" s="8">
        <v>16</v>
      </c>
      <c r="F827" s="8" t="str">
        <f>VLOOKUP($D827,饮料价格!$B$3:$E$45,2,0)</f>
        <v>瓶</v>
      </c>
      <c r="G827" s="8">
        <f>VLOOKUP($D827,饮料价格!$B$3:$E$45,3,0)</f>
        <v>1</v>
      </c>
      <c r="H827" s="8">
        <f>VLOOKUP($D827,饮料价格!$B$3:$E$45,4,0)</f>
        <v>1.3</v>
      </c>
      <c r="I827" s="8">
        <f>E827*H827</f>
        <v>20.8</v>
      </c>
      <c r="J827" s="8">
        <f>(H827-G827)*E827</f>
        <v>4.8000000000000007</v>
      </c>
    </row>
    <row r="828" spans="1:10" outlineLevel="2" x14ac:dyDescent="0.15">
      <c r="A828" s="7">
        <v>42736</v>
      </c>
      <c r="B828" s="8" t="s">
        <v>103</v>
      </c>
      <c r="C828" s="8" t="s">
        <v>120</v>
      </c>
      <c r="D828" s="8" t="s">
        <v>27</v>
      </c>
      <c r="E828" s="8">
        <v>81</v>
      </c>
      <c r="F828" s="8" t="str">
        <f>VLOOKUP($D828,饮料价格!$B$3:$E$45,2,0)</f>
        <v>听</v>
      </c>
      <c r="G828" s="8">
        <f>VLOOKUP($D828,饮料价格!$B$3:$E$45,3,0)</f>
        <v>2.5</v>
      </c>
      <c r="H828" s="8">
        <f>VLOOKUP($D828,饮料价格!$B$3:$E$45,4,0)</f>
        <v>4</v>
      </c>
      <c r="I828" s="8">
        <f>E828*H828</f>
        <v>324</v>
      </c>
      <c r="J828" s="8">
        <f>(H828-G828)*E828</f>
        <v>121.5</v>
      </c>
    </row>
    <row r="829" spans="1:10" outlineLevel="2" x14ac:dyDescent="0.15">
      <c r="A829" s="7">
        <v>42736</v>
      </c>
      <c r="B829" s="8" t="s">
        <v>103</v>
      </c>
      <c r="C829" s="8" t="s">
        <v>120</v>
      </c>
      <c r="D829" s="8" t="s">
        <v>3</v>
      </c>
      <c r="E829" s="8">
        <v>126</v>
      </c>
      <c r="F829" s="8" t="str">
        <f>VLOOKUP($D829,饮料价格!$B$3:$E$45,2,0)</f>
        <v>听</v>
      </c>
      <c r="G829" s="8">
        <f>VLOOKUP($D829,饮料价格!$B$3:$E$45,3,0)</f>
        <v>2.5</v>
      </c>
      <c r="H829" s="8">
        <f>VLOOKUP($D829,饮料价格!$B$3:$E$45,4,0)</f>
        <v>3.5</v>
      </c>
      <c r="I829" s="8">
        <f>E829*H829</f>
        <v>441</v>
      </c>
      <c r="J829" s="8">
        <f>(H829-G829)*E829</f>
        <v>126</v>
      </c>
    </row>
    <row r="830" spans="1:10" outlineLevel="2" x14ac:dyDescent="0.15">
      <c r="A830" s="7">
        <v>42736</v>
      </c>
      <c r="B830" s="8" t="s">
        <v>103</v>
      </c>
      <c r="C830" s="8" t="s">
        <v>120</v>
      </c>
      <c r="D830" s="8" t="s">
        <v>131</v>
      </c>
      <c r="E830" s="8">
        <v>99</v>
      </c>
      <c r="F830" s="8" t="str">
        <f>VLOOKUP($D830,饮料价格!$B$3:$E$45,2,0)</f>
        <v>瓶</v>
      </c>
      <c r="G830" s="8">
        <f>VLOOKUP($D830,饮料价格!$B$3:$E$45,3,0)</f>
        <v>2</v>
      </c>
      <c r="H830" s="8">
        <f>VLOOKUP($D830,饮料价格!$B$3:$E$45,4,0)</f>
        <v>3.5</v>
      </c>
      <c r="I830" s="8">
        <f>E830*H830</f>
        <v>346.5</v>
      </c>
      <c r="J830" s="8">
        <f>(H830-G830)*E830</f>
        <v>148.5</v>
      </c>
    </row>
    <row r="831" spans="1:10" outlineLevel="2" x14ac:dyDescent="0.15">
      <c r="A831" s="7">
        <v>42736</v>
      </c>
      <c r="B831" s="8" t="s">
        <v>103</v>
      </c>
      <c r="C831" s="8" t="s">
        <v>120</v>
      </c>
      <c r="D831" s="8" t="s">
        <v>133</v>
      </c>
      <c r="E831" s="8">
        <v>40</v>
      </c>
      <c r="F831" s="8" t="str">
        <f>VLOOKUP($D831,饮料价格!$B$3:$E$45,2,0)</f>
        <v>瓶</v>
      </c>
      <c r="G831" s="8">
        <f>VLOOKUP($D831,饮料价格!$B$3:$E$45,3,0)</f>
        <v>3.5</v>
      </c>
      <c r="H831" s="8">
        <f>VLOOKUP($D831,饮料价格!$B$3:$E$45,4,0)</f>
        <v>5</v>
      </c>
      <c r="I831" s="8">
        <f>E831*H831</f>
        <v>200</v>
      </c>
      <c r="J831" s="8">
        <f>(H831-G831)*E831</f>
        <v>60</v>
      </c>
    </row>
    <row r="832" spans="1:10" outlineLevel="2" x14ac:dyDescent="0.15">
      <c r="A832" s="7">
        <v>42736</v>
      </c>
      <c r="B832" s="8" t="s">
        <v>103</v>
      </c>
      <c r="C832" s="8" t="s">
        <v>120</v>
      </c>
      <c r="D832" s="8" t="s">
        <v>28</v>
      </c>
      <c r="E832" s="8">
        <v>52</v>
      </c>
      <c r="F832" s="8" t="str">
        <f>VLOOKUP($D832,饮料价格!$B$3:$E$45,2,0)</f>
        <v>合</v>
      </c>
      <c r="G832" s="8">
        <f>VLOOKUP($D832,饮料价格!$B$3:$E$45,3,0)</f>
        <v>1.5</v>
      </c>
      <c r="H832" s="8">
        <f>VLOOKUP($D832,饮料价格!$B$3:$E$45,4,0)</f>
        <v>2.2000000000000002</v>
      </c>
      <c r="I832" s="8">
        <f>E832*H832</f>
        <v>114.4</v>
      </c>
      <c r="J832" s="8">
        <f>(H832-G832)*E832</f>
        <v>36.400000000000006</v>
      </c>
    </row>
    <row r="833" spans="1:10" outlineLevel="2" x14ac:dyDescent="0.15">
      <c r="A833" s="7">
        <v>42736</v>
      </c>
      <c r="B833" s="8" t="s">
        <v>103</v>
      </c>
      <c r="C833" s="8" t="s">
        <v>120</v>
      </c>
      <c r="D833" s="8" t="s">
        <v>31</v>
      </c>
      <c r="E833" s="8">
        <v>19</v>
      </c>
      <c r="F833" s="8" t="str">
        <f>VLOOKUP($D833,饮料价格!$B$3:$E$45,2,0)</f>
        <v>瓶</v>
      </c>
      <c r="G833" s="8">
        <f>VLOOKUP($D833,饮料价格!$B$3:$E$45,3,0)</f>
        <v>1.1000000000000001</v>
      </c>
      <c r="H833" s="8">
        <f>VLOOKUP($D833,饮料价格!$B$3:$E$45,4,0)</f>
        <v>1.5</v>
      </c>
      <c r="I833" s="8">
        <f>E833*H833</f>
        <v>28.5</v>
      </c>
      <c r="J833" s="8">
        <f>(H833-G833)*E833</f>
        <v>7.5999999999999979</v>
      </c>
    </row>
    <row r="834" spans="1:10" outlineLevel="2" x14ac:dyDescent="0.15">
      <c r="A834" s="7">
        <v>42736</v>
      </c>
      <c r="B834" s="8" t="s">
        <v>103</v>
      </c>
      <c r="C834" s="8" t="s">
        <v>120</v>
      </c>
      <c r="D834" s="8" t="s">
        <v>73</v>
      </c>
      <c r="E834" s="8">
        <v>13</v>
      </c>
      <c r="F834" s="8" t="str">
        <f>VLOOKUP($D834,饮料价格!$B$3:$E$45,2,0)</f>
        <v>瓶</v>
      </c>
      <c r="G834" s="8">
        <f>VLOOKUP($D834,饮料价格!$B$3:$E$45,3,0)</f>
        <v>1.8</v>
      </c>
      <c r="H834" s="8">
        <f>VLOOKUP($D834,饮料价格!$B$3:$E$45,4,0)</f>
        <v>2.2999999999999998</v>
      </c>
      <c r="I834" s="8">
        <f>E834*H834</f>
        <v>29.9</v>
      </c>
      <c r="J834" s="8">
        <f>(H834-G834)*E834</f>
        <v>6.4999999999999973</v>
      </c>
    </row>
    <row r="835" spans="1:10" outlineLevel="2" x14ac:dyDescent="0.15">
      <c r="A835" s="7">
        <v>42736</v>
      </c>
      <c r="B835" s="8" t="s">
        <v>103</v>
      </c>
      <c r="C835" s="8" t="s">
        <v>120</v>
      </c>
      <c r="D835" s="8" t="s">
        <v>12</v>
      </c>
      <c r="E835" s="8">
        <v>93</v>
      </c>
      <c r="F835" s="8" t="str">
        <f>VLOOKUP($D835,饮料价格!$B$3:$E$45,2,0)</f>
        <v>瓶</v>
      </c>
      <c r="G835" s="8">
        <f>VLOOKUP($D835,饮料价格!$B$3:$E$45,3,0)</f>
        <v>1.3</v>
      </c>
      <c r="H835" s="8">
        <f>VLOOKUP($D835,饮料价格!$B$3:$E$45,4,0)</f>
        <v>2.8</v>
      </c>
      <c r="I835" s="8">
        <f>E835*H835</f>
        <v>260.39999999999998</v>
      </c>
      <c r="J835" s="8">
        <f>(H835-G835)*E835</f>
        <v>139.49999999999997</v>
      </c>
    </row>
    <row r="836" spans="1:10" outlineLevel="2" x14ac:dyDescent="0.15">
      <c r="A836" s="7">
        <v>42736</v>
      </c>
      <c r="B836" s="8" t="s">
        <v>103</v>
      </c>
      <c r="C836" s="8" t="s">
        <v>120</v>
      </c>
      <c r="D836" s="8" t="s">
        <v>4</v>
      </c>
      <c r="E836" s="8">
        <v>98</v>
      </c>
      <c r="F836" s="8" t="str">
        <f>VLOOKUP($D836,饮料价格!$B$3:$E$45,2,0)</f>
        <v>合</v>
      </c>
      <c r="G836" s="8">
        <f>VLOOKUP($D836,饮料价格!$B$3:$E$45,3,0)</f>
        <v>1.3</v>
      </c>
      <c r="H836" s="8">
        <f>VLOOKUP($D836,饮料价格!$B$3:$E$45,4,0)</f>
        <v>1.9</v>
      </c>
      <c r="I836" s="8">
        <f>E836*H836</f>
        <v>186.2</v>
      </c>
      <c r="J836" s="8">
        <f>(H836-G836)*E836</f>
        <v>58.79999999999999</v>
      </c>
    </row>
    <row r="837" spans="1:10" outlineLevel="2" x14ac:dyDescent="0.15">
      <c r="A837" s="7">
        <v>42736</v>
      </c>
      <c r="B837" s="8" t="s">
        <v>103</v>
      </c>
      <c r="C837" s="8" t="s">
        <v>120</v>
      </c>
      <c r="D837" s="8" t="s">
        <v>25</v>
      </c>
      <c r="E837" s="8">
        <v>18</v>
      </c>
      <c r="F837" s="8" t="str">
        <f>VLOOKUP($D837,饮料价格!$B$3:$E$45,2,0)</f>
        <v>听</v>
      </c>
      <c r="G837" s="8">
        <f>VLOOKUP($D837,饮料价格!$B$3:$E$45,3,0)</f>
        <v>3</v>
      </c>
      <c r="H837" s="8">
        <f>VLOOKUP($D837,饮料价格!$B$3:$E$45,4,0)</f>
        <v>4</v>
      </c>
      <c r="I837" s="8">
        <f>E837*H837</f>
        <v>72</v>
      </c>
      <c r="J837" s="8">
        <f>(H837-G837)*E837</f>
        <v>18</v>
      </c>
    </row>
    <row r="838" spans="1:10" outlineLevel="2" x14ac:dyDescent="0.15">
      <c r="A838" s="7">
        <v>42736</v>
      </c>
      <c r="B838" s="8" t="s">
        <v>103</v>
      </c>
      <c r="C838" s="8" t="s">
        <v>120</v>
      </c>
      <c r="D838" s="8" t="s">
        <v>82</v>
      </c>
      <c r="E838" s="8">
        <v>39</v>
      </c>
      <c r="F838" s="8" t="str">
        <f>VLOOKUP($D838,饮料价格!$B$3:$E$45,2,0)</f>
        <v>合</v>
      </c>
      <c r="G838" s="8">
        <f>VLOOKUP($D838,饮料价格!$B$3:$E$45,3,0)</f>
        <v>1.6</v>
      </c>
      <c r="H838" s="8">
        <f>VLOOKUP($D838,饮料价格!$B$3:$E$45,4,0)</f>
        <v>2.5</v>
      </c>
      <c r="I838" s="8">
        <f>E838*H838</f>
        <v>97.5</v>
      </c>
      <c r="J838" s="8">
        <f>(H838-G838)*E838</f>
        <v>35.099999999999994</v>
      </c>
    </row>
    <row r="839" spans="1:10" outlineLevel="2" x14ac:dyDescent="0.15">
      <c r="A839" s="7">
        <v>42736</v>
      </c>
      <c r="B839" s="8" t="s">
        <v>103</v>
      </c>
      <c r="C839" s="8" t="s">
        <v>120</v>
      </c>
      <c r="D839" s="8" t="s">
        <v>16</v>
      </c>
      <c r="E839" s="8">
        <v>8</v>
      </c>
      <c r="F839" s="8" t="str">
        <f>VLOOKUP($D839,饮料价格!$B$3:$E$45,2,0)</f>
        <v>瓶</v>
      </c>
      <c r="G839" s="8">
        <f>VLOOKUP($D839,饮料价格!$B$3:$E$45,3,0)</f>
        <v>1</v>
      </c>
      <c r="H839" s="8">
        <f>VLOOKUP($D839,饮料价格!$B$3:$E$45,4,0)</f>
        <v>1.5</v>
      </c>
      <c r="I839" s="8">
        <f>E839*H839</f>
        <v>12</v>
      </c>
      <c r="J839" s="8">
        <f>(H839-G839)*E839</f>
        <v>4</v>
      </c>
    </row>
    <row r="840" spans="1:10" outlineLevel="2" x14ac:dyDescent="0.15">
      <c r="A840" s="7">
        <v>42736</v>
      </c>
      <c r="B840" s="8" t="s">
        <v>103</v>
      </c>
      <c r="C840" s="8" t="s">
        <v>120</v>
      </c>
      <c r="D840" s="8" t="s">
        <v>1</v>
      </c>
      <c r="E840" s="8">
        <v>80</v>
      </c>
      <c r="F840" s="8" t="str">
        <f>VLOOKUP($D840,饮料价格!$B$3:$E$45,2,0)</f>
        <v>听</v>
      </c>
      <c r="G840" s="8">
        <f>VLOOKUP($D840,饮料价格!$B$3:$E$45,3,0)</f>
        <v>2.5</v>
      </c>
      <c r="H840" s="8">
        <f>VLOOKUP($D840,饮料价格!$B$3:$E$45,4,0)</f>
        <v>3.5</v>
      </c>
      <c r="I840" s="8">
        <f>E840*H840</f>
        <v>280</v>
      </c>
      <c r="J840" s="8">
        <f>(H840-G840)*E840</f>
        <v>80</v>
      </c>
    </row>
    <row r="841" spans="1:10" outlineLevel="2" x14ac:dyDescent="0.15">
      <c r="A841" s="7">
        <v>42736</v>
      </c>
      <c r="B841" s="8" t="s">
        <v>103</v>
      </c>
      <c r="C841" s="8" t="s">
        <v>120</v>
      </c>
      <c r="D841" s="8" t="s">
        <v>32</v>
      </c>
      <c r="E841" s="8">
        <v>12</v>
      </c>
      <c r="F841" s="8" t="str">
        <f>VLOOKUP($D841,饮料价格!$B$3:$E$45,2,0)</f>
        <v>瓶</v>
      </c>
      <c r="G841" s="8">
        <f>VLOOKUP($D841,饮料价格!$B$3:$E$45,3,0)</f>
        <v>2.4</v>
      </c>
      <c r="H841" s="8">
        <f>VLOOKUP($D841,饮料价格!$B$3:$E$45,4,0)</f>
        <v>3.5</v>
      </c>
      <c r="I841" s="8">
        <f>E841*H841</f>
        <v>42</v>
      </c>
      <c r="J841" s="8">
        <f>(H841-G841)*E841</f>
        <v>13.200000000000001</v>
      </c>
    </row>
    <row r="842" spans="1:10" outlineLevel="2" x14ac:dyDescent="0.15">
      <c r="A842" s="7">
        <v>42736</v>
      </c>
      <c r="B842" s="8" t="s">
        <v>103</v>
      </c>
      <c r="C842" s="8" t="s">
        <v>120</v>
      </c>
      <c r="D842" s="8" t="s">
        <v>8</v>
      </c>
      <c r="E842" s="8">
        <v>16</v>
      </c>
      <c r="F842" s="8" t="str">
        <f>VLOOKUP($D842,饮料价格!$B$3:$E$45,2,0)</f>
        <v>合</v>
      </c>
      <c r="G842" s="8">
        <f>VLOOKUP($D842,饮料价格!$B$3:$E$45,3,0)</f>
        <v>7.8</v>
      </c>
      <c r="H842" s="8">
        <f>VLOOKUP($D842,饮料价格!$B$3:$E$45,4,0)</f>
        <v>9.8000000000000007</v>
      </c>
      <c r="I842" s="8">
        <f>E842*H842</f>
        <v>156.80000000000001</v>
      </c>
      <c r="J842" s="8">
        <f>(H842-G842)*E842</f>
        <v>32.000000000000014</v>
      </c>
    </row>
    <row r="843" spans="1:10" outlineLevel="2" x14ac:dyDescent="0.15">
      <c r="A843" s="7">
        <v>42736</v>
      </c>
      <c r="B843" s="8" t="s">
        <v>103</v>
      </c>
      <c r="C843" s="8" t="s">
        <v>120</v>
      </c>
      <c r="D843" s="8" t="s">
        <v>15</v>
      </c>
      <c r="E843" s="8">
        <v>17</v>
      </c>
      <c r="F843" s="8" t="str">
        <f>VLOOKUP($D843,饮料价格!$B$3:$E$45,2,0)</f>
        <v>合</v>
      </c>
      <c r="G843" s="8">
        <f>VLOOKUP($D843,饮料价格!$B$3:$E$45,3,0)</f>
        <v>1.7</v>
      </c>
      <c r="H843" s="8">
        <f>VLOOKUP($D843,饮料价格!$B$3:$E$45,4,0)</f>
        <v>2.5</v>
      </c>
      <c r="I843" s="8">
        <f>E843*H843</f>
        <v>42.5</v>
      </c>
      <c r="J843" s="8">
        <f>(H843-G843)*E843</f>
        <v>13.600000000000001</v>
      </c>
    </row>
    <row r="844" spans="1:10" outlineLevel="2" x14ac:dyDescent="0.15">
      <c r="A844" s="7">
        <v>42736</v>
      </c>
      <c r="B844" s="8" t="s">
        <v>103</v>
      </c>
      <c r="C844" s="8" t="s">
        <v>120</v>
      </c>
      <c r="D844" s="8" t="s">
        <v>23</v>
      </c>
      <c r="E844" s="8">
        <v>29</v>
      </c>
      <c r="F844" s="8" t="str">
        <f>VLOOKUP($D844,饮料价格!$B$3:$E$45,2,0)</f>
        <v>瓶</v>
      </c>
      <c r="G844" s="8">
        <f>VLOOKUP($D844,饮料价格!$B$3:$E$45,3,0)</f>
        <v>2.4</v>
      </c>
      <c r="H844" s="8">
        <f>VLOOKUP($D844,饮料价格!$B$3:$E$45,4,0)</f>
        <v>3</v>
      </c>
      <c r="I844" s="8">
        <f>E844*H844</f>
        <v>87</v>
      </c>
      <c r="J844" s="8">
        <f>(H844-G844)*E844</f>
        <v>17.400000000000002</v>
      </c>
    </row>
    <row r="845" spans="1:10" outlineLevel="2" x14ac:dyDescent="0.15">
      <c r="A845" s="7">
        <v>42736</v>
      </c>
      <c r="B845" s="8" t="s">
        <v>103</v>
      </c>
      <c r="C845" s="8" t="s">
        <v>120</v>
      </c>
      <c r="D845" s="8" t="s">
        <v>29</v>
      </c>
      <c r="E845" s="8">
        <v>8</v>
      </c>
      <c r="F845" s="8" t="str">
        <f>VLOOKUP($D845,饮料价格!$B$3:$E$45,2,0)</f>
        <v>合</v>
      </c>
      <c r="G845" s="8">
        <f>VLOOKUP($D845,饮料价格!$B$3:$E$45,3,0)</f>
        <v>1.6</v>
      </c>
      <c r="H845" s="8">
        <f>VLOOKUP($D845,饮料价格!$B$3:$E$45,4,0)</f>
        <v>2.2999999999999998</v>
      </c>
      <c r="I845" s="8">
        <f>E845*H845</f>
        <v>18.399999999999999</v>
      </c>
      <c r="J845" s="8">
        <f>(H845-G845)*E845</f>
        <v>5.5999999999999979</v>
      </c>
    </row>
    <row r="846" spans="1:10" outlineLevel="2" x14ac:dyDescent="0.15">
      <c r="A846" s="7">
        <v>42736</v>
      </c>
      <c r="B846" s="8" t="s">
        <v>103</v>
      </c>
      <c r="C846" s="8" t="s">
        <v>120</v>
      </c>
      <c r="D846" s="8" t="s">
        <v>134</v>
      </c>
      <c r="E846" s="8">
        <v>24</v>
      </c>
      <c r="F846" s="8" t="str">
        <f>VLOOKUP($D846,饮料价格!$B$3:$E$45,2,0)</f>
        <v>瓶</v>
      </c>
      <c r="G846" s="8">
        <f>VLOOKUP($D846,饮料价格!$B$3:$E$45,3,0)</f>
        <v>3.5</v>
      </c>
      <c r="H846" s="8">
        <f>VLOOKUP($D846,饮料价格!$B$3:$E$45,4,0)</f>
        <v>5</v>
      </c>
      <c r="I846" s="8">
        <f>E846*H846</f>
        <v>120</v>
      </c>
      <c r="J846" s="8">
        <f>(H846-G846)*E846</f>
        <v>36</v>
      </c>
    </row>
    <row r="847" spans="1:10" outlineLevel="2" x14ac:dyDescent="0.15">
      <c r="A847" s="7">
        <v>42736</v>
      </c>
      <c r="B847" s="8" t="s">
        <v>103</v>
      </c>
      <c r="C847" s="8" t="s">
        <v>120</v>
      </c>
      <c r="D847" s="8" t="s">
        <v>24</v>
      </c>
      <c r="E847" s="8">
        <v>40</v>
      </c>
      <c r="F847" s="8" t="str">
        <f>VLOOKUP($D847,饮料价格!$B$3:$E$45,2,0)</f>
        <v>瓶</v>
      </c>
      <c r="G847" s="8">
        <f>VLOOKUP($D847,饮料价格!$B$3:$E$45,3,0)</f>
        <v>2.4</v>
      </c>
      <c r="H847" s="8">
        <f>VLOOKUP($D847,饮料价格!$B$3:$E$45,4,0)</f>
        <v>3</v>
      </c>
      <c r="I847" s="8">
        <f>E847*H847</f>
        <v>120</v>
      </c>
      <c r="J847" s="8">
        <f>(H847-G847)*E847</f>
        <v>24.000000000000004</v>
      </c>
    </row>
    <row r="848" spans="1:10" outlineLevel="2" x14ac:dyDescent="0.15">
      <c r="A848" s="7">
        <v>42736</v>
      </c>
      <c r="B848" s="8" t="s">
        <v>103</v>
      </c>
      <c r="C848" s="8" t="s">
        <v>120</v>
      </c>
      <c r="D848" s="8" t="s">
        <v>7</v>
      </c>
      <c r="E848" s="8">
        <v>30</v>
      </c>
      <c r="F848" s="8" t="str">
        <f>VLOOKUP($D848,饮料价格!$B$3:$E$45,2,0)</f>
        <v>听</v>
      </c>
      <c r="G848" s="8">
        <f>VLOOKUP($D848,饮料价格!$B$3:$E$45,3,0)</f>
        <v>3.2</v>
      </c>
      <c r="H848" s="8">
        <f>VLOOKUP($D848,饮料价格!$B$3:$E$45,4,0)</f>
        <v>6</v>
      </c>
      <c r="I848" s="8">
        <f>E848*H848</f>
        <v>180</v>
      </c>
      <c r="J848" s="8">
        <f>(H848-G848)*E848</f>
        <v>84</v>
      </c>
    </row>
    <row r="849" spans="1:10" outlineLevel="2" x14ac:dyDescent="0.15">
      <c r="A849" s="7">
        <v>42736</v>
      </c>
      <c r="B849" s="8" t="s">
        <v>103</v>
      </c>
      <c r="C849" s="8" t="s">
        <v>120</v>
      </c>
      <c r="D849" s="8" t="s">
        <v>21</v>
      </c>
      <c r="E849" s="8">
        <v>27</v>
      </c>
      <c r="F849" s="8" t="str">
        <f>VLOOKUP($D849,饮料价格!$B$3:$E$45,2,0)</f>
        <v>瓶</v>
      </c>
      <c r="G849" s="8">
        <f>VLOOKUP($D849,饮料价格!$B$3:$E$45,3,0)</f>
        <v>1.4</v>
      </c>
      <c r="H849" s="8">
        <f>VLOOKUP($D849,饮料价格!$B$3:$E$45,4,0)</f>
        <v>3</v>
      </c>
      <c r="I849" s="8">
        <f>E849*H849</f>
        <v>81</v>
      </c>
      <c r="J849" s="8">
        <f>(H849-G849)*E849</f>
        <v>43.2</v>
      </c>
    </row>
    <row r="850" spans="1:10" outlineLevel="2" x14ac:dyDescent="0.15">
      <c r="A850" s="7">
        <v>42736</v>
      </c>
      <c r="B850" s="8" t="s">
        <v>103</v>
      </c>
      <c r="C850" s="8" t="s">
        <v>120</v>
      </c>
      <c r="D850" s="8" t="s">
        <v>26</v>
      </c>
      <c r="E850" s="8">
        <v>23</v>
      </c>
      <c r="F850" s="8" t="str">
        <f>VLOOKUP($D850,饮料价格!$B$3:$E$45,2,0)</f>
        <v>瓶</v>
      </c>
      <c r="G850" s="8">
        <f>VLOOKUP($D850,饮料价格!$B$3:$E$45,3,0)</f>
        <v>1.7</v>
      </c>
      <c r="H850" s="8">
        <f>VLOOKUP($D850,饮料价格!$B$3:$E$45,4,0)</f>
        <v>2.2000000000000002</v>
      </c>
      <c r="I850" s="8">
        <f>E850*H850</f>
        <v>50.6</v>
      </c>
      <c r="J850" s="8">
        <f>(H850-G850)*E850</f>
        <v>11.500000000000005</v>
      </c>
    </row>
    <row r="851" spans="1:10" outlineLevel="2" x14ac:dyDescent="0.15">
      <c r="A851" s="7">
        <v>42736</v>
      </c>
      <c r="B851" s="8" t="s">
        <v>103</v>
      </c>
      <c r="C851" s="8" t="s">
        <v>120</v>
      </c>
      <c r="D851" s="8" t="s">
        <v>13</v>
      </c>
      <c r="E851" s="8">
        <v>49</v>
      </c>
      <c r="F851" s="8" t="str">
        <f>VLOOKUP($D851,饮料价格!$B$3:$E$45,2,0)</f>
        <v>瓶</v>
      </c>
      <c r="G851" s="8">
        <f>VLOOKUP($D851,饮料价格!$B$3:$E$45,3,0)</f>
        <v>2</v>
      </c>
      <c r="H851" s="8">
        <f>VLOOKUP($D851,饮料价格!$B$3:$E$45,4,0)</f>
        <v>3.5</v>
      </c>
      <c r="I851" s="8">
        <f>E851*H851</f>
        <v>171.5</v>
      </c>
      <c r="J851" s="8">
        <f>(H851-G851)*E851</f>
        <v>73.5</v>
      </c>
    </row>
    <row r="852" spans="1:10" outlineLevel="2" x14ac:dyDescent="0.15">
      <c r="A852" s="7">
        <v>42736</v>
      </c>
      <c r="B852" s="8" t="s">
        <v>103</v>
      </c>
      <c r="C852" s="8" t="s">
        <v>120</v>
      </c>
      <c r="D852" s="8" t="s">
        <v>14</v>
      </c>
      <c r="E852" s="8">
        <v>110</v>
      </c>
      <c r="F852" s="8" t="str">
        <f>VLOOKUP($D852,饮料价格!$B$3:$E$45,2,0)</f>
        <v>听</v>
      </c>
      <c r="G852" s="8">
        <f>VLOOKUP($D852,饮料价格!$B$3:$E$45,3,0)</f>
        <v>2.5</v>
      </c>
      <c r="H852" s="8">
        <f>VLOOKUP($D852,饮料价格!$B$3:$E$45,4,0)</f>
        <v>4</v>
      </c>
      <c r="I852" s="8">
        <f>E852*H852</f>
        <v>440</v>
      </c>
      <c r="J852" s="8">
        <f>(H852-G852)*E852</f>
        <v>165</v>
      </c>
    </row>
    <row r="853" spans="1:10" outlineLevel="2" x14ac:dyDescent="0.15">
      <c r="A853" s="7">
        <v>42736</v>
      </c>
      <c r="B853" s="8" t="s">
        <v>103</v>
      </c>
      <c r="C853" s="8" t="s">
        <v>120</v>
      </c>
      <c r="D853" s="8" t="s">
        <v>30</v>
      </c>
      <c r="E853" s="8">
        <v>14</v>
      </c>
      <c r="F853" s="8" t="str">
        <f>VLOOKUP($D853,饮料价格!$B$3:$E$45,2,0)</f>
        <v>瓶</v>
      </c>
      <c r="G853" s="8">
        <f>VLOOKUP($D853,饮料价格!$B$3:$E$45,3,0)</f>
        <v>0.9</v>
      </c>
      <c r="H853" s="8">
        <f>VLOOKUP($D853,饮料价格!$B$3:$E$45,4,0)</f>
        <v>1.5</v>
      </c>
      <c r="I853" s="8">
        <f>E853*H853</f>
        <v>21</v>
      </c>
      <c r="J853" s="8">
        <f>(H853-G853)*E853</f>
        <v>8.4</v>
      </c>
    </row>
    <row r="854" spans="1:10" outlineLevel="2" x14ac:dyDescent="0.15">
      <c r="A854" s="7">
        <v>42736</v>
      </c>
      <c r="B854" s="8" t="s">
        <v>103</v>
      </c>
      <c r="C854" s="8" t="s">
        <v>120</v>
      </c>
      <c r="D854" s="8" t="s">
        <v>132</v>
      </c>
      <c r="E854" s="8">
        <v>12</v>
      </c>
      <c r="F854" s="8" t="str">
        <f>VLOOKUP($D854,饮料价格!$B$3:$E$45,2,0)</f>
        <v>瓶</v>
      </c>
      <c r="G854" s="8">
        <f>VLOOKUP($D854,饮料价格!$B$3:$E$45,3,0)</f>
        <v>2.5</v>
      </c>
      <c r="H854" s="8">
        <f>VLOOKUP($D854,饮料价格!$B$3:$E$45,4,0)</f>
        <v>4.5</v>
      </c>
      <c r="I854" s="8">
        <f>E854*H854</f>
        <v>54</v>
      </c>
      <c r="J854" s="8">
        <f>(H854-G854)*E854</f>
        <v>24</v>
      </c>
    </row>
    <row r="855" spans="1:10" outlineLevel="2" x14ac:dyDescent="0.15">
      <c r="A855" s="7">
        <v>42736</v>
      </c>
      <c r="B855" s="8" t="s">
        <v>103</v>
      </c>
      <c r="C855" s="8" t="s">
        <v>120</v>
      </c>
      <c r="D855" s="8" t="s">
        <v>2</v>
      </c>
      <c r="E855" s="8">
        <v>45</v>
      </c>
      <c r="F855" s="8" t="str">
        <f>VLOOKUP($D855,饮料价格!$B$3:$E$45,2,0)</f>
        <v>听</v>
      </c>
      <c r="G855" s="8">
        <f>VLOOKUP($D855,饮料价格!$B$3:$E$45,3,0)</f>
        <v>1.6</v>
      </c>
      <c r="H855" s="8">
        <f>VLOOKUP($D855,饮料价格!$B$3:$E$45,4,0)</f>
        <v>3.3</v>
      </c>
      <c r="I855" s="8">
        <f>E855*H855</f>
        <v>148.5</v>
      </c>
      <c r="J855" s="8">
        <f>(H855-G855)*E855</f>
        <v>76.499999999999986</v>
      </c>
    </row>
    <row r="856" spans="1:10" outlineLevel="2" x14ac:dyDescent="0.15">
      <c r="A856" s="7">
        <v>42736</v>
      </c>
      <c r="B856" s="8" t="s">
        <v>103</v>
      </c>
      <c r="C856" s="8" t="s">
        <v>120</v>
      </c>
      <c r="D856" s="8" t="s">
        <v>5</v>
      </c>
      <c r="E856" s="8">
        <v>27</v>
      </c>
      <c r="F856" s="8" t="str">
        <f>VLOOKUP($D856,饮料价格!$B$3:$E$45,2,0)</f>
        <v>合</v>
      </c>
      <c r="G856" s="8">
        <f>VLOOKUP($D856,饮料价格!$B$3:$E$45,3,0)</f>
        <v>1.5</v>
      </c>
      <c r="H856" s="8">
        <f>VLOOKUP($D856,饮料价格!$B$3:$E$45,4,0)</f>
        <v>2.2000000000000002</v>
      </c>
      <c r="I856" s="8">
        <f>E856*H856</f>
        <v>59.400000000000006</v>
      </c>
      <c r="J856" s="8">
        <f>(H856-G856)*E856</f>
        <v>18.900000000000006</v>
      </c>
    </row>
    <row r="857" spans="1:10" outlineLevel="2" x14ac:dyDescent="0.15">
      <c r="A857" s="7">
        <v>42736</v>
      </c>
      <c r="B857" s="8" t="s">
        <v>103</v>
      </c>
      <c r="C857" s="8" t="s">
        <v>120</v>
      </c>
      <c r="D857" s="8" t="s">
        <v>20</v>
      </c>
      <c r="E857" s="8">
        <v>19</v>
      </c>
      <c r="F857" s="8" t="str">
        <f>VLOOKUP($D857,饮料价格!$B$3:$E$45,2,0)</f>
        <v>瓶</v>
      </c>
      <c r="G857" s="8">
        <f>VLOOKUP($D857,饮料价格!$B$3:$E$45,3,0)</f>
        <v>1.8</v>
      </c>
      <c r="H857" s="8">
        <f>VLOOKUP($D857,饮料价格!$B$3:$E$45,4,0)</f>
        <v>2.2999999999999998</v>
      </c>
      <c r="I857" s="8">
        <f>E857*H857</f>
        <v>43.699999999999996</v>
      </c>
      <c r="J857" s="8">
        <f>(H857-G857)*E857</f>
        <v>9.4999999999999964</v>
      </c>
    </row>
    <row r="858" spans="1:10" outlineLevel="2" x14ac:dyDescent="0.15">
      <c r="A858" s="7">
        <v>42736</v>
      </c>
      <c r="B858" s="8" t="s">
        <v>103</v>
      </c>
      <c r="C858" s="8" t="s">
        <v>120</v>
      </c>
      <c r="D858" s="8" t="s">
        <v>17</v>
      </c>
      <c r="E858" s="8">
        <v>18</v>
      </c>
      <c r="F858" s="8" t="str">
        <f>VLOOKUP($D858,饮料价格!$B$3:$E$45,2,0)</f>
        <v>合</v>
      </c>
      <c r="G858" s="8">
        <f>VLOOKUP($D858,饮料价格!$B$3:$E$45,3,0)</f>
        <v>4.3</v>
      </c>
      <c r="H858" s="8">
        <f>VLOOKUP($D858,饮料价格!$B$3:$E$45,4,0)</f>
        <v>6.8</v>
      </c>
      <c r="I858" s="8">
        <f>E858*H858</f>
        <v>122.39999999999999</v>
      </c>
      <c r="J858" s="8">
        <f>(H858-G858)*E858</f>
        <v>45</v>
      </c>
    </row>
    <row r="859" spans="1:10" outlineLevel="2" x14ac:dyDescent="0.15">
      <c r="A859" s="7">
        <v>42736</v>
      </c>
      <c r="B859" s="8" t="s">
        <v>103</v>
      </c>
      <c r="C859" s="8" t="s">
        <v>120</v>
      </c>
      <c r="D859" s="8" t="s">
        <v>80</v>
      </c>
      <c r="E859" s="8">
        <v>83</v>
      </c>
      <c r="F859" s="8" t="str">
        <f>VLOOKUP($D859,饮料价格!$B$3:$E$45,2,0)</f>
        <v>瓶</v>
      </c>
      <c r="G859" s="8">
        <f>VLOOKUP($D859,饮料价格!$B$3:$E$45,3,0)</f>
        <v>0.9</v>
      </c>
      <c r="H859" s="8">
        <f>VLOOKUP($D859,饮料价格!$B$3:$E$45,4,0)</f>
        <v>1.2</v>
      </c>
      <c r="I859" s="8">
        <f>E859*H859</f>
        <v>99.6</v>
      </c>
      <c r="J859" s="8">
        <f>(H859-G859)*E859</f>
        <v>24.899999999999995</v>
      </c>
    </row>
    <row r="860" spans="1:10" outlineLevel="2" x14ac:dyDescent="0.15">
      <c r="A860" s="7">
        <v>42736</v>
      </c>
      <c r="B860" s="8" t="s">
        <v>103</v>
      </c>
      <c r="C860" s="8" t="s">
        <v>120</v>
      </c>
      <c r="D860" s="8" t="s">
        <v>19</v>
      </c>
      <c r="E860" s="8">
        <v>8</v>
      </c>
      <c r="F860" s="8" t="str">
        <f>VLOOKUP($D860,饮料价格!$B$3:$E$45,2,0)</f>
        <v>瓶</v>
      </c>
      <c r="G860" s="8">
        <f>VLOOKUP($D860,饮料价格!$B$3:$E$45,3,0)</f>
        <v>1.7</v>
      </c>
      <c r="H860" s="8">
        <f>VLOOKUP($D860,饮料价格!$B$3:$E$45,4,0)</f>
        <v>2.2000000000000002</v>
      </c>
      <c r="I860" s="8">
        <f>E860*H860</f>
        <v>17.600000000000001</v>
      </c>
      <c r="J860" s="8">
        <f>(H860-G860)*E860</f>
        <v>4.0000000000000018</v>
      </c>
    </row>
    <row r="861" spans="1:10" outlineLevel="2" x14ac:dyDescent="0.15">
      <c r="A861" s="7">
        <v>42736</v>
      </c>
      <c r="B861" s="8" t="s">
        <v>103</v>
      </c>
      <c r="C861" s="8" t="s">
        <v>120</v>
      </c>
      <c r="D861" s="8" t="s">
        <v>18</v>
      </c>
      <c r="E861" s="8">
        <v>37</v>
      </c>
      <c r="F861" s="8" t="str">
        <f>VLOOKUP($D861,饮料价格!$B$3:$E$45,2,0)</f>
        <v>合</v>
      </c>
      <c r="G861" s="8">
        <f>VLOOKUP($D861,饮料价格!$B$3:$E$45,3,0)</f>
        <v>4.5</v>
      </c>
      <c r="H861" s="8">
        <f>VLOOKUP($D861,饮料价格!$B$3:$E$45,4,0)</f>
        <v>7.2</v>
      </c>
      <c r="I861" s="8">
        <f>E861*H861</f>
        <v>266.40000000000003</v>
      </c>
      <c r="J861" s="8">
        <f>(H861-G861)*E861</f>
        <v>99.9</v>
      </c>
    </row>
    <row r="862" spans="1:10" outlineLevel="1" x14ac:dyDescent="0.15">
      <c r="A862" s="7"/>
      <c r="B862" s="8"/>
      <c r="C862" s="23" t="s">
        <v>205</v>
      </c>
      <c r="D862" s="8"/>
      <c r="E862" s="8"/>
      <c r="F862" s="8"/>
      <c r="G862" s="8"/>
      <c r="H862" s="8"/>
      <c r="I862" s="8">
        <f>SUBTOTAL(9,I820:I861)</f>
        <v>5676.6</v>
      </c>
      <c r="J862" s="8">
        <f>SUBTOTAL(9,J820:J861)</f>
        <v>2024.7000000000003</v>
      </c>
    </row>
    <row r="863" spans="1:10" outlineLevel="2" x14ac:dyDescent="0.15">
      <c r="A863" s="7">
        <v>42736</v>
      </c>
      <c r="B863" s="8" t="s">
        <v>104</v>
      </c>
      <c r="C863" s="8" t="s">
        <v>124</v>
      </c>
      <c r="D863" s="8" t="s">
        <v>20</v>
      </c>
      <c r="E863" s="8">
        <v>301</v>
      </c>
      <c r="F863" s="8" t="str">
        <f>VLOOKUP($D863,饮料价格!$B$3:$E$45,2,0)</f>
        <v>瓶</v>
      </c>
      <c r="G863" s="8">
        <f>VLOOKUP($D863,饮料价格!$B$3:$E$45,3,0)</f>
        <v>1.8</v>
      </c>
      <c r="H863" s="8">
        <f>VLOOKUP($D863,饮料价格!$B$3:$E$45,4,0)</f>
        <v>2.2999999999999998</v>
      </c>
      <c r="I863" s="8">
        <f>E863*H863</f>
        <v>692.3</v>
      </c>
      <c r="J863" s="8">
        <f>(H863-G863)*E863</f>
        <v>150.49999999999994</v>
      </c>
    </row>
    <row r="864" spans="1:10" outlineLevel="2" x14ac:dyDescent="0.15">
      <c r="A864" s="7">
        <v>42736</v>
      </c>
      <c r="B864" s="8" t="s">
        <v>104</v>
      </c>
      <c r="C864" s="8" t="s">
        <v>124</v>
      </c>
      <c r="D864" s="8" t="s">
        <v>9</v>
      </c>
      <c r="E864" s="8">
        <v>74</v>
      </c>
      <c r="F864" s="8" t="str">
        <f>VLOOKUP($D864,饮料价格!$B$3:$E$45,2,0)</f>
        <v>听</v>
      </c>
      <c r="G864" s="8">
        <f>VLOOKUP($D864,饮料价格!$B$3:$E$45,3,0)</f>
        <v>3</v>
      </c>
      <c r="H864" s="8">
        <f>VLOOKUP($D864,饮料价格!$B$3:$E$45,4,0)</f>
        <v>4</v>
      </c>
      <c r="I864" s="8">
        <f>E864*H864</f>
        <v>296</v>
      </c>
      <c r="J864" s="8">
        <f>(H864-G864)*E864</f>
        <v>74</v>
      </c>
    </row>
    <row r="865" spans="1:10" outlineLevel="2" x14ac:dyDescent="0.15">
      <c r="A865" s="7">
        <v>42736</v>
      </c>
      <c r="B865" s="8" t="s">
        <v>104</v>
      </c>
      <c r="C865" s="8" t="s">
        <v>124</v>
      </c>
      <c r="D865" s="8" t="s">
        <v>6</v>
      </c>
      <c r="E865" s="8">
        <v>27</v>
      </c>
      <c r="F865" s="8" t="str">
        <f>VLOOKUP($D865,饮料价格!$B$3:$E$45,2,0)</f>
        <v>瓶</v>
      </c>
      <c r="G865" s="8">
        <f>VLOOKUP($D865,饮料价格!$B$3:$E$45,3,0)</f>
        <v>1.7</v>
      </c>
      <c r="H865" s="8">
        <f>VLOOKUP($D865,饮料价格!$B$3:$E$45,4,0)</f>
        <v>3.5</v>
      </c>
      <c r="I865" s="8">
        <f>E865*H865</f>
        <v>94.5</v>
      </c>
      <c r="J865" s="8">
        <f>(H865-G865)*E865</f>
        <v>48.6</v>
      </c>
    </row>
    <row r="866" spans="1:10" outlineLevel="2" x14ac:dyDescent="0.15">
      <c r="A866" s="7">
        <v>42736</v>
      </c>
      <c r="B866" s="8" t="s">
        <v>104</v>
      </c>
      <c r="C866" s="8" t="s">
        <v>124</v>
      </c>
      <c r="D866" s="8" t="s">
        <v>31</v>
      </c>
      <c r="E866" s="8">
        <v>76</v>
      </c>
      <c r="F866" s="8" t="str">
        <f>VLOOKUP($D866,饮料价格!$B$3:$E$45,2,0)</f>
        <v>瓶</v>
      </c>
      <c r="G866" s="8">
        <f>VLOOKUP($D866,饮料价格!$B$3:$E$45,3,0)</f>
        <v>1.1000000000000001</v>
      </c>
      <c r="H866" s="8">
        <f>VLOOKUP($D866,饮料价格!$B$3:$E$45,4,0)</f>
        <v>1.5</v>
      </c>
      <c r="I866" s="8">
        <f>E866*H866</f>
        <v>114</v>
      </c>
      <c r="J866" s="8">
        <f>(H866-G866)*E866</f>
        <v>30.399999999999991</v>
      </c>
    </row>
    <row r="867" spans="1:10" outlineLevel="2" x14ac:dyDescent="0.15">
      <c r="A867" s="7">
        <v>42736</v>
      </c>
      <c r="B867" s="8" t="s">
        <v>104</v>
      </c>
      <c r="C867" s="8" t="s">
        <v>124</v>
      </c>
      <c r="D867" s="8" t="s">
        <v>22</v>
      </c>
      <c r="E867" s="8">
        <v>102</v>
      </c>
      <c r="F867" s="8" t="str">
        <f>VLOOKUP($D867,饮料价格!$B$3:$E$45,2,0)</f>
        <v>合</v>
      </c>
      <c r="G867" s="8">
        <f>VLOOKUP($D867,饮料价格!$B$3:$E$45,3,0)</f>
        <v>1.7</v>
      </c>
      <c r="H867" s="8">
        <f>VLOOKUP($D867,饮料价格!$B$3:$E$45,4,0)</f>
        <v>2.2000000000000002</v>
      </c>
      <c r="I867" s="8">
        <f>E867*H867</f>
        <v>224.4</v>
      </c>
      <c r="J867" s="8">
        <f>(H867-G867)*E867</f>
        <v>51.000000000000021</v>
      </c>
    </row>
    <row r="868" spans="1:10" outlineLevel="2" x14ac:dyDescent="0.15">
      <c r="A868" s="7">
        <v>42736</v>
      </c>
      <c r="B868" s="8" t="s">
        <v>104</v>
      </c>
      <c r="C868" s="8" t="s">
        <v>124</v>
      </c>
      <c r="D868" s="8" t="s">
        <v>12</v>
      </c>
      <c r="E868" s="8">
        <v>110</v>
      </c>
      <c r="F868" s="8" t="str">
        <f>VLOOKUP($D868,饮料价格!$B$3:$E$45,2,0)</f>
        <v>瓶</v>
      </c>
      <c r="G868" s="8">
        <f>VLOOKUP($D868,饮料价格!$B$3:$E$45,3,0)</f>
        <v>1.3</v>
      </c>
      <c r="H868" s="8">
        <f>VLOOKUP($D868,饮料价格!$B$3:$E$45,4,0)</f>
        <v>2.8</v>
      </c>
      <c r="I868" s="8">
        <f>E868*H868</f>
        <v>308</v>
      </c>
      <c r="J868" s="8">
        <f>(H868-G868)*E868</f>
        <v>164.99999999999997</v>
      </c>
    </row>
    <row r="869" spans="1:10" outlineLevel="2" x14ac:dyDescent="0.15">
      <c r="A869" s="7">
        <v>42736</v>
      </c>
      <c r="B869" s="8" t="s">
        <v>104</v>
      </c>
      <c r="C869" s="8" t="s">
        <v>124</v>
      </c>
      <c r="D869" s="8" t="s">
        <v>134</v>
      </c>
      <c r="E869" s="8">
        <v>30</v>
      </c>
      <c r="F869" s="8" t="str">
        <f>VLOOKUP($D869,饮料价格!$B$3:$E$45,2,0)</f>
        <v>瓶</v>
      </c>
      <c r="G869" s="8">
        <f>VLOOKUP($D869,饮料价格!$B$3:$E$45,3,0)</f>
        <v>3.5</v>
      </c>
      <c r="H869" s="8">
        <f>VLOOKUP($D869,饮料价格!$B$3:$E$45,4,0)</f>
        <v>5</v>
      </c>
      <c r="I869" s="8">
        <f>E869*H869</f>
        <v>150</v>
      </c>
      <c r="J869" s="8">
        <f>(H869-G869)*E869</f>
        <v>45</v>
      </c>
    </row>
    <row r="870" spans="1:10" outlineLevel="2" x14ac:dyDescent="0.15">
      <c r="A870" s="7">
        <v>42736</v>
      </c>
      <c r="B870" s="8" t="s">
        <v>104</v>
      </c>
      <c r="C870" s="8" t="s">
        <v>124</v>
      </c>
      <c r="D870" s="8" t="s">
        <v>4</v>
      </c>
      <c r="E870" s="8">
        <v>115</v>
      </c>
      <c r="F870" s="8" t="str">
        <f>VLOOKUP($D870,饮料价格!$B$3:$E$45,2,0)</f>
        <v>合</v>
      </c>
      <c r="G870" s="8">
        <f>VLOOKUP($D870,饮料价格!$B$3:$E$45,3,0)</f>
        <v>1.3</v>
      </c>
      <c r="H870" s="8">
        <f>VLOOKUP($D870,饮料价格!$B$3:$E$45,4,0)</f>
        <v>1.9</v>
      </c>
      <c r="I870" s="8">
        <f>E870*H870</f>
        <v>218.5</v>
      </c>
      <c r="J870" s="8">
        <f>(H870-G870)*E870</f>
        <v>68.999999999999986</v>
      </c>
    </row>
    <row r="871" spans="1:10" outlineLevel="2" x14ac:dyDescent="0.15">
      <c r="A871" s="7">
        <v>42736</v>
      </c>
      <c r="B871" s="8" t="s">
        <v>104</v>
      </c>
      <c r="C871" s="8" t="s">
        <v>124</v>
      </c>
      <c r="D871" s="8" t="s">
        <v>21</v>
      </c>
      <c r="E871" s="8">
        <v>6</v>
      </c>
      <c r="F871" s="8" t="str">
        <f>VLOOKUP($D871,饮料价格!$B$3:$E$45,2,0)</f>
        <v>瓶</v>
      </c>
      <c r="G871" s="8">
        <f>VLOOKUP($D871,饮料价格!$B$3:$E$45,3,0)</f>
        <v>1.4</v>
      </c>
      <c r="H871" s="8">
        <f>VLOOKUP($D871,饮料价格!$B$3:$E$45,4,0)</f>
        <v>3</v>
      </c>
      <c r="I871" s="8">
        <f>E871*H871</f>
        <v>18</v>
      </c>
      <c r="J871" s="8">
        <f>(H871-G871)*E871</f>
        <v>9.6000000000000014</v>
      </c>
    </row>
    <row r="872" spans="1:10" outlineLevel="2" x14ac:dyDescent="0.15">
      <c r="A872" s="7">
        <v>42736</v>
      </c>
      <c r="B872" s="8" t="s">
        <v>104</v>
      </c>
      <c r="C872" s="8" t="s">
        <v>124</v>
      </c>
      <c r="D872" s="8" t="s">
        <v>5</v>
      </c>
      <c r="E872" s="8">
        <v>79</v>
      </c>
      <c r="F872" s="8" t="str">
        <f>VLOOKUP($D872,饮料价格!$B$3:$E$45,2,0)</f>
        <v>合</v>
      </c>
      <c r="G872" s="8">
        <f>VLOOKUP($D872,饮料价格!$B$3:$E$45,3,0)</f>
        <v>1.5</v>
      </c>
      <c r="H872" s="8">
        <f>VLOOKUP($D872,饮料价格!$B$3:$E$45,4,0)</f>
        <v>2.2000000000000002</v>
      </c>
      <c r="I872" s="8">
        <f>E872*H872</f>
        <v>173.8</v>
      </c>
      <c r="J872" s="8">
        <f>(H872-G872)*E872</f>
        <v>55.300000000000011</v>
      </c>
    </row>
    <row r="873" spans="1:10" outlineLevel="2" x14ac:dyDescent="0.15">
      <c r="A873" s="7">
        <v>42736</v>
      </c>
      <c r="B873" s="8" t="s">
        <v>104</v>
      </c>
      <c r="C873" s="8" t="s">
        <v>124</v>
      </c>
      <c r="D873" s="8" t="s">
        <v>10</v>
      </c>
      <c r="E873" s="8">
        <v>18</v>
      </c>
      <c r="F873" s="8" t="str">
        <f>VLOOKUP($D873,饮料价格!$B$3:$E$45,2,0)</f>
        <v>听</v>
      </c>
      <c r="G873" s="8">
        <f>VLOOKUP($D873,饮料价格!$B$3:$E$45,3,0)</f>
        <v>2</v>
      </c>
      <c r="H873" s="8">
        <f>VLOOKUP($D873,饮料价格!$B$3:$E$45,4,0)</f>
        <v>3.5</v>
      </c>
      <c r="I873" s="8">
        <f>E873*H873</f>
        <v>63</v>
      </c>
      <c r="J873" s="8">
        <f>(H873-G873)*E873</f>
        <v>27</v>
      </c>
    </row>
    <row r="874" spans="1:10" outlineLevel="2" x14ac:dyDescent="0.15">
      <c r="A874" s="7">
        <v>42736</v>
      </c>
      <c r="B874" s="8" t="s">
        <v>104</v>
      </c>
      <c r="C874" s="8" t="s">
        <v>124</v>
      </c>
      <c r="D874" s="8" t="s">
        <v>3</v>
      </c>
      <c r="E874" s="8">
        <v>91</v>
      </c>
      <c r="F874" s="8" t="str">
        <f>VLOOKUP($D874,饮料价格!$B$3:$E$45,2,0)</f>
        <v>听</v>
      </c>
      <c r="G874" s="8">
        <f>VLOOKUP($D874,饮料价格!$B$3:$E$45,3,0)</f>
        <v>2.5</v>
      </c>
      <c r="H874" s="8">
        <f>VLOOKUP($D874,饮料价格!$B$3:$E$45,4,0)</f>
        <v>3.5</v>
      </c>
      <c r="I874" s="8">
        <f>E874*H874</f>
        <v>318.5</v>
      </c>
      <c r="J874" s="8">
        <f>(H874-G874)*E874</f>
        <v>91</v>
      </c>
    </row>
    <row r="875" spans="1:10" outlineLevel="2" x14ac:dyDescent="0.15">
      <c r="A875" s="7">
        <v>42736</v>
      </c>
      <c r="B875" s="8" t="s">
        <v>104</v>
      </c>
      <c r="C875" s="8" t="s">
        <v>124</v>
      </c>
      <c r="D875" s="8" t="s">
        <v>79</v>
      </c>
      <c r="E875" s="8">
        <v>78</v>
      </c>
      <c r="F875" s="8" t="str">
        <f>VLOOKUP($D875,饮料价格!$B$3:$E$45,2,0)</f>
        <v>听</v>
      </c>
      <c r="G875" s="8">
        <f>VLOOKUP($D875,饮料价格!$B$3:$E$45,3,0)</f>
        <v>1.2</v>
      </c>
      <c r="H875" s="8">
        <f>VLOOKUP($D875,饮料价格!$B$3:$E$45,4,0)</f>
        <v>2.5</v>
      </c>
      <c r="I875" s="8">
        <f>E875*H875</f>
        <v>195</v>
      </c>
      <c r="J875" s="8">
        <f>(H875-G875)*E875</f>
        <v>101.4</v>
      </c>
    </row>
    <row r="876" spans="1:10" outlineLevel="2" x14ac:dyDescent="0.15">
      <c r="A876" s="7">
        <v>42736</v>
      </c>
      <c r="B876" s="8" t="s">
        <v>104</v>
      </c>
      <c r="C876" s="8" t="s">
        <v>124</v>
      </c>
      <c r="D876" s="8" t="s">
        <v>24</v>
      </c>
      <c r="E876" s="8">
        <v>87</v>
      </c>
      <c r="F876" s="8" t="str">
        <f>VLOOKUP($D876,饮料价格!$B$3:$E$45,2,0)</f>
        <v>瓶</v>
      </c>
      <c r="G876" s="8">
        <f>VLOOKUP($D876,饮料价格!$B$3:$E$45,3,0)</f>
        <v>2.4</v>
      </c>
      <c r="H876" s="8">
        <f>VLOOKUP($D876,饮料价格!$B$3:$E$45,4,0)</f>
        <v>3</v>
      </c>
      <c r="I876" s="8">
        <f>E876*H876</f>
        <v>261</v>
      </c>
      <c r="J876" s="8">
        <f>(H876-G876)*E876</f>
        <v>52.20000000000001</v>
      </c>
    </row>
    <row r="877" spans="1:10" outlineLevel="2" x14ac:dyDescent="0.15">
      <c r="A877" s="7">
        <v>42736</v>
      </c>
      <c r="B877" s="8" t="s">
        <v>104</v>
      </c>
      <c r="C877" s="8" t="s">
        <v>124</v>
      </c>
      <c r="D877" s="8" t="s">
        <v>1</v>
      </c>
      <c r="E877" s="8">
        <v>12</v>
      </c>
      <c r="F877" s="8" t="str">
        <f>VLOOKUP($D877,饮料价格!$B$3:$E$45,2,0)</f>
        <v>听</v>
      </c>
      <c r="G877" s="8">
        <f>VLOOKUP($D877,饮料价格!$B$3:$E$45,3,0)</f>
        <v>2.5</v>
      </c>
      <c r="H877" s="8">
        <f>VLOOKUP($D877,饮料价格!$B$3:$E$45,4,0)</f>
        <v>3.5</v>
      </c>
      <c r="I877" s="8">
        <f>E877*H877</f>
        <v>42</v>
      </c>
      <c r="J877" s="8">
        <f>(H877-G877)*E877</f>
        <v>12</v>
      </c>
    </row>
    <row r="878" spans="1:10" outlineLevel="2" x14ac:dyDescent="0.15">
      <c r="A878" s="7">
        <v>42736</v>
      </c>
      <c r="B878" s="8" t="s">
        <v>104</v>
      </c>
      <c r="C878" s="8" t="s">
        <v>124</v>
      </c>
      <c r="D878" s="8" t="s">
        <v>13</v>
      </c>
      <c r="E878" s="8">
        <v>25</v>
      </c>
      <c r="F878" s="8" t="str">
        <f>VLOOKUP($D878,饮料价格!$B$3:$E$45,2,0)</f>
        <v>瓶</v>
      </c>
      <c r="G878" s="8">
        <f>VLOOKUP($D878,饮料价格!$B$3:$E$45,3,0)</f>
        <v>2</v>
      </c>
      <c r="H878" s="8">
        <f>VLOOKUP($D878,饮料价格!$B$3:$E$45,4,0)</f>
        <v>3.5</v>
      </c>
      <c r="I878" s="8">
        <f>E878*H878</f>
        <v>87.5</v>
      </c>
      <c r="J878" s="8">
        <f>(H878-G878)*E878</f>
        <v>37.5</v>
      </c>
    </row>
    <row r="879" spans="1:10" outlineLevel="2" x14ac:dyDescent="0.15">
      <c r="A879" s="7">
        <v>42736</v>
      </c>
      <c r="B879" s="8" t="s">
        <v>104</v>
      </c>
      <c r="C879" s="8" t="s">
        <v>124</v>
      </c>
      <c r="D879" s="8" t="s">
        <v>18</v>
      </c>
      <c r="E879" s="8">
        <v>36</v>
      </c>
      <c r="F879" s="8" t="str">
        <f>VLOOKUP($D879,饮料价格!$B$3:$E$45,2,0)</f>
        <v>合</v>
      </c>
      <c r="G879" s="8">
        <f>VLOOKUP($D879,饮料价格!$B$3:$E$45,3,0)</f>
        <v>4.5</v>
      </c>
      <c r="H879" s="8">
        <f>VLOOKUP($D879,饮料价格!$B$3:$E$45,4,0)</f>
        <v>7.2</v>
      </c>
      <c r="I879" s="8">
        <f>E879*H879</f>
        <v>259.2</v>
      </c>
      <c r="J879" s="8">
        <f>(H879-G879)*E879</f>
        <v>97.2</v>
      </c>
    </row>
    <row r="880" spans="1:10" outlineLevel="2" x14ac:dyDescent="0.15">
      <c r="A880" s="7">
        <v>42736</v>
      </c>
      <c r="B880" s="8" t="s">
        <v>104</v>
      </c>
      <c r="C880" s="8" t="s">
        <v>124</v>
      </c>
      <c r="D880" s="8" t="s">
        <v>28</v>
      </c>
      <c r="E880" s="8">
        <v>47</v>
      </c>
      <c r="F880" s="8" t="str">
        <f>VLOOKUP($D880,饮料价格!$B$3:$E$45,2,0)</f>
        <v>合</v>
      </c>
      <c r="G880" s="8">
        <f>VLOOKUP($D880,饮料价格!$B$3:$E$45,3,0)</f>
        <v>1.5</v>
      </c>
      <c r="H880" s="8">
        <f>VLOOKUP($D880,饮料价格!$B$3:$E$45,4,0)</f>
        <v>2.2000000000000002</v>
      </c>
      <c r="I880" s="8">
        <f>E880*H880</f>
        <v>103.4</v>
      </c>
      <c r="J880" s="8">
        <f>(H880-G880)*E880</f>
        <v>32.900000000000006</v>
      </c>
    </row>
    <row r="881" spans="1:10" outlineLevel="2" x14ac:dyDescent="0.15">
      <c r="A881" s="7">
        <v>42736</v>
      </c>
      <c r="B881" s="8" t="s">
        <v>104</v>
      </c>
      <c r="C881" s="8" t="s">
        <v>124</v>
      </c>
      <c r="D881" s="8" t="s">
        <v>14</v>
      </c>
      <c r="E881" s="8">
        <v>10</v>
      </c>
      <c r="F881" s="8" t="str">
        <f>VLOOKUP($D881,饮料价格!$B$3:$E$45,2,0)</f>
        <v>听</v>
      </c>
      <c r="G881" s="8">
        <f>VLOOKUP($D881,饮料价格!$B$3:$E$45,3,0)</f>
        <v>2.5</v>
      </c>
      <c r="H881" s="8">
        <f>VLOOKUP($D881,饮料价格!$B$3:$E$45,4,0)</f>
        <v>4</v>
      </c>
      <c r="I881" s="8">
        <f>E881*H881</f>
        <v>40</v>
      </c>
      <c r="J881" s="8">
        <f>(H881-G881)*E881</f>
        <v>15</v>
      </c>
    </row>
    <row r="882" spans="1:10" outlineLevel="2" x14ac:dyDescent="0.15">
      <c r="A882" s="7">
        <v>42736</v>
      </c>
      <c r="B882" s="8" t="s">
        <v>104</v>
      </c>
      <c r="C882" s="8" t="s">
        <v>124</v>
      </c>
      <c r="D882" s="8" t="s">
        <v>78</v>
      </c>
      <c r="E882" s="8">
        <v>54</v>
      </c>
      <c r="F882" s="8" t="str">
        <f>VLOOKUP($D882,饮料价格!$B$3:$E$45,2,0)</f>
        <v>瓶</v>
      </c>
      <c r="G882" s="8">
        <f>VLOOKUP($D882,饮料价格!$B$3:$E$45,3,0)</f>
        <v>1.9</v>
      </c>
      <c r="H882" s="8">
        <f>VLOOKUP($D882,饮料价格!$B$3:$E$45,4,0)</f>
        <v>2.4</v>
      </c>
      <c r="I882" s="8">
        <f>E882*H882</f>
        <v>129.6</v>
      </c>
      <c r="J882" s="8">
        <f>(H882-G882)*E882</f>
        <v>27</v>
      </c>
    </row>
    <row r="883" spans="1:10" outlineLevel="2" x14ac:dyDescent="0.15">
      <c r="A883" s="7">
        <v>42736</v>
      </c>
      <c r="B883" s="8" t="s">
        <v>104</v>
      </c>
      <c r="C883" s="8" t="s">
        <v>124</v>
      </c>
      <c r="D883" s="8" t="s">
        <v>8</v>
      </c>
      <c r="E883" s="8">
        <v>44</v>
      </c>
      <c r="F883" s="8" t="str">
        <f>VLOOKUP($D883,饮料价格!$B$3:$E$45,2,0)</f>
        <v>合</v>
      </c>
      <c r="G883" s="8">
        <f>VLOOKUP($D883,饮料价格!$B$3:$E$45,3,0)</f>
        <v>7.8</v>
      </c>
      <c r="H883" s="8">
        <f>VLOOKUP($D883,饮料价格!$B$3:$E$45,4,0)</f>
        <v>9.8000000000000007</v>
      </c>
      <c r="I883" s="8">
        <f>E883*H883</f>
        <v>431.20000000000005</v>
      </c>
      <c r="J883" s="8">
        <f>(H883-G883)*E883</f>
        <v>88.000000000000043</v>
      </c>
    </row>
    <row r="884" spans="1:10" outlineLevel="2" x14ac:dyDescent="0.15">
      <c r="A884" s="7">
        <v>42736</v>
      </c>
      <c r="B884" s="8" t="s">
        <v>104</v>
      </c>
      <c r="C884" s="8" t="s">
        <v>124</v>
      </c>
      <c r="D884" s="8" t="s">
        <v>25</v>
      </c>
      <c r="E884" s="8">
        <v>80</v>
      </c>
      <c r="F884" s="8" t="str">
        <f>VLOOKUP($D884,饮料价格!$B$3:$E$45,2,0)</f>
        <v>听</v>
      </c>
      <c r="G884" s="8">
        <f>VLOOKUP($D884,饮料价格!$B$3:$E$45,3,0)</f>
        <v>3</v>
      </c>
      <c r="H884" s="8">
        <f>VLOOKUP($D884,饮料价格!$B$3:$E$45,4,0)</f>
        <v>4</v>
      </c>
      <c r="I884" s="8">
        <f>E884*H884</f>
        <v>320</v>
      </c>
      <c r="J884" s="8">
        <f>(H884-G884)*E884</f>
        <v>80</v>
      </c>
    </row>
    <row r="885" spans="1:10" outlineLevel="2" x14ac:dyDescent="0.15">
      <c r="A885" s="7">
        <v>42736</v>
      </c>
      <c r="B885" s="8" t="s">
        <v>104</v>
      </c>
      <c r="C885" s="8" t="s">
        <v>124</v>
      </c>
      <c r="D885" s="8" t="s">
        <v>16</v>
      </c>
      <c r="E885" s="8">
        <v>123</v>
      </c>
      <c r="F885" s="8" t="str">
        <f>VLOOKUP($D885,饮料价格!$B$3:$E$45,2,0)</f>
        <v>瓶</v>
      </c>
      <c r="G885" s="8">
        <f>VLOOKUP($D885,饮料价格!$B$3:$E$45,3,0)</f>
        <v>1</v>
      </c>
      <c r="H885" s="8">
        <f>VLOOKUP($D885,饮料价格!$B$3:$E$45,4,0)</f>
        <v>1.5</v>
      </c>
      <c r="I885" s="8">
        <f>E885*H885</f>
        <v>184.5</v>
      </c>
      <c r="J885" s="8">
        <f>(H885-G885)*E885</f>
        <v>61.5</v>
      </c>
    </row>
    <row r="886" spans="1:10" outlineLevel="2" x14ac:dyDescent="0.15">
      <c r="A886" s="7">
        <v>42736</v>
      </c>
      <c r="B886" s="8" t="s">
        <v>104</v>
      </c>
      <c r="C886" s="8" t="s">
        <v>124</v>
      </c>
      <c r="D886" s="8" t="s">
        <v>80</v>
      </c>
      <c r="E886" s="8">
        <v>15</v>
      </c>
      <c r="F886" s="8" t="str">
        <f>VLOOKUP($D886,饮料价格!$B$3:$E$45,2,0)</f>
        <v>瓶</v>
      </c>
      <c r="G886" s="8">
        <f>VLOOKUP($D886,饮料价格!$B$3:$E$45,3,0)</f>
        <v>0.9</v>
      </c>
      <c r="H886" s="8">
        <f>VLOOKUP($D886,饮料价格!$B$3:$E$45,4,0)</f>
        <v>1.2</v>
      </c>
      <c r="I886" s="8">
        <f>E886*H886</f>
        <v>18</v>
      </c>
      <c r="J886" s="8">
        <f>(H886-G886)*E886</f>
        <v>4.4999999999999991</v>
      </c>
    </row>
    <row r="887" spans="1:10" outlineLevel="2" x14ac:dyDescent="0.15">
      <c r="A887" s="7">
        <v>42736</v>
      </c>
      <c r="B887" s="8" t="s">
        <v>104</v>
      </c>
      <c r="C887" s="8" t="s">
        <v>124</v>
      </c>
      <c r="D887" s="8" t="s">
        <v>132</v>
      </c>
      <c r="E887" s="8">
        <v>72</v>
      </c>
      <c r="F887" s="8" t="str">
        <f>VLOOKUP($D887,饮料价格!$B$3:$E$45,2,0)</f>
        <v>瓶</v>
      </c>
      <c r="G887" s="8">
        <f>VLOOKUP($D887,饮料价格!$B$3:$E$45,3,0)</f>
        <v>2.5</v>
      </c>
      <c r="H887" s="8">
        <f>VLOOKUP($D887,饮料价格!$B$3:$E$45,4,0)</f>
        <v>4.5</v>
      </c>
      <c r="I887" s="8">
        <f>E887*H887</f>
        <v>324</v>
      </c>
      <c r="J887" s="8">
        <f>(H887-G887)*E887</f>
        <v>144</v>
      </c>
    </row>
    <row r="888" spans="1:10" outlineLevel="2" x14ac:dyDescent="0.15">
      <c r="A888" s="7">
        <v>42736</v>
      </c>
      <c r="B888" s="8" t="s">
        <v>104</v>
      </c>
      <c r="C888" s="8" t="s">
        <v>124</v>
      </c>
      <c r="D888" s="8" t="s">
        <v>7</v>
      </c>
      <c r="E888" s="8">
        <v>22</v>
      </c>
      <c r="F888" s="8" t="str">
        <f>VLOOKUP($D888,饮料价格!$B$3:$E$45,2,0)</f>
        <v>听</v>
      </c>
      <c r="G888" s="8">
        <f>VLOOKUP($D888,饮料价格!$B$3:$E$45,3,0)</f>
        <v>3.2</v>
      </c>
      <c r="H888" s="8">
        <f>VLOOKUP($D888,饮料价格!$B$3:$E$45,4,0)</f>
        <v>6</v>
      </c>
      <c r="I888" s="8">
        <f>E888*H888</f>
        <v>132</v>
      </c>
      <c r="J888" s="8">
        <f>(H888-G888)*E888</f>
        <v>61.599999999999994</v>
      </c>
    </row>
    <row r="889" spans="1:10" outlineLevel="2" x14ac:dyDescent="0.15">
      <c r="A889" s="7">
        <v>42736</v>
      </c>
      <c r="B889" s="8" t="s">
        <v>104</v>
      </c>
      <c r="C889" s="8" t="s">
        <v>124</v>
      </c>
      <c r="D889" s="8" t="s">
        <v>26</v>
      </c>
      <c r="E889" s="8">
        <v>6</v>
      </c>
      <c r="F889" s="8" t="str">
        <f>VLOOKUP($D889,饮料价格!$B$3:$E$45,2,0)</f>
        <v>瓶</v>
      </c>
      <c r="G889" s="8">
        <f>VLOOKUP($D889,饮料价格!$B$3:$E$45,3,0)</f>
        <v>1.7</v>
      </c>
      <c r="H889" s="8">
        <f>VLOOKUP($D889,饮料价格!$B$3:$E$45,4,0)</f>
        <v>2.2000000000000002</v>
      </c>
      <c r="I889" s="8">
        <f>E889*H889</f>
        <v>13.200000000000001</v>
      </c>
      <c r="J889" s="8">
        <f>(H889-G889)*E889</f>
        <v>3.0000000000000013</v>
      </c>
    </row>
    <row r="890" spans="1:10" outlineLevel="2" x14ac:dyDescent="0.15">
      <c r="A890" s="7">
        <v>42736</v>
      </c>
      <c r="B890" s="8" t="s">
        <v>104</v>
      </c>
      <c r="C890" s="8" t="s">
        <v>124</v>
      </c>
      <c r="D890" s="8" t="s">
        <v>15</v>
      </c>
      <c r="E890" s="8">
        <v>28</v>
      </c>
      <c r="F890" s="8" t="str">
        <f>VLOOKUP($D890,饮料价格!$B$3:$E$45,2,0)</f>
        <v>合</v>
      </c>
      <c r="G890" s="8">
        <f>VLOOKUP($D890,饮料价格!$B$3:$E$45,3,0)</f>
        <v>1.7</v>
      </c>
      <c r="H890" s="8">
        <f>VLOOKUP($D890,饮料价格!$B$3:$E$45,4,0)</f>
        <v>2.5</v>
      </c>
      <c r="I890" s="8">
        <f>E890*H890</f>
        <v>70</v>
      </c>
      <c r="J890" s="8">
        <f>(H890-G890)*E890</f>
        <v>22.400000000000002</v>
      </c>
    </row>
    <row r="891" spans="1:10" outlineLevel="2" x14ac:dyDescent="0.15">
      <c r="A891" s="7">
        <v>42736</v>
      </c>
      <c r="B891" s="8" t="s">
        <v>104</v>
      </c>
      <c r="C891" s="8" t="s">
        <v>124</v>
      </c>
      <c r="D891" s="8" t="s">
        <v>131</v>
      </c>
      <c r="E891" s="8">
        <v>21</v>
      </c>
      <c r="F891" s="8" t="str">
        <f>VLOOKUP($D891,饮料价格!$B$3:$E$45,2,0)</f>
        <v>瓶</v>
      </c>
      <c r="G891" s="8">
        <f>VLOOKUP($D891,饮料价格!$B$3:$E$45,3,0)</f>
        <v>2</v>
      </c>
      <c r="H891" s="8">
        <f>VLOOKUP($D891,饮料价格!$B$3:$E$45,4,0)</f>
        <v>3.5</v>
      </c>
      <c r="I891" s="8">
        <f>E891*H891</f>
        <v>73.5</v>
      </c>
      <c r="J891" s="8">
        <f>(H891-G891)*E891</f>
        <v>31.5</v>
      </c>
    </row>
    <row r="892" spans="1:10" outlineLevel="2" x14ac:dyDescent="0.15">
      <c r="A892" s="7">
        <v>42736</v>
      </c>
      <c r="B892" s="8" t="s">
        <v>104</v>
      </c>
      <c r="C892" s="8" t="s">
        <v>124</v>
      </c>
      <c r="D892" s="8" t="s">
        <v>73</v>
      </c>
      <c r="E892" s="8">
        <v>32</v>
      </c>
      <c r="F892" s="8" t="str">
        <f>VLOOKUP($D892,饮料价格!$B$3:$E$45,2,0)</f>
        <v>瓶</v>
      </c>
      <c r="G892" s="8">
        <f>VLOOKUP($D892,饮料价格!$B$3:$E$45,3,0)</f>
        <v>1.8</v>
      </c>
      <c r="H892" s="8">
        <f>VLOOKUP($D892,饮料价格!$B$3:$E$45,4,0)</f>
        <v>2.2999999999999998</v>
      </c>
      <c r="I892" s="8">
        <f>E892*H892</f>
        <v>73.599999999999994</v>
      </c>
      <c r="J892" s="8">
        <f>(H892-G892)*E892</f>
        <v>15.999999999999993</v>
      </c>
    </row>
    <row r="893" spans="1:10" outlineLevel="2" x14ac:dyDescent="0.15">
      <c r="A893" s="7">
        <v>42736</v>
      </c>
      <c r="B893" s="8" t="s">
        <v>104</v>
      </c>
      <c r="C893" s="8" t="s">
        <v>124</v>
      </c>
      <c r="D893" s="8" t="s">
        <v>82</v>
      </c>
      <c r="E893" s="8">
        <v>32</v>
      </c>
      <c r="F893" s="8" t="str">
        <f>VLOOKUP($D893,饮料价格!$B$3:$E$45,2,0)</f>
        <v>合</v>
      </c>
      <c r="G893" s="8">
        <f>VLOOKUP($D893,饮料价格!$B$3:$E$45,3,0)</f>
        <v>1.6</v>
      </c>
      <c r="H893" s="8">
        <f>VLOOKUP($D893,饮料价格!$B$3:$E$45,4,0)</f>
        <v>2.5</v>
      </c>
      <c r="I893" s="8">
        <f>E893*H893</f>
        <v>80</v>
      </c>
      <c r="J893" s="8">
        <f>(H893-G893)*E893</f>
        <v>28.799999999999997</v>
      </c>
    </row>
    <row r="894" spans="1:10" outlineLevel="2" x14ac:dyDescent="0.15">
      <c r="A894" s="7">
        <v>42736</v>
      </c>
      <c r="B894" s="8" t="s">
        <v>104</v>
      </c>
      <c r="C894" s="8" t="s">
        <v>124</v>
      </c>
      <c r="D894" s="8" t="s">
        <v>27</v>
      </c>
      <c r="E894" s="8">
        <v>65</v>
      </c>
      <c r="F894" s="8" t="str">
        <f>VLOOKUP($D894,饮料价格!$B$3:$E$45,2,0)</f>
        <v>听</v>
      </c>
      <c r="G894" s="8">
        <f>VLOOKUP($D894,饮料价格!$B$3:$E$45,3,0)</f>
        <v>2.5</v>
      </c>
      <c r="H894" s="8">
        <f>VLOOKUP($D894,饮料价格!$B$3:$E$45,4,0)</f>
        <v>4</v>
      </c>
      <c r="I894" s="8">
        <f>E894*H894</f>
        <v>260</v>
      </c>
      <c r="J894" s="8">
        <f>(H894-G894)*E894</f>
        <v>97.5</v>
      </c>
    </row>
    <row r="895" spans="1:10" outlineLevel="2" x14ac:dyDescent="0.15">
      <c r="A895" s="7">
        <v>42736</v>
      </c>
      <c r="B895" s="8" t="s">
        <v>104</v>
      </c>
      <c r="C895" s="8" t="s">
        <v>124</v>
      </c>
      <c r="D895" s="8" t="s">
        <v>32</v>
      </c>
      <c r="E895" s="8">
        <v>23</v>
      </c>
      <c r="F895" s="8" t="str">
        <f>VLOOKUP($D895,饮料价格!$B$3:$E$45,2,0)</f>
        <v>瓶</v>
      </c>
      <c r="G895" s="8">
        <f>VLOOKUP($D895,饮料价格!$B$3:$E$45,3,0)</f>
        <v>2.4</v>
      </c>
      <c r="H895" s="8">
        <f>VLOOKUP($D895,饮料价格!$B$3:$E$45,4,0)</f>
        <v>3.5</v>
      </c>
      <c r="I895" s="8">
        <f>E895*H895</f>
        <v>80.5</v>
      </c>
      <c r="J895" s="8">
        <f>(H895-G895)*E895</f>
        <v>25.3</v>
      </c>
    </row>
    <row r="896" spans="1:10" outlineLevel="2" x14ac:dyDescent="0.15">
      <c r="A896" s="7">
        <v>42736</v>
      </c>
      <c r="B896" s="8" t="s">
        <v>104</v>
      </c>
      <c r="C896" s="8" t="s">
        <v>124</v>
      </c>
      <c r="D896" s="8" t="s">
        <v>81</v>
      </c>
      <c r="E896" s="8">
        <v>88</v>
      </c>
      <c r="F896" s="8" t="str">
        <f>VLOOKUP($D896,饮料价格!$B$3:$E$45,2,0)</f>
        <v>听</v>
      </c>
      <c r="G896" s="8">
        <f>VLOOKUP($D896,饮料价格!$B$3:$E$45,3,0)</f>
        <v>3</v>
      </c>
      <c r="H896" s="8">
        <f>VLOOKUP($D896,饮料价格!$B$3:$E$45,4,0)</f>
        <v>4</v>
      </c>
      <c r="I896" s="8">
        <f>E896*H896</f>
        <v>352</v>
      </c>
      <c r="J896" s="8">
        <f>(H896-G896)*E896</f>
        <v>88</v>
      </c>
    </row>
    <row r="897" spans="1:10" outlineLevel="2" x14ac:dyDescent="0.15">
      <c r="A897" s="7">
        <v>42736</v>
      </c>
      <c r="B897" s="8" t="s">
        <v>104</v>
      </c>
      <c r="C897" s="8" t="s">
        <v>124</v>
      </c>
      <c r="D897" s="8" t="s">
        <v>11</v>
      </c>
      <c r="E897" s="8">
        <v>78</v>
      </c>
      <c r="F897" s="8" t="str">
        <f>VLOOKUP($D897,饮料价格!$B$3:$E$45,2,0)</f>
        <v>瓶</v>
      </c>
      <c r="G897" s="8">
        <f>VLOOKUP($D897,饮料价格!$B$3:$E$45,3,0)</f>
        <v>1</v>
      </c>
      <c r="H897" s="8">
        <f>VLOOKUP($D897,饮料价格!$B$3:$E$45,4,0)</f>
        <v>1.3</v>
      </c>
      <c r="I897" s="8">
        <f>E897*H897</f>
        <v>101.4</v>
      </c>
      <c r="J897" s="8">
        <f>(H897-G897)*E897</f>
        <v>23.400000000000002</v>
      </c>
    </row>
    <row r="898" spans="1:10" outlineLevel="2" x14ac:dyDescent="0.15">
      <c r="A898" s="7">
        <v>42736</v>
      </c>
      <c r="B898" s="8" t="s">
        <v>104</v>
      </c>
      <c r="C898" s="8" t="s">
        <v>124</v>
      </c>
      <c r="D898" s="8" t="s">
        <v>2</v>
      </c>
      <c r="E898" s="8">
        <v>14</v>
      </c>
      <c r="F898" s="8" t="str">
        <f>VLOOKUP($D898,饮料价格!$B$3:$E$45,2,0)</f>
        <v>听</v>
      </c>
      <c r="G898" s="8">
        <f>VLOOKUP($D898,饮料价格!$B$3:$E$45,3,0)</f>
        <v>1.6</v>
      </c>
      <c r="H898" s="8">
        <f>VLOOKUP($D898,饮料价格!$B$3:$E$45,4,0)</f>
        <v>3.3</v>
      </c>
      <c r="I898" s="8">
        <f>E898*H898</f>
        <v>46.199999999999996</v>
      </c>
      <c r="J898" s="8">
        <f>(H898-G898)*E898</f>
        <v>23.799999999999997</v>
      </c>
    </row>
    <row r="899" spans="1:10" outlineLevel="2" x14ac:dyDescent="0.15">
      <c r="A899" s="7">
        <v>42736</v>
      </c>
      <c r="B899" s="8" t="s">
        <v>104</v>
      </c>
      <c r="C899" s="8" t="s">
        <v>124</v>
      </c>
      <c r="D899" s="8" t="s">
        <v>19</v>
      </c>
      <c r="E899" s="8">
        <v>54</v>
      </c>
      <c r="F899" s="8" t="str">
        <f>VLOOKUP($D899,饮料价格!$B$3:$E$45,2,0)</f>
        <v>瓶</v>
      </c>
      <c r="G899" s="8">
        <f>VLOOKUP($D899,饮料价格!$B$3:$E$45,3,0)</f>
        <v>1.7</v>
      </c>
      <c r="H899" s="8">
        <f>VLOOKUP($D899,饮料价格!$B$3:$E$45,4,0)</f>
        <v>2.2000000000000002</v>
      </c>
      <c r="I899" s="8">
        <f>E899*H899</f>
        <v>118.80000000000001</v>
      </c>
      <c r="J899" s="8">
        <f>(H899-G899)*E899</f>
        <v>27.000000000000011</v>
      </c>
    </row>
    <row r="900" spans="1:10" outlineLevel="2" x14ac:dyDescent="0.15">
      <c r="A900" s="7">
        <v>42736</v>
      </c>
      <c r="B900" s="8" t="s">
        <v>104</v>
      </c>
      <c r="C900" s="8" t="s">
        <v>124</v>
      </c>
      <c r="D900" s="8" t="s">
        <v>23</v>
      </c>
      <c r="E900" s="8">
        <v>63</v>
      </c>
      <c r="F900" s="8" t="str">
        <f>VLOOKUP($D900,饮料价格!$B$3:$E$45,2,0)</f>
        <v>瓶</v>
      </c>
      <c r="G900" s="8">
        <f>VLOOKUP($D900,饮料价格!$B$3:$E$45,3,0)</f>
        <v>2.4</v>
      </c>
      <c r="H900" s="8">
        <f>VLOOKUP($D900,饮料价格!$B$3:$E$45,4,0)</f>
        <v>3</v>
      </c>
      <c r="I900" s="8">
        <f>E900*H900</f>
        <v>189</v>
      </c>
      <c r="J900" s="8">
        <f>(H900-G900)*E900</f>
        <v>37.800000000000004</v>
      </c>
    </row>
    <row r="901" spans="1:10" outlineLevel="2" x14ac:dyDescent="0.15">
      <c r="A901" s="7">
        <v>42736</v>
      </c>
      <c r="B901" s="8" t="s">
        <v>104</v>
      </c>
      <c r="C901" s="8" t="s">
        <v>124</v>
      </c>
      <c r="D901" s="8" t="s">
        <v>17</v>
      </c>
      <c r="E901" s="8">
        <v>99</v>
      </c>
      <c r="F901" s="8" t="str">
        <f>VLOOKUP($D901,饮料价格!$B$3:$E$45,2,0)</f>
        <v>合</v>
      </c>
      <c r="G901" s="8">
        <f>VLOOKUP($D901,饮料价格!$B$3:$E$45,3,0)</f>
        <v>4.3</v>
      </c>
      <c r="H901" s="8">
        <f>VLOOKUP($D901,饮料价格!$B$3:$E$45,4,0)</f>
        <v>6.8</v>
      </c>
      <c r="I901" s="8">
        <f>E901*H901</f>
        <v>673.19999999999993</v>
      </c>
      <c r="J901" s="8">
        <f>(H901-G901)*E901</f>
        <v>247.5</v>
      </c>
    </row>
    <row r="902" spans="1:10" outlineLevel="2" x14ac:dyDescent="0.15">
      <c r="A902" s="7">
        <v>42736</v>
      </c>
      <c r="B902" s="8" t="s">
        <v>104</v>
      </c>
      <c r="C902" s="8" t="s">
        <v>124</v>
      </c>
      <c r="D902" s="8" t="s">
        <v>29</v>
      </c>
      <c r="E902" s="8">
        <v>33</v>
      </c>
      <c r="F902" s="8" t="str">
        <f>VLOOKUP($D902,饮料价格!$B$3:$E$45,2,0)</f>
        <v>合</v>
      </c>
      <c r="G902" s="8">
        <f>VLOOKUP($D902,饮料价格!$B$3:$E$45,3,0)</f>
        <v>1.6</v>
      </c>
      <c r="H902" s="8">
        <f>VLOOKUP($D902,饮料价格!$B$3:$E$45,4,0)</f>
        <v>2.2999999999999998</v>
      </c>
      <c r="I902" s="8">
        <f>E902*H902</f>
        <v>75.899999999999991</v>
      </c>
      <c r="J902" s="8">
        <f>(H902-G902)*E902</f>
        <v>23.099999999999991</v>
      </c>
    </row>
    <row r="903" spans="1:10" outlineLevel="2" x14ac:dyDescent="0.15">
      <c r="A903" s="7">
        <v>42736</v>
      </c>
      <c r="B903" s="8" t="s">
        <v>104</v>
      </c>
      <c r="C903" s="8" t="s">
        <v>124</v>
      </c>
      <c r="D903" s="8" t="s">
        <v>133</v>
      </c>
      <c r="E903" s="8">
        <v>16</v>
      </c>
      <c r="F903" s="8" t="str">
        <f>VLOOKUP($D903,饮料价格!$B$3:$E$45,2,0)</f>
        <v>瓶</v>
      </c>
      <c r="G903" s="8">
        <f>VLOOKUP($D903,饮料价格!$B$3:$E$45,3,0)</f>
        <v>3.5</v>
      </c>
      <c r="H903" s="8">
        <f>VLOOKUP($D903,饮料价格!$B$3:$E$45,4,0)</f>
        <v>5</v>
      </c>
      <c r="I903" s="8">
        <f>E903*H903</f>
        <v>80</v>
      </c>
      <c r="J903" s="8">
        <f>(H903-G903)*E903</f>
        <v>24</v>
      </c>
    </row>
    <row r="904" spans="1:10" outlineLevel="2" x14ac:dyDescent="0.15">
      <c r="A904" s="7">
        <v>42736</v>
      </c>
      <c r="B904" s="8" t="s">
        <v>104</v>
      </c>
      <c r="C904" s="8" t="s">
        <v>124</v>
      </c>
      <c r="D904" s="8" t="s">
        <v>30</v>
      </c>
      <c r="E904" s="8">
        <v>88</v>
      </c>
      <c r="F904" s="8" t="str">
        <f>VLOOKUP($D904,饮料价格!$B$3:$E$45,2,0)</f>
        <v>瓶</v>
      </c>
      <c r="G904" s="8">
        <f>VLOOKUP($D904,饮料价格!$B$3:$E$45,3,0)</f>
        <v>0.9</v>
      </c>
      <c r="H904" s="8">
        <f>VLOOKUP($D904,饮料价格!$B$3:$E$45,4,0)</f>
        <v>1.5</v>
      </c>
      <c r="I904" s="8">
        <f>E904*H904</f>
        <v>132</v>
      </c>
      <c r="J904" s="8">
        <f>(H904-G904)*E904</f>
        <v>52.8</v>
      </c>
    </row>
    <row r="905" spans="1:10" outlineLevel="1" x14ac:dyDescent="0.15">
      <c r="A905" s="7"/>
      <c r="B905" s="8"/>
      <c r="C905" s="23" t="s">
        <v>206</v>
      </c>
      <c r="D905" s="8"/>
      <c r="E905" s="8"/>
      <c r="F905" s="8"/>
      <c r="G905" s="8"/>
      <c r="H905" s="8"/>
      <c r="I905" s="8">
        <f>SUBTOTAL(9,I863:I904)</f>
        <v>7617.6999999999989</v>
      </c>
      <c r="J905" s="8">
        <f>SUBTOTAL(9,J863:J904)</f>
        <v>2403.1</v>
      </c>
    </row>
    <row r="906" spans="1:10" outlineLevel="2" x14ac:dyDescent="0.15">
      <c r="A906" s="7">
        <v>42736</v>
      </c>
      <c r="B906" s="8" t="s">
        <v>101</v>
      </c>
      <c r="C906" s="8" t="s">
        <v>109</v>
      </c>
      <c r="D906" s="8" t="s">
        <v>78</v>
      </c>
      <c r="E906" s="8">
        <v>51</v>
      </c>
      <c r="F906" s="8" t="str">
        <f>VLOOKUP($D906,饮料价格!$B$3:$E$45,2,0)</f>
        <v>瓶</v>
      </c>
      <c r="G906" s="8">
        <f>VLOOKUP($D906,饮料价格!$B$3:$E$45,3,0)</f>
        <v>1.9</v>
      </c>
      <c r="H906" s="8">
        <f>VLOOKUP($D906,饮料价格!$B$3:$E$45,4,0)</f>
        <v>2.4</v>
      </c>
      <c r="I906" s="8">
        <f>E906*H906</f>
        <v>122.39999999999999</v>
      </c>
      <c r="J906" s="8">
        <f>(H906-G906)*E906</f>
        <v>25.5</v>
      </c>
    </row>
    <row r="907" spans="1:10" outlineLevel="2" x14ac:dyDescent="0.15">
      <c r="A907" s="7">
        <v>42736</v>
      </c>
      <c r="B907" s="8" t="s">
        <v>101</v>
      </c>
      <c r="C907" s="8" t="s">
        <v>109</v>
      </c>
      <c r="D907" s="8" t="s">
        <v>7</v>
      </c>
      <c r="E907" s="8">
        <v>37</v>
      </c>
      <c r="F907" s="8" t="str">
        <f>VLOOKUP($D907,饮料价格!$B$3:$E$45,2,0)</f>
        <v>听</v>
      </c>
      <c r="G907" s="8">
        <f>VLOOKUP($D907,饮料价格!$B$3:$E$45,3,0)</f>
        <v>3.2</v>
      </c>
      <c r="H907" s="8">
        <f>VLOOKUP($D907,饮料价格!$B$3:$E$45,4,0)</f>
        <v>6</v>
      </c>
      <c r="I907" s="8">
        <f>E907*H907</f>
        <v>222</v>
      </c>
      <c r="J907" s="8">
        <f>(H907-G907)*E907</f>
        <v>103.6</v>
      </c>
    </row>
    <row r="908" spans="1:10" outlineLevel="2" x14ac:dyDescent="0.15">
      <c r="A908" s="7">
        <v>42736</v>
      </c>
      <c r="B908" s="8" t="s">
        <v>101</v>
      </c>
      <c r="C908" s="8" t="s">
        <v>109</v>
      </c>
      <c r="D908" s="8" t="s">
        <v>79</v>
      </c>
      <c r="E908" s="8">
        <v>75</v>
      </c>
      <c r="F908" s="8" t="str">
        <f>VLOOKUP($D908,饮料价格!$B$3:$E$45,2,0)</f>
        <v>听</v>
      </c>
      <c r="G908" s="8">
        <f>VLOOKUP($D908,饮料价格!$B$3:$E$45,3,0)</f>
        <v>1.2</v>
      </c>
      <c r="H908" s="8">
        <f>VLOOKUP($D908,饮料价格!$B$3:$E$45,4,0)</f>
        <v>2.5</v>
      </c>
      <c r="I908" s="8">
        <f>E908*H908</f>
        <v>187.5</v>
      </c>
      <c r="J908" s="8">
        <f>(H908-G908)*E908</f>
        <v>97.5</v>
      </c>
    </row>
    <row r="909" spans="1:10" outlineLevel="2" x14ac:dyDescent="0.15">
      <c r="A909" s="7">
        <v>42736</v>
      </c>
      <c r="B909" s="8" t="s">
        <v>101</v>
      </c>
      <c r="C909" s="8" t="s">
        <v>109</v>
      </c>
      <c r="D909" s="8" t="s">
        <v>2</v>
      </c>
      <c r="E909" s="8">
        <v>10</v>
      </c>
      <c r="F909" s="8" t="str">
        <f>VLOOKUP($D909,饮料价格!$B$3:$E$45,2,0)</f>
        <v>听</v>
      </c>
      <c r="G909" s="8">
        <f>VLOOKUP($D909,饮料价格!$B$3:$E$45,3,0)</f>
        <v>1.6</v>
      </c>
      <c r="H909" s="8">
        <f>VLOOKUP($D909,饮料价格!$B$3:$E$45,4,0)</f>
        <v>3.3</v>
      </c>
      <c r="I909" s="8">
        <f>E909*H909</f>
        <v>33</v>
      </c>
      <c r="J909" s="8">
        <f>(H909-G909)*E909</f>
        <v>16.999999999999996</v>
      </c>
    </row>
    <row r="910" spans="1:10" outlineLevel="2" x14ac:dyDescent="0.15">
      <c r="A910" s="7">
        <v>42736</v>
      </c>
      <c r="B910" s="8" t="s">
        <v>101</v>
      </c>
      <c r="C910" s="8" t="s">
        <v>109</v>
      </c>
      <c r="D910" s="8" t="s">
        <v>132</v>
      </c>
      <c r="E910" s="8">
        <v>74</v>
      </c>
      <c r="F910" s="8" t="str">
        <f>VLOOKUP($D910,饮料价格!$B$3:$E$45,2,0)</f>
        <v>瓶</v>
      </c>
      <c r="G910" s="8">
        <f>VLOOKUP($D910,饮料价格!$B$3:$E$45,3,0)</f>
        <v>2.5</v>
      </c>
      <c r="H910" s="8">
        <f>VLOOKUP($D910,饮料价格!$B$3:$E$45,4,0)</f>
        <v>4.5</v>
      </c>
      <c r="I910" s="8">
        <f>E910*H910</f>
        <v>333</v>
      </c>
      <c r="J910" s="8">
        <f>(H910-G910)*E910</f>
        <v>148</v>
      </c>
    </row>
    <row r="911" spans="1:10" outlineLevel="2" x14ac:dyDescent="0.15">
      <c r="A911" s="7">
        <v>42736</v>
      </c>
      <c r="B911" s="8" t="s">
        <v>101</v>
      </c>
      <c r="C911" s="8" t="s">
        <v>109</v>
      </c>
      <c r="D911" s="8" t="s">
        <v>21</v>
      </c>
      <c r="E911" s="8">
        <v>13</v>
      </c>
      <c r="F911" s="8" t="str">
        <f>VLOOKUP($D911,饮料价格!$B$3:$E$45,2,0)</f>
        <v>瓶</v>
      </c>
      <c r="G911" s="8">
        <f>VLOOKUP($D911,饮料价格!$B$3:$E$45,3,0)</f>
        <v>1.4</v>
      </c>
      <c r="H911" s="8">
        <f>VLOOKUP($D911,饮料价格!$B$3:$E$45,4,0)</f>
        <v>3</v>
      </c>
      <c r="I911" s="8">
        <f>E911*H911</f>
        <v>39</v>
      </c>
      <c r="J911" s="8">
        <f>(H911-G911)*E911</f>
        <v>20.8</v>
      </c>
    </row>
    <row r="912" spans="1:10" outlineLevel="2" x14ac:dyDescent="0.15">
      <c r="A912" s="7">
        <v>42736</v>
      </c>
      <c r="B912" s="8" t="s">
        <v>101</v>
      </c>
      <c r="C912" s="8" t="s">
        <v>109</v>
      </c>
      <c r="D912" s="8" t="s">
        <v>18</v>
      </c>
      <c r="E912" s="8">
        <v>134</v>
      </c>
      <c r="F912" s="8" t="str">
        <f>VLOOKUP($D912,饮料价格!$B$3:$E$45,2,0)</f>
        <v>合</v>
      </c>
      <c r="G912" s="8">
        <f>VLOOKUP($D912,饮料价格!$B$3:$E$45,3,0)</f>
        <v>4.5</v>
      </c>
      <c r="H912" s="8">
        <f>VLOOKUP($D912,饮料价格!$B$3:$E$45,4,0)</f>
        <v>7.2</v>
      </c>
      <c r="I912" s="8">
        <f>E912*H912</f>
        <v>964.80000000000007</v>
      </c>
      <c r="J912" s="8">
        <f>(H912-G912)*E912</f>
        <v>361.8</v>
      </c>
    </row>
    <row r="913" spans="1:10" outlineLevel="2" x14ac:dyDescent="0.15">
      <c r="A913" s="7">
        <v>42736</v>
      </c>
      <c r="B913" s="8" t="s">
        <v>101</v>
      </c>
      <c r="C913" s="8" t="s">
        <v>109</v>
      </c>
      <c r="D913" s="8" t="s">
        <v>27</v>
      </c>
      <c r="E913" s="8">
        <v>109</v>
      </c>
      <c r="F913" s="8" t="str">
        <f>VLOOKUP($D913,饮料价格!$B$3:$E$45,2,0)</f>
        <v>听</v>
      </c>
      <c r="G913" s="8">
        <f>VLOOKUP($D913,饮料价格!$B$3:$E$45,3,0)</f>
        <v>2.5</v>
      </c>
      <c r="H913" s="8">
        <f>VLOOKUP($D913,饮料价格!$B$3:$E$45,4,0)</f>
        <v>4</v>
      </c>
      <c r="I913" s="8">
        <f>E913*H913</f>
        <v>436</v>
      </c>
      <c r="J913" s="8">
        <f>(H913-G913)*E913</f>
        <v>163.5</v>
      </c>
    </row>
    <row r="914" spans="1:10" outlineLevel="2" x14ac:dyDescent="0.15">
      <c r="A914" s="7">
        <v>42736</v>
      </c>
      <c r="B914" s="8" t="s">
        <v>101</v>
      </c>
      <c r="C914" s="8" t="s">
        <v>109</v>
      </c>
      <c r="D914" s="8" t="s">
        <v>22</v>
      </c>
      <c r="E914" s="8">
        <v>61</v>
      </c>
      <c r="F914" s="8" t="str">
        <f>VLOOKUP($D914,饮料价格!$B$3:$E$45,2,0)</f>
        <v>合</v>
      </c>
      <c r="G914" s="8">
        <f>VLOOKUP($D914,饮料价格!$B$3:$E$45,3,0)</f>
        <v>1.7</v>
      </c>
      <c r="H914" s="8">
        <f>VLOOKUP($D914,饮料价格!$B$3:$E$45,4,0)</f>
        <v>2.2000000000000002</v>
      </c>
      <c r="I914" s="8">
        <f>E914*H914</f>
        <v>134.20000000000002</v>
      </c>
      <c r="J914" s="8">
        <f>(H914-G914)*E914</f>
        <v>30.500000000000014</v>
      </c>
    </row>
    <row r="915" spans="1:10" outlineLevel="2" x14ac:dyDescent="0.15">
      <c r="A915" s="7">
        <v>42736</v>
      </c>
      <c r="B915" s="8" t="s">
        <v>101</v>
      </c>
      <c r="C915" s="8" t="s">
        <v>109</v>
      </c>
      <c r="D915" s="8" t="s">
        <v>30</v>
      </c>
      <c r="E915" s="8">
        <v>66</v>
      </c>
      <c r="F915" s="8" t="str">
        <f>VLOOKUP($D915,饮料价格!$B$3:$E$45,2,0)</f>
        <v>瓶</v>
      </c>
      <c r="G915" s="8">
        <f>VLOOKUP($D915,饮料价格!$B$3:$E$45,3,0)</f>
        <v>0.9</v>
      </c>
      <c r="H915" s="8">
        <f>VLOOKUP($D915,饮料价格!$B$3:$E$45,4,0)</f>
        <v>1.5</v>
      </c>
      <c r="I915" s="8">
        <f>E915*H915</f>
        <v>99</v>
      </c>
      <c r="J915" s="8">
        <f>(H915-G915)*E915</f>
        <v>39.6</v>
      </c>
    </row>
    <row r="916" spans="1:10" outlineLevel="2" x14ac:dyDescent="0.15">
      <c r="A916" s="7">
        <v>42736</v>
      </c>
      <c r="B916" s="8" t="s">
        <v>101</v>
      </c>
      <c r="C916" s="8" t="s">
        <v>109</v>
      </c>
      <c r="D916" s="8" t="s">
        <v>13</v>
      </c>
      <c r="E916" s="8">
        <v>26</v>
      </c>
      <c r="F916" s="8" t="str">
        <f>VLOOKUP($D916,饮料价格!$B$3:$E$45,2,0)</f>
        <v>瓶</v>
      </c>
      <c r="G916" s="8">
        <f>VLOOKUP($D916,饮料价格!$B$3:$E$45,3,0)</f>
        <v>2</v>
      </c>
      <c r="H916" s="8">
        <f>VLOOKUP($D916,饮料价格!$B$3:$E$45,4,0)</f>
        <v>3.5</v>
      </c>
      <c r="I916" s="8">
        <f>E916*H916</f>
        <v>91</v>
      </c>
      <c r="J916" s="8">
        <f>(H916-G916)*E916</f>
        <v>39</v>
      </c>
    </row>
    <row r="917" spans="1:10" outlineLevel="2" x14ac:dyDescent="0.15">
      <c r="A917" s="7">
        <v>42736</v>
      </c>
      <c r="B917" s="8" t="s">
        <v>101</v>
      </c>
      <c r="C917" s="8" t="s">
        <v>109</v>
      </c>
      <c r="D917" s="8" t="s">
        <v>32</v>
      </c>
      <c r="E917" s="8">
        <v>87</v>
      </c>
      <c r="F917" s="8" t="str">
        <f>VLOOKUP($D917,饮料价格!$B$3:$E$45,2,0)</f>
        <v>瓶</v>
      </c>
      <c r="G917" s="8">
        <f>VLOOKUP($D917,饮料价格!$B$3:$E$45,3,0)</f>
        <v>2.4</v>
      </c>
      <c r="H917" s="8">
        <f>VLOOKUP($D917,饮料价格!$B$3:$E$45,4,0)</f>
        <v>3.5</v>
      </c>
      <c r="I917" s="8">
        <f>E917*H917</f>
        <v>304.5</v>
      </c>
      <c r="J917" s="8">
        <f>(H917-G917)*E917</f>
        <v>95.7</v>
      </c>
    </row>
    <row r="918" spans="1:10" outlineLevel="2" x14ac:dyDescent="0.15">
      <c r="A918" s="7">
        <v>42736</v>
      </c>
      <c r="B918" s="8" t="s">
        <v>101</v>
      </c>
      <c r="C918" s="8" t="s">
        <v>109</v>
      </c>
      <c r="D918" s="8" t="s">
        <v>131</v>
      </c>
      <c r="E918" s="8">
        <v>62</v>
      </c>
      <c r="F918" s="8" t="str">
        <f>VLOOKUP($D918,饮料价格!$B$3:$E$45,2,0)</f>
        <v>瓶</v>
      </c>
      <c r="G918" s="8">
        <f>VLOOKUP($D918,饮料价格!$B$3:$E$45,3,0)</f>
        <v>2</v>
      </c>
      <c r="H918" s="8">
        <f>VLOOKUP($D918,饮料价格!$B$3:$E$45,4,0)</f>
        <v>3.5</v>
      </c>
      <c r="I918" s="8">
        <f>E918*H918</f>
        <v>217</v>
      </c>
      <c r="J918" s="8">
        <f>(H918-G918)*E918</f>
        <v>93</v>
      </c>
    </row>
    <row r="919" spans="1:10" outlineLevel="2" x14ac:dyDescent="0.15">
      <c r="A919" s="7">
        <v>42736</v>
      </c>
      <c r="B919" s="8" t="s">
        <v>101</v>
      </c>
      <c r="C919" s="8" t="s">
        <v>109</v>
      </c>
      <c r="D919" s="8" t="s">
        <v>73</v>
      </c>
      <c r="E919" s="8">
        <v>38</v>
      </c>
      <c r="F919" s="8" t="str">
        <f>VLOOKUP($D919,饮料价格!$B$3:$E$45,2,0)</f>
        <v>瓶</v>
      </c>
      <c r="G919" s="8">
        <f>VLOOKUP($D919,饮料价格!$B$3:$E$45,3,0)</f>
        <v>1.8</v>
      </c>
      <c r="H919" s="8">
        <f>VLOOKUP($D919,饮料价格!$B$3:$E$45,4,0)</f>
        <v>2.2999999999999998</v>
      </c>
      <c r="I919" s="8">
        <f>E919*H919</f>
        <v>87.399999999999991</v>
      </c>
      <c r="J919" s="8">
        <f>(H919-G919)*E919</f>
        <v>18.999999999999993</v>
      </c>
    </row>
    <row r="920" spans="1:10" outlineLevel="2" x14ac:dyDescent="0.15">
      <c r="A920" s="7">
        <v>42736</v>
      </c>
      <c r="B920" s="8" t="s">
        <v>101</v>
      </c>
      <c r="C920" s="8" t="s">
        <v>109</v>
      </c>
      <c r="D920" s="8" t="s">
        <v>80</v>
      </c>
      <c r="E920" s="8">
        <v>17</v>
      </c>
      <c r="F920" s="8" t="str">
        <f>VLOOKUP($D920,饮料价格!$B$3:$E$45,2,0)</f>
        <v>瓶</v>
      </c>
      <c r="G920" s="8">
        <f>VLOOKUP($D920,饮料价格!$B$3:$E$45,3,0)</f>
        <v>0.9</v>
      </c>
      <c r="H920" s="8">
        <f>VLOOKUP($D920,饮料价格!$B$3:$E$45,4,0)</f>
        <v>1.2</v>
      </c>
      <c r="I920" s="8">
        <f>E920*H920</f>
        <v>20.399999999999999</v>
      </c>
      <c r="J920" s="8">
        <f>(H920-G920)*E920</f>
        <v>5.0999999999999988</v>
      </c>
    </row>
    <row r="921" spans="1:10" outlineLevel="2" x14ac:dyDescent="0.15">
      <c r="A921" s="7">
        <v>42736</v>
      </c>
      <c r="B921" s="8" t="s">
        <v>101</v>
      </c>
      <c r="C921" s="8" t="s">
        <v>109</v>
      </c>
      <c r="D921" s="8" t="s">
        <v>11</v>
      </c>
      <c r="E921" s="8">
        <v>15</v>
      </c>
      <c r="F921" s="8" t="str">
        <f>VLOOKUP($D921,饮料价格!$B$3:$E$45,2,0)</f>
        <v>瓶</v>
      </c>
      <c r="G921" s="8">
        <f>VLOOKUP($D921,饮料价格!$B$3:$E$45,3,0)</f>
        <v>1</v>
      </c>
      <c r="H921" s="8">
        <f>VLOOKUP($D921,饮料价格!$B$3:$E$45,4,0)</f>
        <v>1.3</v>
      </c>
      <c r="I921" s="8">
        <f>E921*H921</f>
        <v>19.5</v>
      </c>
      <c r="J921" s="8">
        <f>(H921-G921)*E921</f>
        <v>4.5000000000000009</v>
      </c>
    </row>
    <row r="922" spans="1:10" outlineLevel="2" x14ac:dyDescent="0.15">
      <c r="A922" s="7">
        <v>42736</v>
      </c>
      <c r="B922" s="8" t="s">
        <v>101</v>
      </c>
      <c r="C922" s="8" t="s">
        <v>109</v>
      </c>
      <c r="D922" s="8" t="s">
        <v>81</v>
      </c>
      <c r="E922" s="8">
        <v>16</v>
      </c>
      <c r="F922" s="8" t="str">
        <f>VLOOKUP($D922,饮料价格!$B$3:$E$45,2,0)</f>
        <v>听</v>
      </c>
      <c r="G922" s="8">
        <f>VLOOKUP($D922,饮料价格!$B$3:$E$45,3,0)</f>
        <v>3</v>
      </c>
      <c r="H922" s="8">
        <f>VLOOKUP($D922,饮料价格!$B$3:$E$45,4,0)</f>
        <v>4</v>
      </c>
      <c r="I922" s="8">
        <f>E922*H922</f>
        <v>64</v>
      </c>
      <c r="J922" s="8">
        <f>(H922-G922)*E922</f>
        <v>16</v>
      </c>
    </row>
    <row r="923" spans="1:10" outlineLevel="2" x14ac:dyDescent="0.15">
      <c r="A923" s="7">
        <v>42736</v>
      </c>
      <c r="B923" s="8" t="s">
        <v>101</v>
      </c>
      <c r="C923" s="8" t="s">
        <v>109</v>
      </c>
      <c r="D923" s="8" t="s">
        <v>134</v>
      </c>
      <c r="E923" s="8">
        <v>68</v>
      </c>
      <c r="F923" s="8" t="str">
        <f>VLOOKUP($D923,饮料价格!$B$3:$E$45,2,0)</f>
        <v>瓶</v>
      </c>
      <c r="G923" s="8">
        <f>VLOOKUP($D923,饮料价格!$B$3:$E$45,3,0)</f>
        <v>3.5</v>
      </c>
      <c r="H923" s="8">
        <f>VLOOKUP($D923,饮料价格!$B$3:$E$45,4,0)</f>
        <v>5</v>
      </c>
      <c r="I923" s="8">
        <f>E923*H923</f>
        <v>340</v>
      </c>
      <c r="J923" s="8">
        <f>(H923-G923)*E923</f>
        <v>102</v>
      </c>
    </row>
    <row r="924" spans="1:10" outlineLevel="2" x14ac:dyDescent="0.15">
      <c r="A924" s="7">
        <v>42736</v>
      </c>
      <c r="B924" s="8" t="s">
        <v>101</v>
      </c>
      <c r="C924" s="8" t="s">
        <v>109</v>
      </c>
      <c r="D924" s="8" t="s">
        <v>10</v>
      </c>
      <c r="E924" s="8">
        <v>85</v>
      </c>
      <c r="F924" s="8" t="str">
        <f>VLOOKUP($D924,饮料价格!$B$3:$E$45,2,0)</f>
        <v>听</v>
      </c>
      <c r="G924" s="8">
        <f>VLOOKUP($D924,饮料价格!$B$3:$E$45,3,0)</f>
        <v>2</v>
      </c>
      <c r="H924" s="8">
        <f>VLOOKUP($D924,饮料价格!$B$3:$E$45,4,0)</f>
        <v>3.5</v>
      </c>
      <c r="I924" s="8">
        <f>E924*H924</f>
        <v>297.5</v>
      </c>
      <c r="J924" s="8">
        <f>(H924-G924)*E924</f>
        <v>127.5</v>
      </c>
    </row>
    <row r="925" spans="1:10" outlineLevel="2" x14ac:dyDescent="0.15">
      <c r="A925" s="7">
        <v>42736</v>
      </c>
      <c r="B925" s="8" t="s">
        <v>101</v>
      </c>
      <c r="C925" s="8" t="s">
        <v>109</v>
      </c>
      <c r="D925" s="8" t="s">
        <v>25</v>
      </c>
      <c r="E925" s="8">
        <v>26</v>
      </c>
      <c r="F925" s="8" t="str">
        <f>VLOOKUP($D925,饮料价格!$B$3:$E$45,2,0)</f>
        <v>听</v>
      </c>
      <c r="G925" s="8">
        <f>VLOOKUP($D925,饮料价格!$B$3:$E$45,3,0)</f>
        <v>3</v>
      </c>
      <c r="H925" s="8">
        <f>VLOOKUP($D925,饮料价格!$B$3:$E$45,4,0)</f>
        <v>4</v>
      </c>
      <c r="I925" s="8">
        <f>E925*H925</f>
        <v>104</v>
      </c>
      <c r="J925" s="8">
        <f>(H925-G925)*E925</f>
        <v>26</v>
      </c>
    </row>
    <row r="926" spans="1:10" outlineLevel="2" x14ac:dyDescent="0.15">
      <c r="A926" s="7">
        <v>42736</v>
      </c>
      <c r="B926" s="8" t="s">
        <v>101</v>
      </c>
      <c r="C926" s="8" t="s">
        <v>109</v>
      </c>
      <c r="D926" s="8" t="s">
        <v>26</v>
      </c>
      <c r="E926" s="8">
        <v>55</v>
      </c>
      <c r="F926" s="8" t="str">
        <f>VLOOKUP($D926,饮料价格!$B$3:$E$45,2,0)</f>
        <v>瓶</v>
      </c>
      <c r="G926" s="8">
        <f>VLOOKUP($D926,饮料价格!$B$3:$E$45,3,0)</f>
        <v>1.7</v>
      </c>
      <c r="H926" s="8">
        <f>VLOOKUP($D926,饮料价格!$B$3:$E$45,4,0)</f>
        <v>2.2000000000000002</v>
      </c>
      <c r="I926" s="8">
        <f>E926*H926</f>
        <v>121.00000000000001</v>
      </c>
      <c r="J926" s="8">
        <f>(H926-G926)*E926</f>
        <v>27.500000000000011</v>
      </c>
    </row>
    <row r="927" spans="1:10" outlineLevel="2" x14ac:dyDescent="0.15">
      <c r="A927" s="7">
        <v>42736</v>
      </c>
      <c r="B927" s="8" t="s">
        <v>101</v>
      </c>
      <c r="C927" s="8" t="s">
        <v>109</v>
      </c>
      <c r="D927" s="8" t="s">
        <v>12</v>
      </c>
      <c r="E927" s="8">
        <v>68</v>
      </c>
      <c r="F927" s="8" t="str">
        <f>VLOOKUP($D927,饮料价格!$B$3:$E$45,2,0)</f>
        <v>瓶</v>
      </c>
      <c r="G927" s="8">
        <f>VLOOKUP($D927,饮料价格!$B$3:$E$45,3,0)</f>
        <v>1.3</v>
      </c>
      <c r="H927" s="8">
        <f>VLOOKUP($D927,饮料价格!$B$3:$E$45,4,0)</f>
        <v>2.8</v>
      </c>
      <c r="I927" s="8">
        <f>E927*H927</f>
        <v>190.39999999999998</v>
      </c>
      <c r="J927" s="8">
        <f>(H927-G927)*E927</f>
        <v>101.99999999999999</v>
      </c>
    </row>
    <row r="928" spans="1:10" outlineLevel="2" x14ac:dyDescent="0.15">
      <c r="A928" s="7">
        <v>42736</v>
      </c>
      <c r="B928" s="8" t="s">
        <v>101</v>
      </c>
      <c r="C928" s="8" t="s">
        <v>109</v>
      </c>
      <c r="D928" s="8" t="s">
        <v>3</v>
      </c>
      <c r="E928" s="8">
        <v>32</v>
      </c>
      <c r="F928" s="8" t="str">
        <f>VLOOKUP($D928,饮料价格!$B$3:$E$45,2,0)</f>
        <v>听</v>
      </c>
      <c r="G928" s="8">
        <f>VLOOKUP($D928,饮料价格!$B$3:$E$45,3,0)</f>
        <v>2.5</v>
      </c>
      <c r="H928" s="8">
        <f>VLOOKUP($D928,饮料价格!$B$3:$E$45,4,0)</f>
        <v>3.5</v>
      </c>
      <c r="I928" s="8">
        <f>E928*H928</f>
        <v>112</v>
      </c>
      <c r="J928" s="8">
        <f>(H928-G928)*E928</f>
        <v>32</v>
      </c>
    </row>
    <row r="929" spans="1:10" outlineLevel="2" x14ac:dyDescent="0.15">
      <c r="A929" s="7">
        <v>42736</v>
      </c>
      <c r="B929" s="8" t="s">
        <v>101</v>
      </c>
      <c r="C929" s="8" t="s">
        <v>109</v>
      </c>
      <c r="D929" s="8" t="s">
        <v>1</v>
      </c>
      <c r="E929" s="8">
        <v>64</v>
      </c>
      <c r="F929" s="8" t="str">
        <f>VLOOKUP($D929,饮料价格!$B$3:$E$45,2,0)</f>
        <v>听</v>
      </c>
      <c r="G929" s="8">
        <f>VLOOKUP($D929,饮料价格!$B$3:$E$45,3,0)</f>
        <v>2.5</v>
      </c>
      <c r="H929" s="8">
        <f>VLOOKUP($D929,饮料价格!$B$3:$E$45,4,0)</f>
        <v>3.5</v>
      </c>
      <c r="I929" s="8">
        <f>E929*H929</f>
        <v>224</v>
      </c>
      <c r="J929" s="8">
        <f>(H929-G929)*E929</f>
        <v>64</v>
      </c>
    </row>
    <row r="930" spans="1:10" outlineLevel="2" x14ac:dyDescent="0.15">
      <c r="A930" s="7">
        <v>42736</v>
      </c>
      <c r="B930" s="8" t="s">
        <v>101</v>
      </c>
      <c r="C930" s="8" t="s">
        <v>109</v>
      </c>
      <c r="D930" s="8" t="s">
        <v>20</v>
      </c>
      <c r="E930" s="8">
        <v>14</v>
      </c>
      <c r="F930" s="8" t="str">
        <f>VLOOKUP($D930,饮料价格!$B$3:$E$45,2,0)</f>
        <v>瓶</v>
      </c>
      <c r="G930" s="8">
        <f>VLOOKUP($D930,饮料价格!$B$3:$E$45,3,0)</f>
        <v>1.8</v>
      </c>
      <c r="H930" s="8">
        <f>VLOOKUP($D930,饮料价格!$B$3:$E$45,4,0)</f>
        <v>2.2999999999999998</v>
      </c>
      <c r="I930" s="8">
        <f>E930*H930</f>
        <v>32.199999999999996</v>
      </c>
      <c r="J930" s="8">
        <f>(H930-G930)*E930</f>
        <v>6.9999999999999964</v>
      </c>
    </row>
    <row r="931" spans="1:10" outlineLevel="2" x14ac:dyDescent="0.15">
      <c r="A931" s="7">
        <v>42736</v>
      </c>
      <c r="B931" s="8" t="s">
        <v>101</v>
      </c>
      <c r="C931" s="8" t="s">
        <v>109</v>
      </c>
      <c r="D931" s="8" t="s">
        <v>29</v>
      </c>
      <c r="E931" s="8">
        <v>83</v>
      </c>
      <c r="F931" s="8" t="str">
        <f>VLOOKUP($D931,饮料价格!$B$3:$E$45,2,0)</f>
        <v>合</v>
      </c>
      <c r="G931" s="8">
        <f>VLOOKUP($D931,饮料价格!$B$3:$E$45,3,0)</f>
        <v>1.6</v>
      </c>
      <c r="H931" s="8">
        <f>VLOOKUP($D931,饮料价格!$B$3:$E$45,4,0)</f>
        <v>2.2999999999999998</v>
      </c>
      <c r="I931" s="8">
        <f>E931*H931</f>
        <v>190.89999999999998</v>
      </c>
      <c r="J931" s="8">
        <f>(H931-G931)*E931</f>
        <v>58.09999999999998</v>
      </c>
    </row>
    <row r="932" spans="1:10" outlineLevel="2" x14ac:dyDescent="0.15">
      <c r="A932" s="7">
        <v>42736</v>
      </c>
      <c r="B932" s="8" t="s">
        <v>101</v>
      </c>
      <c r="C932" s="8" t="s">
        <v>109</v>
      </c>
      <c r="D932" s="8" t="s">
        <v>14</v>
      </c>
      <c r="E932" s="8">
        <v>17</v>
      </c>
      <c r="F932" s="8" t="str">
        <f>VLOOKUP($D932,饮料价格!$B$3:$E$45,2,0)</f>
        <v>听</v>
      </c>
      <c r="G932" s="8">
        <f>VLOOKUP($D932,饮料价格!$B$3:$E$45,3,0)</f>
        <v>2.5</v>
      </c>
      <c r="H932" s="8">
        <f>VLOOKUP($D932,饮料价格!$B$3:$E$45,4,0)</f>
        <v>4</v>
      </c>
      <c r="I932" s="8">
        <f>E932*H932</f>
        <v>68</v>
      </c>
      <c r="J932" s="8">
        <f>(H932-G932)*E932</f>
        <v>25.5</v>
      </c>
    </row>
    <row r="933" spans="1:10" outlineLevel="2" x14ac:dyDescent="0.15">
      <c r="A933" s="7">
        <v>42736</v>
      </c>
      <c r="B933" s="8" t="s">
        <v>101</v>
      </c>
      <c r="C933" s="8" t="s">
        <v>109</v>
      </c>
      <c r="D933" s="8" t="s">
        <v>17</v>
      </c>
      <c r="E933" s="8">
        <v>22</v>
      </c>
      <c r="F933" s="8" t="str">
        <f>VLOOKUP($D933,饮料价格!$B$3:$E$45,2,0)</f>
        <v>合</v>
      </c>
      <c r="G933" s="8">
        <f>VLOOKUP($D933,饮料价格!$B$3:$E$45,3,0)</f>
        <v>4.3</v>
      </c>
      <c r="H933" s="8">
        <f>VLOOKUP($D933,饮料价格!$B$3:$E$45,4,0)</f>
        <v>6.8</v>
      </c>
      <c r="I933" s="8">
        <f>E933*H933</f>
        <v>149.6</v>
      </c>
      <c r="J933" s="8">
        <f>(H933-G933)*E933</f>
        <v>55</v>
      </c>
    </row>
    <row r="934" spans="1:10" outlineLevel="2" x14ac:dyDescent="0.15">
      <c r="A934" s="7">
        <v>42736</v>
      </c>
      <c r="B934" s="8" t="s">
        <v>101</v>
      </c>
      <c r="C934" s="8" t="s">
        <v>109</v>
      </c>
      <c r="D934" s="8" t="s">
        <v>15</v>
      </c>
      <c r="E934" s="8">
        <v>18</v>
      </c>
      <c r="F934" s="8" t="str">
        <f>VLOOKUP($D934,饮料价格!$B$3:$E$45,2,0)</f>
        <v>合</v>
      </c>
      <c r="G934" s="8">
        <f>VLOOKUP($D934,饮料价格!$B$3:$E$45,3,0)</f>
        <v>1.7</v>
      </c>
      <c r="H934" s="8">
        <f>VLOOKUP($D934,饮料价格!$B$3:$E$45,4,0)</f>
        <v>2.5</v>
      </c>
      <c r="I934" s="8">
        <f>E934*H934</f>
        <v>45</v>
      </c>
      <c r="J934" s="8">
        <f>(H934-G934)*E934</f>
        <v>14.4</v>
      </c>
    </row>
    <row r="935" spans="1:10" outlineLevel="2" x14ac:dyDescent="0.15">
      <c r="A935" s="7">
        <v>42736</v>
      </c>
      <c r="B935" s="8" t="s">
        <v>101</v>
      </c>
      <c r="C935" s="8" t="s">
        <v>109</v>
      </c>
      <c r="D935" s="8" t="s">
        <v>16</v>
      </c>
      <c r="E935" s="8">
        <v>17</v>
      </c>
      <c r="F935" s="8" t="str">
        <f>VLOOKUP($D935,饮料价格!$B$3:$E$45,2,0)</f>
        <v>瓶</v>
      </c>
      <c r="G935" s="8">
        <f>VLOOKUP($D935,饮料价格!$B$3:$E$45,3,0)</f>
        <v>1</v>
      </c>
      <c r="H935" s="8">
        <f>VLOOKUP($D935,饮料价格!$B$3:$E$45,4,0)</f>
        <v>1.5</v>
      </c>
      <c r="I935" s="8">
        <f>E935*H935</f>
        <v>25.5</v>
      </c>
      <c r="J935" s="8">
        <f>(H935-G935)*E935</f>
        <v>8.5</v>
      </c>
    </row>
    <row r="936" spans="1:10" outlineLevel="2" x14ac:dyDescent="0.15">
      <c r="A936" s="7">
        <v>42736</v>
      </c>
      <c r="B936" s="8" t="s">
        <v>101</v>
      </c>
      <c r="C936" s="8" t="s">
        <v>109</v>
      </c>
      <c r="D936" s="8" t="s">
        <v>82</v>
      </c>
      <c r="E936" s="8">
        <v>11</v>
      </c>
      <c r="F936" s="8" t="str">
        <f>VLOOKUP($D936,饮料价格!$B$3:$E$45,2,0)</f>
        <v>合</v>
      </c>
      <c r="G936" s="8">
        <f>VLOOKUP($D936,饮料价格!$B$3:$E$45,3,0)</f>
        <v>1.6</v>
      </c>
      <c r="H936" s="8">
        <f>VLOOKUP($D936,饮料价格!$B$3:$E$45,4,0)</f>
        <v>2.5</v>
      </c>
      <c r="I936" s="8">
        <f>E936*H936</f>
        <v>27.5</v>
      </c>
      <c r="J936" s="8">
        <f>(H936-G936)*E936</f>
        <v>9.8999999999999986</v>
      </c>
    </row>
    <row r="937" spans="1:10" outlineLevel="2" x14ac:dyDescent="0.15">
      <c r="A937" s="7">
        <v>42736</v>
      </c>
      <c r="B937" s="8" t="s">
        <v>101</v>
      </c>
      <c r="C937" s="8" t="s">
        <v>109</v>
      </c>
      <c r="D937" s="8" t="s">
        <v>31</v>
      </c>
      <c r="E937" s="8">
        <v>15</v>
      </c>
      <c r="F937" s="8" t="str">
        <f>VLOOKUP($D937,饮料价格!$B$3:$E$45,2,0)</f>
        <v>瓶</v>
      </c>
      <c r="G937" s="8">
        <f>VLOOKUP($D937,饮料价格!$B$3:$E$45,3,0)</f>
        <v>1.1000000000000001</v>
      </c>
      <c r="H937" s="8">
        <f>VLOOKUP($D937,饮料价格!$B$3:$E$45,4,0)</f>
        <v>1.5</v>
      </c>
      <c r="I937" s="8">
        <f>E937*H937</f>
        <v>22.5</v>
      </c>
      <c r="J937" s="8">
        <f>(H937-G937)*E937</f>
        <v>5.9999999999999982</v>
      </c>
    </row>
    <row r="938" spans="1:10" outlineLevel="2" x14ac:dyDescent="0.15">
      <c r="A938" s="7">
        <v>42736</v>
      </c>
      <c r="B938" s="8" t="s">
        <v>101</v>
      </c>
      <c r="C938" s="8" t="s">
        <v>109</v>
      </c>
      <c r="D938" s="8" t="s">
        <v>8</v>
      </c>
      <c r="E938" s="8">
        <v>13</v>
      </c>
      <c r="F938" s="8" t="str">
        <f>VLOOKUP($D938,饮料价格!$B$3:$E$45,2,0)</f>
        <v>合</v>
      </c>
      <c r="G938" s="8">
        <f>VLOOKUP($D938,饮料价格!$B$3:$E$45,3,0)</f>
        <v>7.8</v>
      </c>
      <c r="H938" s="8">
        <f>VLOOKUP($D938,饮料价格!$B$3:$E$45,4,0)</f>
        <v>9.8000000000000007</v>
      </c>
      <c r="I938" s="8">
        <f>E938*H938</f>
        <v>127.4</v>
      </c>
      <c r="J938" s="8">
        <f>(H938-G938)*E938</f>
        <v>26.000000000000011</v>
      </c>
    </row>
    <row r="939" spans="1:10" outlineLevel="2" x14ac:dyDescent="0.15">
      <c r="A939" s="7">
        <v>42736</v>
      </c>
      <c r="B939" s="8" t="s">
        <v>101</v>
      </c>
      <c r="C939" s="8" t="s">
        <v>109</v>
      </c>
      <c r="D939" s="8" t="s">
        <v>6</v>
      </c>
      <c r="E939" s="8">
        <v>12</v>
      </c>
      <c r="F939" s="8" t="str">
        <f>VLOOKUP($D939,饮料价格!$B$3:$E$45,2,0)</f>
        <v>瓶</v>
      </c>
      <c r="G939" s="8">
        <f>VLOOKUP($D939,饮料价格!$B$3:$E$45,3,0)</f>
        <v>1.7</v>
      </c>
      <c r="H939" s="8">
        <f>VLOOKUP($D939,饮料价格!$B$3:$E$45,4,0)</f>
        <v>3.5</v>
      </c>
      <c r="I939" s="8">
        <f>E939*H939</f>
        <v>42</v>
      </c>
      <c r="J939" s="8">
        <f>(H939-G939)*E939</f>
        <v>21.6</v>
      </c>
    </row>
    <row r="940" spans="1:10" outlineLevel="2" x14ac:dyDescent="0.15">
      <c r="A940" s="7">
        <v>42736</v>
      </c>
      <c r="B940" s="8" t="s">
        <v>101</v>
      </c>
      <c r="C940" s="8" t="s">
        <v>109</v>
      </c>
      <c r="D940" s="8" t="s">
        <v>9</v>
      </c>
      <c r="E940" s="8">
        <v>25</v>
      </c>
      <c r="F940" s="8" t="str">
        <f>VLOOKUP($D940,饮料价格!$B$3:$E$45,2,0)</f>
        <v>听</v>
      </c>
      <c r="G940" s="8">
        <f>VLOOKUP($D940,饮料价格!$B$3:$E$45,3,0)</f>
        <v>3</v>
      </c>
      <c r="H940" s="8">
        <f>VLOOKUP($D940,饮料价格!$B$3:$E$45,4,0)</f>
        <v>4</v>
      </c>
      <c r="I940" s="8">
        <f>E940*H940</f>
        <v>100</v>
      </c>
      <c r="J940" s="8">
        <f>(H940-G940)*E940</f>
        <v>25</v>
      </c>
    </row>
    <row r="941" spans="1:10" outlineLevel="2" x14ac:dyDescent="0.15">
      <c r="A941" s="7">
        <v>42736</v>
      </c>
      <c r="B941" s="8" t="s">
        <v>101</v>
      </c>
      <c r="C941" s="8" t="s">
        <v>109</v>
      </c>
      <c r="D941" s="8" t="s">
        <v>23</v>
      </c>
      <c r="E941" s="8">
        <v>19</v>
      </c>
      <c r="F941" s="8" t="str">
        <f>VLOOKUP($D941,饮料价格!$B$3:$E$45,2,0)</f>
        <v>瓶</v>
      </c>
      <c r="G941" s="8">
        <f>VLOOKUP($D941,饮料价格!$B$3:$E$45,3,0)</f>
        <v>2.4</v>
      </c>
      <c r="H941" s="8">
        <f>VLOOKUP($D941,饮料价格!$B$3:$E$45,4,0)</f>
        <v>3</v>
      </c>
      <c r="I941" s="8">
        <f>E941*H941</f>
        <v>57</v>
      </c>
      <c r="J941" s="8">
        <f>(H941-G941)*E941</f>
        <v>11.400000000000002</v>
      </c>
    </row>
    <row r="942" spans="1:10" outlineLevel="2" x14ac:dyDescent="0.15">
      <c r="A942" s="7">
        <v>42736</v>
      </c>
      <c r="B942" s="8" t="s">
        <v>101</v>
      </c>
      <c r="C942" s="8" t="s">
        <v>109</v>
      </c>
      <c r="D942" s="8" t="s">
        <v>19</v>
      </c>
      <c r="E942" s="8">
        <v>7</v>
      </c>
      <c r="F942" s="8" t="str">
        <f>VLOOKUP($D942,饮料价格!$B$3:$E$45,2,0)</f>
        <v>瓶</v>
      </c>
      <c r="G942" s="8">
        <f>VLOOKUP($D942,饮料价格!$B$3:$E$45,3,0)</f>
        <v>1.7</v>
      </c>
      <c r="H942" s="8">
        <f>VLOOKUP($D942,饮料价格!$B$3:$E$45,4,0)</f>
        <v>2.2000000000000002</v>
      </c>
      <c r="I942" s="8">
        <f>E942*H942</f>
        <v>15.400000000000002</v>
      </c>
      <c r="J942" s="8">
        <f>(H942-G942)*E942</f>
        <v>3.5000000000000018</v>
      </c>
    </row>
    <row r="943" spans="1:10" outlineLevel="2" x14ac:dyDescent="0.15">
      <c r="A943" s="7">
        <v>42736</v>
      </c>
      <c r="B943" s="8" t="s">
        <v>101</v>
      </c>
      <c r="C943" s="8" t="s">
        <v>109</v>
      </c>
      <c r="D943" s="8" t="s">
        <v>4</v>
      </c>
      <c r="E943" s="8">
        <v>123</v>
      </c>
      <c r="F943" s="8" t="str">
        <f>VLOOKUP($D943,饮料价格!$B$3:$E$45,2,0)</f>
        <v>合</v>
      </c>
      <c r="G943" s="8">
        <f>VLOOKUP($D943,饮料价格!$B$3:$E$45,3,0)</f>
        <v>1.3</v>
      </c>
      <c r="H943" s="8">
        <f>VLOOKUP($D943,饮料价格!$B$3:$E$45,4,0)</f>
        <v>1.9</v>
      </c>
      <c r="I943" s="8">
        <f>E943*H943</f>
        <v>233.7</v>
      </c>
      <c r="J943" s="8">
        <f>(H943-G943)*E943</f>
        <v>73.799999999999983</v>
      </c>
    </row>
    <row r="944" spans="1:10" outlineLevel="2" x14ac:dyDescent="0.15">
      <c r="A944" s="7">
        <v>42736</v>
      </c>
      <c r="B944" s="8" t="s">
        <v>101</v>
      </c>
      <c r="C944" s="8" t="s">
        <v>109</v>
      </c>
      <c r="D944" s="8" t="s">
        <v>28</v>
      </c>
      <c r="E944" s="8">
        <v>42</v>
      </c>
      <c r="F944" s="8" t="str">
        <f>VLOOKUP($D944,饮料价格!$B$3:$E$45,2,0)</f>
        <v>合</v>
      </c>
      <c r="G944" s="8">
        <f>VLOOKUP($D944,饮料价格!$B$3:$E$45,3,0)</f>
        <v>1.5</v>
      </c>
      <c r="H944" s="8">
        <f>VLOOKUP($D944,饮料价格!$B$3:$E$45,4,0)</f>
        <v>2.2000000000000002</v>
      </c>
      <c r="I944" s="8">
        <f>E944*H944</f>
        <v>92.4</v>
      </c>
      <c r="J944" s="8">
        <f>(H944-G944)*E944</f>
        <v>29.400000000000006</v>
      </c>
    </row>
    <row r="945" spans="1:10" outlineLevel="2" x14ac:dyDescent="0.15">
      <c r="A945" s="7">
        <v>42736</v>
      </c>
      <c r="B945" s="8" t="s">
        <v>101</v>
      </c>
      <c r="C945" s="8" t="s">
        <v>109</v>
      </c>
      <c r="D945" s="8" t="s">
        <v>5</v>
      </c>
      <c r="E945" s="8">
        <v>57</v>
      </c>
      <c r="F945" s="8" t="str">
        <f>VLOOKUP($D945,饮料价格!$B$3:$E$45,2,0)</f>
        <v>合</v>
      </c>
      <c r="G945" s="8">
        <f>VLOOKUP($D945,饮料价格!$B$3:$E$45,3,0)</f>
        <v>1.5</v>
      </c>
      <c r="H945" s="8">
        <f>VLOOKUP($D945,饮料价格!$B$3:$E$45,4,0)</f>
        <v>2.2000000000000002</v>
      </c>
      <c r="I945" s="8">
        <f>E945*H945</f>
        <v>125.4</v>
      </c>
      <c r="J945" s="8">
        <f>(H945-G945)*E945</f>
        <v>39.900000000000013</v>
      </c>
    </row>
    <row r="946" spans="1:10" outlineLevel="2" x14ac:dyDescent="0.15">
      <c r="A946" s="7">
        <v>42736</v>
      </c>
      <c r="B946" s="8" t="s">
        <v>101</v>
      </c>
      <c r="C946" s="8" t="s">
        <v>109</v>
      </c>
      <c r="D946" s="8" t="s">
        <v>133</v>
      </c>
      <c r="E946" s="8">
        <v>28</v>
      </c>
      <c r="F946" s="8" t="str">
        <f>VLOOKUP($D946,饮料价格!$B$3:$E$45,2,0)</f>
        <v>瓶</v>
      </c>
      <c r="G946" s="8">
        <f>VLOOKUP($D946,饮料价格!$B$3:$E$45,3,0)</f>
        <v>3.5</v>
      </c>
      <c r="H946" s="8">
        <f>VLOOKUP($D946,饮料价格!$B$3:$E$45,4,0)</f>
        <v>5</v>
      </c>
      <c r="I946" s="8">
        <f>E946*H946</f>
        <v>140</v>
      </c>
      <c r="J946" s="8">
        <f>(H946-G946)*E946</f>
        <v>42</v>
      </c>
    </row>
    <row r="947" spans="1:10" outlineLevel="2" x14ac:dyDescent="0.15">
      <c r="A947" s="7">
        <v>42736</v>
      </c>
      <c r="B947" s="8" t="s">
        <v>101</v>
      </c>
      <c r="C947" s="8" t="s">
        <v>109</v>
      </c>
      <c r="D947" s="8" t="s">
        <v>24</v>
      </c>
      <c r="E947" s="8">
        <v>16</v>
      </c>
      <c r="F947" s="8" t="str">
        <f>VLOOKUP($D947,饮料价格!$B$3:$E$45,2,0)</f>
        <v>瓶</v>
      </c>
      <c r="G947" s="8">
        <f>VLOOKUP($D947,饮料价格!$B$3:$E$45,3,0)</f>
        <v>2.4</v>
      </c>
      <c r="H947" s="8">
        <f>VLOOKUP($D947,饮料价格!$B$3:$E$45,4,0)</f>
        <v>3</v>
      </c>
      <c r="I947" s="8">
        <f>E947*H947</f>
        <v>48</v>
      </c>
      <c r="J947" s="8">
        <f>(H947-G947)*E947</f>
        <v>9.6000000000000014</v>
      </c>
    </row>
    <row r="948" spans="1:10" outlineLevel="1" x14ac:dyDescent="0.15">
      <c r="A948" s="7"/>
      <c r="B948" s="8"/>
      <c r="C948" s="23" t="s">
        <v>207</v>
      </c>
      <c r="D948" s="8"/>
      <c r="E948" s="8"/>
      <c r="F948" s="8"/>
      <c r="G948" s="8"/>
      <c r="H948" s="8"/>
      <c r="I948" s="8">
        <f>SUBTOTAL(9,I906:I947)</f>
        <v>6306.0999999999976</v>
      </c>
      <c r="J948" s="8">
        <f>SUBTOTAL(9,J906:J947)</f>
        <v>2227.7000000000003</v>
      </c>
    </row>
    <row r="949" spans="1:10" outlineLevel="2" x14ac:dyDescent="0.15">
      <c r="A949" s="7">
        <v>42736</v>
      </c>
      <c r="B949" s="8" t="s">
        <v>101</v>
      </c>
      <c r="C949" s="8" t="s">
        <v>111</v>
      </c>
      <c r="D949" s="8" t="s">
        <v>20</v>
      </c>
      <c r="E949" s="8">
        <v>11</v>
      </c>
      <c r="F949" s="8" t="str">
        <f>VLOOKUP($D949,饮料价格!$B$3:$E$45,2,0)</f>
        <v>瓶</v>
      </c>
      <c r="G949" s="8">
        <f>VLOOKUP($D949,饮料价格!$B$3:$E$45,3,0)</f>
        <v>1.8</v>
      </c>
      <c r="H949" s="8">
        <f>VLOOKUP($D949,饮料价格!$B$3:$E$45,4,0)</f>
        <v>2.2999999999999998</v>
      </c>
      <c r="I949" s="8">
        <f>E949*H949</f>
        <v>25.299999999999997</v>
      </c>
      <c r="J949" s="8">
        <f>(H949-G949)*E949</f>
        <v>5.4999999999999973</v>
      </c>
    </row>
    <row r="950" spans="1:10" outlineLevel="2" x14ac:dyDescent="0.15">
      <c r="A950" s="7">
        <v>42736</v>
      </c>
      <c r="B950" s="8" t="s">
        <v>101</v>
      </c>
      <c r="C950" s="8" t="s">
        <v>111</v>
      </c>
      <c r="D950" s="8" t="s">
        <v>9</v>
      </c>
      <c r="E950" s="8">
        <v>17</v>
      </c>
      <c r="F950" s="8" t="str">
        <f>VLOOKUP($D950,饮料价格!$B$3:$E$45,2,0)</f>
        <v>听</v>
      </c>
      <c r="G950" s="8">
        <f>VLOOKUP($D950,饮料价格!$B$3:$E$45,3,0)</f>
        <v>3</v>
      </c>
      <c r="H950" s="8">
        <f>VLOOKUP($D950,饮料价格!$B$3:$E$45,4,0)</f>
        <v>4</v>
      </c>
      <c r="I950" s="8">
        <f>E950*H950</f>
        <v>68</v>
      </c>
      <c r="J950" s="8">
        <f>(H950-G950)*E950</f>
        <v>17</v>
      </c>
    </row>
    <row r="951" spans="1:10" outlineLevel="2" x14ac:dyDescent="0.15">
      <c r="A951" s="7">
        <v>42736</v>
      </c>
      <c r="B951" s="8" t="s">
        <v>101</v>
      </c>
      <c r="C951" s="8" t="s">
        <v>111</v>
      </c>
      <c r="D951" s="8" t="s">
        <v>6</v>
      </c>
      <c r="E951" s="8">
        <v>20</v>
      </c>
      <c r="F951" s="8" t="str">
        <f>VLOOKUP($D951,饮料价格!$B$3:$E$45,2,0)</f>
        <v>瓶</v>
      </c>
      <c r="G951" s="8">
        <f>VLOOKUP($D951,饮料价格!$B$3:$E$45,3,0)</f>
        <v>1.7</v>
      </c>
      <c r="H951" s="8">
        <f>VLOOKUP($D951,饮料价格!$B$3:$E$45,4,0)</f>
        <v>3.5</v>
      </c>
      <c r="I951" s="8">
        <f>E951*H951</f>
        <v>70</v>
      </c>
      <c r="J951" s="8">
        <f>(H951-G951)*E951</f>
        <v>36</v>
      </c>
    </row>
    <row r="952" spans="1:10" outlineLevel="2" x14ac:dyDescent="0.15">
      <c r="A952" s="7">
        <v>42736</v>
      </c>
      <c r="B952" s="8" t="s">
        <v>101</v>
      </c>
      <c r="C952" s="8" t="s">
        <v>111</v>
      </c>
      <c r="D952" s="8" t="s">
        <v>31</v>
      </c>
      <c r="E952" s="8">
        <v>20</v>
      </c>
      <c r="F952" s="8" t="str">
        <f>VLOOKUP($D952,饮料价格!$B$3:$E$45,2,0)</f>
        <v>瓶</v>
      </c>
      <c r="G952" s="8">
        <f>VLOOKUP($D952,饮料价格!$B$3:$E$45,3,0)</f>
        <v>1.1000000000000001</v>
      </c>
      <c r="H952" s="8">
        <f>VLOOKUP($D952,饮料价格!$B$3:$E$45,4,0)</f>
        <v>1.5</v>
      </c>
      <c r="I952" s="8">
        <f>E952*H952</f>
        <v>30</v>
      </c>
      <c r="J952" s="8">
        <f>(H952-G952)*E952</f>
        <v>7.9999999999999982</v>
      </c>
    </row>
    <row r="953" spans="1:10" outlineLevel="2" x14ac:dyDescent="0.15">
      <c r="A953" s="7">
        <v>42736</v>
      </c>
      <c r="B953" s="8" t="s">
        <v>101</v>
      </c>
      <c r="C953" s="8" t="s">
        <v>111</v>
      </c>
      <c r="D953" s="8" t="s">
        <v>22</v>
      </c>
      <c r="E953" s="8">
        <v>35</v>
      </c>
      <c r="F953" s="8" t="str">
        <f>VLOOKUP($D953,饮料价格!$B$3:$E$45,2,0)</f>
        <v>合</v>
      </c>
      <c r="G953" s="8">
        <f>VLOOKUP($D953,饮料价格!$B$3:$E$45,3,0)</f>
        <v>1.7</v>
      </c>
      <c r="H953" s="8">
        <f>VLOOKUP($D953,饮料价格!$B$3:$E$45,4,0)</f>
        <v>2.2000000000000002</v>
      </c>
      <c r="I953" s="8">
        <f>E953*H953</f>
        <v>77</v>
      </c>
      <c r="J953" s="8">
        <f>(H953-G953)*E953</f>
        <v>17.500000000000007</v>
      </c>
    </row>
    <row r="954" spans="1:10" outlineLevel="2" x14ac:dyDescent="0.15">
      <c r="A954" s="7">
        <v>42736</v>
      </c>
      <c r="B954" s="8" t="s">
        <v>101</v>
      </c>
      <c r="C954" s="8" t="s">
        <v>111</v>
      </c>
      <c r="D954" s="8" t="s">
        <v>12</v>
      </c>
      <c r="E954" s="8">
        <v>39</v>
      </c>
      <c r="F954" s="8" t="str">
        <f>VLOOKUP($D954,饮料价格!$B$3:$E$45,2,0)</f>
        <v>瓶</v>
      </c>
      <c r="G954" s="8">
        <f>VLOOKUP($D954,饮料价格!$B$3:$E$45,3,0)</f>
        <v>1.3</v>
      </c>
      <c r="H954" s="8">
        <f>VLOOKUP($D954,饮料价格!$B$3:$E$45,4,0)</f>
        <v>2.8</v>
      </c>
      <c r="I954" s="8">
        <f>E954*H954</f>
        <v>109.19999999999999</v>
      </c>
      <c r="J954" s="8">
        <f>(H954-G954)*E954</f>
        <v>58.499999999999993</v>
      </c>
    </row>
    <row r="955" spans="1:10" outlineLevel="2" x14ac:dyDescent="0.15">
      <c r="A955" s="7">
        <v>42736</v>
      </c>
      <c r="B955" s="8" t="s">
        <v>101</v>
      </c>
      <c r="C955" s="8" t="s">
        <v>111</v>
      </c>
      <c r="D955" s="8" t="s">
        <v>134</v>
      </c>
      <c r="E955" s="8">
        <v>27</v>
      </c>
      <c r="F955" s="8" t="str">
        <f>VLOOKUP($D955,饮料价格!$B$3:$E$45,2,0)</f>
        <v>瓶</v>
      </c>
      <c r="G955" s="8">
        <f>VLOOKUP($D955,饮料价格!$B$3:$E$45,3,0)</f>
        <v>3.5</v>
      </c>
      <c r="H955" s="8">
        <f>VLOOKUP($D955,饮料价格!$B$3:$E$45,4,0)</f>
        <v>5</v>
      </c>
      <c r="I955" s="8">
        <f>E955*H955</f>
        <v>135</v>
      </c>
      <c r="J955" s="8">
        <f>(H955-G955)*E955</f>
        <v>40.5</v>
      </c>
    </row>
    <row r="956" spans="1:10" outlineLevel="2" x14ac:dyDescent="0.15">
      <c r="A956" s="7">
        <v>42736</v>
      </c>
      <c r="B956" s="8" t="s">
        <v>101</v>
      </c>
      <c r="C956" s="8" t="s">
        <v>111</v>
      </c>
      <c r="D956" s="8" t="s">
        <v>4</v>
      </c>
      <c r="E956" s="8">
        <v>81</v>
      </c>
      <c r="F956" s="8" t="str">
        <f>VLOOKUP($D956,饮料价格!$B$3:$E$45,2,0)</f>
        <v>合</v>
      </c>
      <c r="G956" s="8">
        <f>VLOOKUP($D956,饮料价格!$B$3:$E$45,3,0)</f>
        <v>1.3</v>
      </c>
      <c r="H956" s="8">
        <f>VLOOKUP($D956,饮料价格!$B$3:$E$45,4,0)</f>
        <v>1.9</v>
      </c>
      <c r="I956" s="8">
        <f>E956*H956</f>
        <v>153.9</v>
      </c>
      <c r="J956" s="8">
        <f>(H956-G956)*E956</f>
        <v>48.599999999999987</v>
      </c>
    </row>
    <row r="957" spans="1:10" outlineLevel="2" x14ac:dyDescent="0.15">
      <c r="A957" s="7">
        <v>42736</v>
      </c>
      <c r="B957" s="8" t="s">
        <v>101</v>
      </c>
      <c r="C957" s="8" t="s">
        <v>111</v>
      </c>
      <c r="D957" s="8" t="s">
        <v>21</v>
      </c>
      <c r="E957" s="8">
        <v>102</v>
      </c>
      <c r="F957" s="8" t="str">
        <f>VLOOKUP($D957,饮料价格!$B$3:$E$45,2,0)</f>
        <v>瓶</v>
      </c>
      <c r="G957" s="8">
        <f>VLOOKUP($D957,饮料价格!$B$3:$E$45,3,0)</f>
        <v>1.4</v>
      </c>
      <c r="H957" s="8">
        <f>VLOOKUP($D957,饮料价格!$B$3:$E$45,4,0)</f>
        <v>3</v>
      </c>
      <c r="I957" s="8">
        <f>E957*H957</f>
        <v>306</v>
      </c>
      <c r="J957" s="8">
        <f>(H957-G957)*E957</f>
        <v>163.20000000000002</v>
      </c>
    </row>
    <row r="958" spans="1:10" outlineLevel="2" x14ac:dyDescent="0.15">
      <c r="A958" s="7">
        <v>42736</v>
      </c>
      <c r="B958" s="8" t="s">
        <v>101</v>
      </c>
      <c r="C958" s="8" t="s">
        <v>111</v>
      </c>
      <c r="D958" s="8" t="s">
        <v>5</v>
      </c>
      <c r="E958" s="8">
        <v>24</v>
      </c>
      <c r="F958" s="8" t="str">
        <f>VLOOKUP($D958,饮料价格!$B$3:$E$45,2,0)</f>
        <v>合</v>
      </c>
      <c r="G958" s="8">
        <f>VLOOKUP($D958,饮料价格!$B$3:$E$45,3,0)</f>
        <v>1.5</v>
      </c>
      <c r="H958" s="8">
        <f>VLOOKUP($D958,饮料价格!$B$3:$E$45,4,0)</f>
        <v>2.2000000000000002</v>
      </c>
      <c r="I958" s="8">
        <f>E958*H958</f>
        <v>52.800000000000004</v>
      </c>
      <c r="J958" s="8">
        <f>(H958-G958)*E958</f>
        <v>16.800000000000004</v>
      </c>
    </row>
    <row r="959" spans="1:10" outlineLevel="2" x14ac:dyDescent="0.15">
      <c r="A959" s="7">
        <v>42736</v>
      </c>
      <c r="B959" s="8" t="s">
        <v>101</v>
      </c>
      <c r="C959" s="8" t="s">
        <v>111</v>
      </c>
      <c r="D959" s="8" t="s">
        <v>10</v>
      </c>
      <c r="E959" s="8">
        <v>79</v>
      </c>
      <c r="F959" s="8" t="str">
        <f>VLOOKUP($D959,饮料价格!$B$3:$E$45,2,0)</f>
        <v>听</v>
      </c>
      <c r="G959" s="8">
        <f>VLOOKUP($D959,饮料价格!$B$3:$E$45,3,0)</f>
        <v>2</v>
      </c>
      <c r="H959" s="8">
        <f>VLOOKUP($D959,饮料价格!$B$3:$E$45,4,0)</f>
        <v>3.5</v>
      </c>
      <c r="I959" s="8">
        <f>E959*H959</f>
        <v>276.5</v>
      </c>
      <c r="J959" s="8">
        <f>(H959-G959)*E959</f>
        <v>118.5</v>
      </c>
    </row>
    <row r="960" spans="1:10" outlineLevel="2" x14ac:dyDescent="0.15">
      <c r="A960" s="7">
        <v>42736</v>
      </c>
      <c r="B960" s="8" t="s">
        <v>101</v>
      </c>
      <c r="C960" s="8" t="s">
        <v>111</v>
      </c>
      <c r="D960" s="8" t="s">
        <v>3</v>
      </c>
      <c r="E960" s="8">
        <v>12</v>
      </c>
      <c r="F960" s="8" t="str">
        <f>VLOOKUP($D960,饮料价格!$B$3:$E$45,2,0)</f>
        <v>听</v>
      </c>
      <c r="G960" s="8">
        <f>VLOOKUP($D960,饮料价格!$B$3:$E$45,3,0)</f>
        <v>2.5</v>
      </c>
      <c r="H960" s="8">
        <f>VLOOKUP($D960,饮料价格!$B$3:$E$45,4,0)</f>
        <v>3.5</v>
      </c>
      <c r="I960" s="8">
        <f>E960*H960</f>
        <v>42</v>
      </c>
      <c r="J960" s="8">
        <f>(H960-G960)*E960</f>
        <v>12</v>
      </c>
    </row>
    <row r="961" spans="1:10" outlineLevel="2" x14ac:dyDescent="0.15">
      <c r="A961" s="7">
        <v>42736</v>
      </c>
      <c r="B961" s="8" t="s">
        <v>101</v>
      </c>
      <c r="C961" s="8" t="s">
        <v>111</v>
      </c>
      <c r="D961" s="8" t="s">
        <v>79</v>
      </c>
      <c r="E961" s="8">
        <v>34</v>
      </c>
      <c r="F961" s="8" t="str">
        <f>VLOOKUP($D961,饮料价格!$B$3:$E$45,2,0)</f>
        <v>听</v>
      </c>
      <c r="G961" s="8">
        <f>VLOOKUP($D961,饮料价格!$B$3:$E$45,3,0)</f>
        <v>1.2</v>
      </c>
      <c r="H961" s="8">
        <f>VLOOKUP($D961,饮料价格!$B$3:$E$45,4,0)</f>
        <v>2.5</v>
      </c>
      <c r="I961" s="8">
        <f>E961*H961</f>
        <v>85</v>
      </c>
      <c r="J961" s="8">
        <f>(H961-G961)*E961</f>
        <v>44.2</v>
      </c>
    </row>
    <row r="962" spans="1:10" outlineLevel="2" x14ac:dyDescent="0.15">
      <c r="A962" s="7">
        <v>42736</v>
      </c>
      <c r="B962" s="8" t="s">
        <v>101</v>
      </c>
      <c r="C962" s="8" t="s">
        <v>111</v>
      </c>
      <c r="D962" s="8" t="s">
        <v>24</v>
      </c>
      <c r="E962" s="8">
        <v>77</v>
      </c>
      <c r="F962" s="8" t="str">
        <f>VLOOKUP($D962,饮料价格!$B$3:$E$45,2,0)</f>
        <v>瓶</v>
      </c>
      <c r="G962" s="8">
        <f>VLOOKUP($D962,饮料价格!$B$3:$E$45,3,0)</f>
        <v>2.4</v>
      </c>
      <c r="H962" s="8">
        <f>VLOOKUP($D962,饮料价格!$B$3:$E$45,4,0)</f>
        <v>3</v>
      </c>
      <c r="I962" s="8">
        <f>E962*H962</f>
        <v>231</v>
      </c>
      <c r="J962" s="8">
        <f>(H962-G962)*E962</f>
        <v>46.20000000000001</v>
      </c>
    </row>
    <row r="963" spans="1:10" outlineLevel="2" x14ac:dyDescent="0.15">
      <c r="A963" s="7">
        <v>42736</v>
      </c>
      <c r="B963" s="8" t="s">
        <v>101</v>
      </c>
      <c r="C963" s="8" t="s">
        <v>111</v>
      </c>
      <c r="D963" s="8" t="s">
        <v>1</v>
      </c>
      <c r="E963" s="8">
        <v>26</v>
      </c>
      <c r="F963" s="8" t="str">
        <f>VLOOKUP($D963,饮料价格!$B$3:$E$45,2,0)</f>
        <v>听</v>
      </c>
      <c r="G963" s="8">
        <f>VLOOKUP($D963,饮料价格!$B$3:$E$45,3,0)</f>
        <v>2.5</v>
      </c>
      <c r="H963" s="8">
        <f>VLOOKUP($D963,饮料价格!$B$3:$E$45,4,0)</f>
        <v>3.5</v>
      </c>
      <c r="I963" s="8">
        <f>E963*H963</f>
        <v>91</v>
      </c>
      <c r="J963" s="8">
        <f>(H963-G963)*E963</f>
        <v>26</v>
      </c>
    </row>
    <row r="964" spans="1:10" outlineLevel="2" x14ac:dyDescent="0.15">
      <c r="A964" s="7">
        <v>42736</v>
      </c>
      <c r="B964" s="8" t="s">
        <v>101</v>
      </c>
      <c r="C964" s="8" t="s">
        <v>111</v>
      </c>
      <c r="D964" s="8" t="s">
        <v>13</v>
      </c>
      <c r="E964" s="8">
        <v>25</v>
      </c>
      <c r="F964" s="8" t="str">
        <f>VLOOKUP($D964,饮料价格!$B$3:$E$45,2,0)</f>
        <v>瓶</v>
      </c>
      <c r="G964" s="8">
        <f>VLOOKUP($D964,饮料价格!$B$3:$E$45,3,0)</f>
        <v>2</v>
      </c>
      <c r="H964" s="8">
        <f>VLOOKUP($D964,饮料价格!$B$3:$E$45,4,0)</f>
        <v>3.5</v>
      </c>
      <c r="I964" s="8">
        <f>E964*H964</f>
        <v>87.5</v>
      </c>
      <c r="J964" s="8">
        <f>(H964-G964)*E964</f>
        <v>37.5</v>
      </c>
    </row>
    <row r="965" spans="1:10" outlineLevel="2" x14ac:dyDescent="0.15">
      <c r="A965" s="7">
        <v>42736</v>
      </c>
      <c r="B965" s="8" t="s">
        <v>101</v>
      </c>
      <c r="C965" s="8" t="s">
        <v>111</v>
      </c>
      <c r="D965" s="8" t="s">
        <v>18</v>
      </c>
      <c r="E965" s="8">
        <v>31</v>
      </c>
      <c r="F965" s="8" t="str">
        <f>VLOOKUP($D965,饮料价格!$B$3:$E$45,2,0)</f>
        <v>合</v>
      </c>
      <c r="G965" s="8">
        <f>VLOOKUP($D965,饮料价格!$B$3:$E$45,3,0)</f>
        <v>4.5</v>
      </c>
      <c r="H965" s="8">
        <f>VLOOKUP($D965,饮料价格!$B$3:$E$45,4,0)</f>
        <v>7.2</v>
      </c>
      <c r="I965" s="8">
        <f>E965*H965</f>
        <v>223.20000000000002</v>
      </c>
      <c r="J965" s="8">
        <f>(H965-G965)*E965</f>
        <v>83.7</v>
      </c>
    </row>
    <row r="966" spans="1:10" outlineLevel="2" x14ac:dyDescent="0.15">
      <c r="A966" s="7">
        <v>42736</v>
      </c>
      <c r="B966" s="8" t="s">
        <v>101</v>
      </c>
      <c r="C966" s="8" t="s">
        <v>111</v>
      </c>
      <c r="D966" s="8" t="s">
        <v>28</v>
      </c>
      <c r="E966" s="8">
        <v>78</v>
      </c>
      <c r="F966" s="8" t="str">
        <f>VLOOKUP($D966,饮料价格!$B$3:$E$45,2,0)</f>
        <v>合</v>
      </c>
      <c r="G966" s="8">
        <f>VLOOKUP($D966,饮料价格!$B$3:$E$45,3,0)</f>
        <v>1.5</v>
      </c>
      <c r="H966" s="8">
        <f>VLOOKUP($D966,饮料价格!$B$3:$E$45,4,0)</f>
        <v>2.2000000000000002</v>
      </c>
      <c r="I966" s="8">
        <f>E966*H966</f>
        <v>171.60000000000002</v>
      </c>
      <c r="J966" s="8">
        <f>(H966-G966)*E966</f>
        <v>54.600000000000016</v>
      </c>
    </row>
    <row r="967" spans="1:10" outlineLevel="2" x14ac:dyDescent="0.15">
      <c r="A967" s="7">
        <v>42736</v>
      </c>
      <c r="B967" s="8" t="s">
        <v>101</v>
      </c>
      <c r="C967" s="8" t="s">
        <v>111</v>
      </c>
      <c r="D967" s="8" t="s">
        <v>14</v>
      </c>
      <c r="E967" s="8">
        <v>16</v>
      </c>
      <c r="F967" s="8" t="str">
        <f>VLOOKUP($D967,饮料价格!$B$3:$E$45,2,0)</f>
        <v>听</v>
      </c>
      <c r="G967" s="8">
        <f>VLOOKUP($D967,饮料价格!$B$3:$E$45,3,0)</f>
        <v>2.5</v>
      </c>
      <c r="H967" s="8">
        <f>VLOOKUP($D967,饮料价格!$B$3:$E$45,4,0)</f>
        <v>4</v>
      </c>
      <c r="I967" s="8">
        <f>E967*H967</f>
        <v>64</v>
      </c>
      <c r="J967" s="8">
        <f>(H967-G967)*E967</f>
        <v>24</v>
      </c>
    </row>
    <row r="968" spans="1:10" outlineLevel="2" x14ac:dyDescent="0.15">
      <c r="A968" s="7">
        <v>42736</v>
      </c>
      <c r="B968" s="8" t="s">
        <v>101</v>
      </c>
      <c r="C968" s="8" t="s">
        <v>111</v>
      </c>
      <c r="D968" s="8" t="s">
        <v>78</v>
      </c>
      <c r="E968" s="8">
        <v>14</v>
      </c>
      <c r="F968" s="8" t="str">
        <f>VLOOKUP($D968,饮料价格!$B$3:$E$45,2,0)</f>
        <v>瓶</v>
      </c>
      <c r="G968" s="8">
        <f>VLOOKUP($D968,饮料价格!$B$3:$E$45,3,0)</f>
        <v>1.9</v>
      </c>
      <c r="H968" s="8">
        <f>VLOOKUP($D968,饮料价格!$B$3:$E$45,4,0)</f>
        <v>2.4</v>
      </c>
      <c r="I968" s="8">
        <f>E968*H968</f>
        <v>33.6</v>
      </c>
      <c r="J968" s="8">
        <f>(H968-G968)*E968</f>
        <v>7</v>
      </c>
    </row>
    <row r="969" spans="1:10" outlineLevel="2" x14ac:dyDescent="0.15">
      <c r="A969" s="7">
        <v>42736</v>
      </c>
      <c r="B969" s="8" t="s">
        <v>101</v>
      </c>
      <c r="C969" s="8" t="s">
        <v>111</v>
      </c>
      <c r="D969" s="8" t="s">
        <v>8</v>
      </c>
      <c r="E969" s="8">
        <v>67</v>
      </c>
      <c r="F969" s="8" t="str">
        <f>VLOOKUP($D969,饮料价格!$B$3:$E$45,2,0)</f>
        <v>合</v>
      </c>
      <c r="G969" s="8">
        <f>VLOOKUP($D969,饮料价格!$B$3:$E$45,3,0)</f>
        <v>7.8</v>
      </c>
      <c r="H969" s="8">
        <f>VLOOKUP($D969,饮料价格!$B$3:$E$45,4,0)</f>
        <v>9.8000000000000007</v>
      </c>
      <c r="I969" s="8">
        <f>E969*H969</f>
        <v>656.6</v>
      </c>
      <c r="J969" s="8">
        <f>(H969-G969)*E969</f>
        <v>134.00000000000006</v>
      </c>
    </row>
    <row r="970" spans="1:10" outlineLevel="2" x14ac:dyDescent="0.15">
      <c r="A970" s="7">
        <v>42736</v>
      </c>
      <c r="B970" s="8" t="s">
        <v>101</v>
      </c>
      <c r="C970" s="8" t="s">
        <v>111</v>
      </c>
      <c r="D970" s="8" t="s">
        <v>25</v>
      </c>
      <c r="E970" s="8">
        <v>18</v>
      </c>
      <c r="F970" s="8" t="str">
        <f>VLOOKUP($D970,饮料价格!$B$3:$E$45,2,0)</f>
        <v>听</v>
      </c>
      <c r="G970" s="8">
        <f>VLOOKUP($D970,饮料价格!$B$3:$E$45,3,0)</f>
        <v>3</v>
      </c>
      <c r="H970" s="8">
        <f>VLOOKUP($D970,饮料价格!$B$3:$E$45,4,0)</f>
        <v>4</v>
      </c>
      <c r="I970" s="8">
        <f>E970*H970</f>
        <v>72</v>
      </c>
      <c r="J970" s="8">
        <f>(H970-G970)*E970</f>
        <v>18</v>
      </c>
    </row>
    <row r="971" spans="1:10" outlineLevel="2" x14ac:dyDescent="0.15">
      <c r="A971" s="7">
        <v>42736</v>
      </c>
      <c r="B971" s="8" t="s">
        <v>101</v>
      </c>
      <c r="C971" s="8" t="s">
        <v>111</v>
      </c>
      <c r="D971" s="8" t="s">
        <v>16</v>
      </c>
      <c r="E971" s="8">
        <v>14</v>
      </c>
      <c r="F971" s="8" t="str">
        <f>VLOOKUP($D971,饮料价格!$B$3:$E$45,2,0)</f>
        <v>瓶</v>
      </c>
      <c r="G971" s="8">
        <f>VLOOKUP($D971,饮料价格!$B$3:$E$45,3,0)</f>
        <v>1</v>
      </c>
      <c r="H971" s="8">
        <f>VLOOKUP($D971,饮料价格!$B$3:$E$45,4,0)</f>
        <v>1.5</v>
      </c>
      <c r="I971" s="8">
        <f>E971*H971</f>
        <v>21</v>
      </c>
      <c r="J971" s="8">
        <f>(H971-G971)*E971</f>
        <v>7</v>
      </c>
    </row>
    <row r="972" spans="1:10" outlineLevel="2" x14ac:dyDescent="0.15">
      <c r="A972" s="7">
        <v>42736</v>
      </c>
      <c r="B972" s="8" t="s">
        <v>101</v>
      </c>
      <c r="C972" s="8" t="s">
        <v>111</v>
      </c>
      <c r="D972" s="8" t="s">
        <v>80</v>
      </c>
      <c r="E972" s="8">
        <v>7</v>
      </c>
      <c r="F972" s="8" t="str">
        <f>VLOOKUP($D972,饮料价格!$B$3:$E$45,2,0)</f>
        <v>瓶</v>
      </c>
      <c r="G972" s="8">
        <f>VLOOKUP($D972,饮料价格!$B$3:$E$45,3,0)</f>
        <v>0.9</v>
      </c>
      <c r="H972" s="8">
        <f>VLOOKUP($D972,饮料价格!$B$3:$E$45,4,0)</f>
        <v>1.2</v>
      </c>
      <c r="I972" s="8">
        <f>E972*H972</f>
        <v>8.4</v>
      </c>
      <c r="J972" s="8">
        <f>(H972-G972)*E972</f>
        <v>2.0999999999999996</v>
      </c>
    </row>
    <row r="973" spans="1:10" outlineLevel="2" x14ac:dyDescent="0.15">
      <c r="A973" s="7">
        <v>42736</v>
      </c>
      <c r="B973" s="8" t="s">
        <v>101</v>
      </c>
      <c r="C973" s="8" t="s">
        <v>111</v>
      </c>
      <c r="D973" s="8" t="s">
        <v>132</v>
      </c>
      <c r="E973" s="8">
        <v>42</v>
      </c>
      <c r="F973" s="8" t="str">
        <f>VLOOKUP($D973,饮料价格!$B$3:$E$45,2,0)</f>
        <v>瓶</v>
      </c>
      <c r="G973" s="8">
        <f>VLOOKUP($D973,饮料价格!$B$3:$E$45,3,0)</f>
        <v>2.5</v>
      </c>
      <c r="H973" s="8">
        <f>VLOOKUP($D973,饮料价格!$B$3:$E$45,4,0)</f>
        <v>4.5</v>
      </c>
      <c r="I973" s="8">
        <f>E973*H973</f>
        <v>189</v>
      </c>
      <c r="J973" s="8">
        <f>(H973-G973)*E973</f>
        <v>84</v>
      </c>
    </row>
    <row r="974" spans="1:10" outlineLevel="2" x14ac:dyDescent="0.15">
      <c r="A974" s="7">
        <v>42736</v>
      </c>
      <c r="B974" s="8" t="s">
        <v>101</v>
      </c>
      <c r="C974" s="8" t="s">
        <v>111</v>
      </c>
      <c r="D974" s="8" t="s">
        <v>7</v>
      </c>
      <c r="E974" s="8">
        <v>11</v>
      </c>
      <c r="F974" s="8" t="str">
        <f>VLOOKUP($D974,饮料价格!$B$3:$E$45,2,0)</f>
        <v>听</v>
      </c>
      <c r="G974" s="8">
        <f>VLOOKUP($D974,饮料价格!$B$3:$E$45,3,0)</f>
        <v>3.2</v>
      </c>
      <c r="H974" s="8">
        <f>VLOOKUP($D974,饮料价格!$B$3:$E$45,4,0)</f>
        <v>6</v>
      </c>
      <c r="I974" s="8">
        <f>E974*H974</f>
        <v>66</v>
      </c>
      <c r="J974" s="8">
        <f>(H974-G974)*E974</f>
        <v>30.799999999999997</v>
      </c>
    </row>
    <row r="975" spans="1:10" outlineLevel="2" x14ac:dyDescent="0.15">
      <c r="A975" s="7">
        <v>42736</v>
      </c>
      <c r="B975" s="8" t="s">
        <v>101</v>
      </c>
      <c r="C975" s="8" t="s">
        <v>111</v>
      </c>
      <c r="D975" s="8" t="s">
        <v>26</v>
      </c>
      <c r="E975" s="8">
        <v>60</v>
      </c>
      <c r="F975" s="8" t="str">
        <f>VLOOKUP($D975,饮料价格!$B$3:$E$45,2,0)</f>
        <v>瓶</v>
      </c>
      <c r="G975" s="8">
        <f>VLOOKUP($D975,饮料价格!$B$3:$E$45,3,0)</f>
        <v>1.7</v>
      </c>
      <c r="H975" s="8">
        <f>VLOOKUP($D975,饮料价格!$B$3:$E$45,4,0)</f>
        <v>2.2000000000000002</v>
      </c>
      <c r="I975" s="8">
        <f>E975*H975</f>
        <v>132</v>
      </c>
      <c r="J975" s="8">
        <f>(H975-G975)*E975</f>
        <v>30.000000000000014</v>
      </c>
    </row>
    <row r="976" spans="1:10" outlineLevel="2" x14ac:dyDescent="0.15">
      <c r="A976" s="7">
        <v>42736</v>
      </c>
      <c r="B976" s="8" t="s">
        <v>101</v>
      </c>
      <c r="C976" s="8" t="s">
        <v>111</v>
      </c>
      <c r="D976" s="8" t="s">
        <v>15</v>
      </c>
      <c r="E976" s="8">
        <v>18</v>
      </c>
      <c r="F976" s="8" t="str">
        <f>VLOOKUP($D976,饮料价格!$B$3:$E$45,2,0)</f>
        <v>合</v>
      </c>
      <c r="G976" s="8">
        <f>VLOOKUP($D976,饮料价格!$B$3:$E$45,3,0)</f>
        <v>1.7</v>
      </c>
      <c r="H976" s="8">
        <f>VLOOKUP($D976,饮料价格!$B$3:$E$45,4,0)</f>
        <v>2.5</v>
      </c>
      <c r="I976" s="8">
        <f>E976*H976</f>
        <v>45</v>
      </c>
      <c r="J976" s="8">
        <f>(H976-G976)*E976</f>
        <v>14.4</v>
      </c>
    </row>
    <row r="977" spans="1:10" outlineLevel="2" x14ac:dyDescent="0.15">
      <c r="A977" s="7">
        <v>42736</v>
      </c>
      <c r="B977" s="8" t="s">
        <v>101</v>
      </c>
      <c r="C977" s="8" t="s">
        <v>111</v>
      </c>
      <c r="D977" s="8" t="s">
        <v>131</v>
      </c>
      <c r="E977" s="8">
        <v>21</v>
      </c>
      <c r="F977" s="8" t="str">
        <f>VLOOKUP($D977,饮料价格!$B$3:$E$45,2,0)</f>
        <v>瓶</v>
      </c>
      <c r="G977" s="8">
        <f>VLOOKUP($D977,饮料价格!$B$3:$E$45,3,0)</f>
        <v>2</v>
      </c>
      <c r="H977" s="8">
        <f>VLOOKUP($D977,饮料价格!$B$3:$E$45,4,0)</f>
        <v>3.5</v>
      </c>
      <c r="I977" s="8">
        <f>E977*H977</f>
        <v>73.5</v>
      </c>
      <c r="J977" s="8">
        <f>(H977-G977)*E977</f>
        <v>31.5</v>
      </c>
    </row>
    <row r="978" spans="1:10" outlineLevel="2" x14ac:dyDescent="0.15">
      <c r="A978" s="7">
        <v>42736</v>
      </c>
      <c r="B978" s="8" t="s">
        <v>101</v>
      </c>
      <c r="C978" s="8" t="s">
        <v>111</v>
      </c>
      <c r="D978" s="8" t="s">
        <v>73</v>
      </c>
      <c r="E978" s="8">
        <v>51</v>
      </c>
      <c r="F978" s="8" t="str">
        <f>VLOOKUP($D978,饮料价格!$B$3:$E$45,2,0)</f>
        <v>瓶</v>
      </c>
      <c r="G978" s="8">
        <f>VLOOKUP($D978,饮料价格!$B$3:$E$45,3,0)</f>
        <v>1.8</v>
      </c>
      <c r="H978" s="8">
        <f>VLOOKUP($D978,饮料价格!$B$3:$E$45,4,0)</f>
        <v>2.2999999999999998</v>
      </c>
      <c r="I978" s="8">
        <f>E978*H978</f>
        <v>117.3</v>
      </c>
      <c r="J978" s="8">
        <f>(H978-G978)*E978</f>
        <v>25.499999999999989</v>
      </c>
    </row>
    <row r="979" spans="1:10" outlineLevel="2" x14ac:dyDescent="0.15">
      <c r="A979" s="7">
        <v>42736</v>
      </c>
      <c r="B979" s="8" t="s">
        <v>101</v>
      </c>
      <c r="C979" s="8" t="s">
        <v>111</v>
      </c>
      <c r="D979" s="8" t="s">
        <v>82</v>
      </c>
      <c r="E979" s="8">
        <v>19</v>
      </c>
      <c r="F979" s="8" t="str">
        <f>VLOOKUP($D979,饮料价格!$B$3:$E$45,2,0)</f>
        <v>合</v>
      </c>
      <c r="G979" s="8">
        <f>VLOOKUP($D979,饮料价格!$B$3:$E$45,3,0)</f>
        <v>1.6</v>
      </c>
      <c r="H979" s="8">
        <f>VLOOKUP($D979,饮料价格!$B$3:$E$45,4,0)</f>
        <v>2.5</v>
      </c>
      <c r="I979" s="8">
        <f>E979*H979</f>
        <v>47.5</v>
      </c>
      <c r="J979" s="8">
        <f>(H979-G979)*E979</f>
        <v>17.099999999999998</v>
      </c>
    </row>
    <row r="980" spans="1:10" outlineLevel="2" x14ac:dyDescent="0.15">
      <c r="A980" s="7">
        <v>42736</v>
      </c>
      <c r="B980" s="8" t="s">
        <v>101</v>
      </c>
      <c r="C980" s="8" t="s">
        <v>111</v>
      </c>
      <c r="D980" s="8" t="s">
        <v>27</v>
      </c>
      <c r="E980" s="8">
        <v>8</v>
      </c>
      <c r="F980" s="8" t="str">
        <f>VLOOKUP($D980,饮料价格!$B$3:$E$45,2,0)</f>
        <v>听</v>
      </c>
      <c r="G980" s="8">
        <f>VLOOKUP($D980,饮料价格!$B$3:$E$45,3,0)</f>
        <v>2.5</v>
      </c>
      <c r="H980" s="8">
        <f>VLOOKUP($D980,饮料价格!$B$3:$E$45,4,0)</f>
        <v>4</v>
      </c>
      <c r="I980" s="8">
        <f>E980*H980</f>
        <v>32</v>
      </c>
      <c r="J980" s="8">
        <f>(H980-G980)*E980</f>
        <v>12</v>
      </c>
    </row>
    <row r="981" spans="1:10" outlineLevel="2" x14ac:dyDescent="0.15">
      <c r="A981" s="7">
        <v>42736</v>
      </c>
      <c r="B981" s="8" t="s">
        <v>101</v>
      </c>
      <c r="C981" s="8" t="s">
        <v>111</v>
      </c>
      <c r="D981" s="8" t="s">
        <v>32</v>
      </c>
      <c r="E981" s="8">
        <v>79</v>
      </c>
      <c r="F981" s="8" t="str">
        <f>VLOOKUP($D981,饮料价格!$B$3:$E$45,2,0)</f>
        <v>瓶</v>
      </c>
      <c r="G981" s="8">
        <f>VLOOKUP($D981,饮料价格!$B$3:$E$45,3,0)</f>
        <v>2.4</v>
      </c>
      <c r="H981" s="8">
        <f>VLOOKUP($D981,饮料价格!$B$3:$E$45,4,0)</f>
        <v>3.5</v>
      </c>
      <c r="I981" s="8">
        <f>E981*H981</f>
        <v>276.5</v>
      </c>
      <c r="J981" s="8">
        <f>(H981-G981)*E981</f>
        <v>86.9</v>
      </c>
    </row>
    <row r="982" spans="1:10" outlineLevel="2" x14ac:dyDescent="0.15">
      <c r="A982" s="7">
        <v>42736</v>
      </c>
      <c r="B982" s="8" t="s">
        <v>101</v>
      </c>
      <c r="C982" s="8" t="s">
        <v>111</v>
      </c>
      <c r="D982" s="8" t="s">
        <v>81</v>
      </c>
      <c r="E982" s="8">
        <v>129</v>
      </c>
      <c r="F982" s="8" t="str">
        <f>VLOOKUP($D982,饮料价格!$B$3:$E$45,2,0)</f>
        <v>听</v>
      </c>
      <c r="G982" s="8">
        <f>VLOOKUP($D982,饮料价格!$B$3:$E$45,3,0)</f>
        <v>3</v>
      </c>
      <c r="H982" s="8">
        <f>VLOOKUP($D982,饮料价格!$B$3:$E$45,4,0)</f>
        <v>4</v>
      </c>
      <c r="I982" s="8">
        <f>E982*H982</f>
        <v>516</v>
      </c>
      <c r="J982" s="8">
        <f>(H982-G982)*E982</f>
        <v>129</v>
      </c>
    </row>
    <row r="983" spans="1:10" outlineLevel="2" x14ac:dyDescent="0.15">
      <c r="A983" s="7">
        <v>42736</v>
      </c>
      <c r="B983" s="8" t="s">
        <v>101</v>
      </c>
      <c r="C983" s="8" t="s">
        <v>111</v>
      </c>
      <c r="D983" s="8" t="s">
        <v>11</v>
      </c>
      <c r="E983" s="8">
        <v>11</v>
      </c>
      <c r="F983" s="8" t="str">
        <f>VLOOKUP($D983,饮料价格!$B$3:$E$45,2,0)</f>
        <v>瓶</v>
      </c>
      <c r="G983" s="8">
        <f>VLOOKUP($D983,饮料价格!$B$3:$E$45,3,0)</f>
        <v>1</v>
      </c>
      <c r="H983" s="8">
        <f>VLOOKUP($D983,饮料价格!$B$3:$E$45,4,0)</f>
        <v>1.3</v>
      </c>
      <c r="I983" s="8">
        <f>E983*H983</f>
        <v>14.3</v>
      </c>
      <c r="J983" s="8">
        <f>(H983-G983)*E983</f>
        <v>3.3000000000000007</v>
      </c>
    </row>
    <row r="984" spans="1:10" outlineLevel="2" x14ac:dyDescent="0.15">
      <c r="A984" s="7">
        <v>42736</v>
      </c>
      <c r="B984" s="8" t="s">
        <v>101</v>
      </c>
      <c r="C984" s="8" t="s">
        <v>111</v>
      </c>
      <c r="D984" s="8" t="s">
        <v>2</v>
      </c>
      <c r="E984" s="8">
        <v>38</v>
      </c>
      <c r="F984" s="8" t="str">
        <f>VLOOKUP($D984,饮料价格!$B$3:$E$45,2,0)</f>
        <v>听</v>
      </c>
      <c r="G984" s="8">
        <f>VLOOKUP($D984,饮料价格!$B$3:$E$45,3,0)</f>
        <v>1.6</v>
      </c>
      <c r="H984" s="8">
        <f>VLOOKUP($D984,饮料价格!$B$3:$E$45,4,0)</f>
        <v>3.3</v>
      </c>
      <c r="I984" s="8">
        <f>E984*H984</f>
        <v>125.39999999999999</v>
      </c>
      <c r="J984" s="8">
        <f>(H984-G984)*E984</f>
        <v>64.599999999999994</v>
      </c>
    </row>
    <row r="985" spans="1:10" outlineLevel="2" x14ac:dyDescent="0.15">
      <c r="A985" s="7">
        <v>42736</v>
      </c>
      <c r="B985" s="8" t="s">
        <v>101</v>
      </c>
      <c r="C985" s="8" t="s">
        <v>111</v>
      </c>
      <c r="D985" s="8" t="s">
        <v>19</v>
      </c>
      <c r="E985" s="8">
        <v>17</v>
      </c>
      <c r="F985" s="8" t="str">
        <f>VLOOKUP($D985,饮料价格!$B$3:$E$45,2,0)</f>
        <v>瓶</v>
      </c>
      <c r="G985" s="8">
        <f>VLOOKUP($D985,饮料价格!$B$3:$E$45,3,0)</f>
        <v>1.7</v>
      </c>
      <c r="H985" s="8">
        <f>VLOOKUP($D985,饮料价格!$B$3:$E$45,4,0)</f>
        <v>2.2000000000000002</v>
      </c>
      <c r="I985" s="8">
        <f>E985*H985</f>
        <v>37.400000000000006</v>
      </c>
      <c r="J985" s="8">
        <f>(H985-G985)*E985</f>
        <v>8.5000000000000036</v>
      </c>
    </row>
    <row r="986" spans="1:10" outlineLevel="2" x14ac:dyDescent="0.15">
      <c r="A986" s="7">
        <v>42736</v>
      </c>
      <c r="B986" s="8" t="s">
        <v>101</v>
      </c>
      <c r="C986" s="8" t="s">
        <v>111</v>
      </c>
      <c r="D986" s="8" t="s">
        <v>23</v>
      </c>
      <c r="E986" s="8">
        <v>29</v>
      </c>
      <c r="F986" s="8" t="str">
        <f>VLOOKUP($D986,饮料价格!$B$3:$E$45,2,0)</f>
        <v>瓶</v>
      </c>
      <c r="G986" s="8">
        <f>VLOOKUP($D986,饮料价格!$B$3:$E$45,3,0)</f>
        <v>2.4</v>
      </c>
      <c r="H986" s="8">
        <f>VLOOKUP($D986,饮料价格!$B$3:$E$45,4,0)</f>
        <v>3</v>
      </c>
      <c r="I986" s="8">
        <f>E986*H986</f>
        <v>87</v>
      </c>
      <c r="J986" s="8">
        <f>(H986-G986)*E986</f>
        <v>17.400000000000002</v>
      </c>
    </row>
    <row r="987" spans="1:10" outlineLevel="2" x14ac:dyDescent="0.15">
      <c r="A987" s="7">
        <v>42736</v>
      </c>
      <c r="B987" s="8" t="s">
        <v>101</v>
      </c>
      <c r="C987" s="8" t="s">
        <v>111</v>
      </c>
      <c r="D987" s="8" t="s">
        <v>17</v>
      </c>
      <c r="E987" s="8">
        <v>88</v>
      </c>
      <c r="F987" s="8" t="str">
        <f>VLOOKUP($D987,饮料价格!$B$3:$E$45,2,0)</f>
        <v>合</v>
      </c>
      <c r="G987" s="8">
        <f>VLOOKUP($D987,饮料价格!$B$3:$E$45,3,0)</f>
        <v>4.3</v>
      </c>
      <c r="H987" s="8">
        <f>VLOOKUP($D987,饮料价格!$B$3:$E$45,4,0)</f>
        <v>6.8</v>
      </c>
      <c r="I987" s="8">
        <f>E987*H987</f>
        <v>598.4</v>
      </c>
      <c r="J987" s="8">
        <f>(H987-G987)*E987</f>
        <v>220</v>
      </c>
    </row>
    <row r="988" spans="1:10" outlineLevel="2" x14ac:dyDescent="0.15">
      <c r="A988" s="7">
        <v>42736</v>
      </c>
      <c r="B988" s="8" t="s">
        <v>101</v>
      </c>
      <c r="C988" s="8" t="s">
        <v>111</v>
      </c>
      <c r="D988" s="8" t="s">
        <v>29</v>
      </c>
      <c r="E988" s="8">
        <v>82</v>
      </c>
      <c r="F988" s="8" t="str">
        <f>VLOOKUP($D988,饮料价格!$B$3:$E$45,2,0)</f>
        <v>合</v>
      </c>
      <c r="G988" s="8">
        <f>VLOOKUP($D988,饮料价格!$B$3:$E$45,3,0)</f>
        <v>1.6</v>
      </c>
      <c r="H988" s="8">
        <f>VLOOKUP($D988,饮料价格!$B$3:$E$45,4,0)</f>
        <v>2.2999999999999998</v>
      </c>
      <c r="I988" s="8">
        <f>E988*H988</f>
        <v>188.6</v>
      </c>
      <c r="J988" s="8">
        <f>(H988-G988)*E988</f>
        <v>57.399999999999977</v>
      </c>
    </row>
    <row r="989" spans="1:10" outlineLevel="2" x14ac:dyDescent="0.15">
      <c r="A989" s="7">
        <v>42736</v>
      </c>
      <c r="B989" s="8" t="s">
        <v>101</v>
      </c>
      <c r="C989" s="8" t="s">
        <v>111</v>
      </c>
      <c r="D989" s="8" t="s">
        <v>133</v>
      </c>
      <c r="E989" s="8">
        <v>13</v>
      </c>
      <c r="F989" s="8" t="str">
        <f>VLOOKUP($D989,饮料价格!$B$3:$E$45,2,0)</f>
        <v>瓶</v>
      </c>
      <c r="G989" s="8">
        <f>VLOOKUP($D989,饮料价格!$B$3:$E$45,3,0)</f>
        <v>3.5</v>
      </c>
      <c r="H989" s="8">
        <f>VLOOKUP($D989,饮料价格!$B$3:$E$45,4,0)</f>
        <v>5</v>
      </c>
      <c r="I989" s="8">
        <f>E989*H989</f>
        <v>65</v>
      </c>
      <c r="J989" s="8">
        <f>(H989-G989)*E989</f>
        <v>19.5</v>
      </c>
    </row>
    <row r="990" spans="1:10" outlineLevel="2" x14ac:dyDescent="0.15">
      <c r="A990" s="7">
        <v>42736</v>
      </c>
      <c r="B990" s="8" t="s">
        <v>101</v>
      </c>
      <c r="C990" s="8" t="s">
        <v>111</v>
      </c>
      <c r="D990" s="8" t="s">
        <v>30</v>
      </c>
      <c r="E990" s="8">
        <v>45</v>
      </c>
      <c r="F990" s="8" t="str">
        <f>VLOOKUP($D990,饮料价格!$B$3:$E$45,2,0)</f>
        <v>瓶</v>
      </c>
      <c r="G990" s="8">
        <f>VLOOKUP($D990,饮料价格!$B$3:$E$45,3,0)</f>
        <v>0.9</v>
      </c>
      <c r="H990" s="8">
        <f>VLOOKUP($D990,饮料价格!$B$3:$E$45,4,0)</f>
        <v>1.5</v>
      </c>
      <c r="I990" s="8">
        <f>E990*H990</f>
        <v>67.5</v>
      </c>
      <c r="J990" s="8">
        <f>(H990-G990)*E990</f>
        <v>27</v>
      </c>
    </row>
    <row r="991" spans="1:10" outlineLevel="1" x14ac:dyDescent="0.15">
      <c r="A991" s="7"/>
      <c r="B991" s="8"/>
      <c r="C991" s="23" t="s">
        <v>208</v>
      </c>
      <c r="D991" s="8"/>
      <c r="E991" s="8"/>
      <c r="F991" s="8"/>
      <c r="G991" s="8"/>
      <c r="H991" s="8"/>
      <c r="I991" s="8">
        <f>SUBTOTAL(9,I949:I990)</f>
        <v>5768.9999999999991</v>
      </c>
      <c r="J991" s="8">
        <f>SUBTOTAL(9,J949:J990)</f>
        <v>1905.3000000000002</v>
      </c>
    </row>
    <row r="992" spans="1:10" outlineLevel="2" x14ac:dyDescent="0.15">
      <c r="A992" s="7">
        <v>42736</v>
      </c>
      <c r="B992" s="8" t="s">
        <v>102</v>
      </c>
      <c r="C992" s="8" t="s">
        <v>117</v>
      </c>
      <c r="D992" s="8" t="s">
        <v>20</v>
      </c>
      <c r="E992" s="8">
        <v>12</v>
      </c>
      <c r="F992" s="8" t="str">
        <f>VLOOKUP($D992,饮料价格!$B$3:$E$45,2,0)</f>
        <v>瓶</v>
      </c>
      <c r="G992" s="8">
        <f>VLOOKUP($D992,饮料价格!$B$3:$E$45,3,0)</f>
        <v>1.8</v>
      </c>
      <c r="H992" s="8">
        <f>VLOOKUP($D992,饮料价格!$B$3:$E$45,4,0)</f>
        <v>2.2999999999999998</v>
      </c>
      <c r="I992" s="8">
        <f>E992*H992</f>
        <v>27.599999999999998</v>
      </c>
      <c r="J992" s="8">
        <f>(H992-G992)*E992</f>
        <v>5.9999999999999973</v>
      </c>
    </row>
    <row r="993" spans="1:10" outlineLevel="2" x14ac:dyDescent="0.15">
      <c r="A993" s="7">
        <v>42736</v>
      </c>
      <c r="B993" s="8" t="s">
        <v>102</v>
      </c>
      <c r="C993" s="8" t="s">
        <v>117</v>
      </c>
      <c r="D993" s="8" t="s">
        <v>9</v>
      </c>
      <c r="E993" s="8">
        <v>125</v>
      </c>
      <c r="F993" s="8" t="str">
        <f>VLOOKUP($D993,饮料价格!$B$3:$E$45,2,0)</f>
        <v>听</v>
      </c>
      <c r="G993" s="8">
        <f>VLOOKUP($D993,饮料价格!$B$3:$E$45,3,0)</f>
        <v>3</v>
      </c>
      <c r="H993" s="8">
        <f>VLOOKUP($D993,饮料价格!$B$3:$E$45,4,0)</f>
        <v>4</v>
      </c>
      <c r="I993" s="8">
        <f>E993*H993</f>
        <v>500</v>
      </c>
      <c r="J993" s="8">
        <f>(H993-G993)*E993</f>
        <v>125</v>
      </c>
    </row>
    <row r="994" spans="1:10" outlineLevel="2" x14ac:dyDescent="0.15">
      <c r="A994" s="7">
        <v>42736</v>
      </c>
      <c r="B994" s="8" t="s">
        <v>102</v>
      </c>
      <c r="C994" s="8" t="s">
        <v>117</v>
      </c>
      <c r="D994" s="8" t="s">
        <v>6</v>
      </c>
      <c r="E994" s="8">
        <v>23</v>
      </c>
      <c r="F994" s="8" t="str">
        <f>VLOOKUP($D994,饮料价格!$B$3:$E$45,2,0)</f>
        <v>瓶</v>
      </c>
      <c r="G994" s="8">
        <f>VLOOKUP($D994,饮料价格!$B$3:$E$45,3,0)</f>
        <v>1.7</v>
      </c>
      <c r="H994" s="8">
        <f>VLOOKUP($D994,饮料价格!$B$3:$E$45,4,0)</f>
        <v>3.5</v>
      </c>
      <c r="I994" s="8">
        <f>E994*H994</f>
        <v>80.5</v>
      </c>
      <c r="J994" s="8">
        <f>(H994-G994)*E994</f>
        <v>41.4</v>
      </c>
    </row>
    <row r="995" spans="1:10" outlineLevel="2" x14ac:dyDescent="0.15">
      <c r="A995" s="7">
        <v>42736</v>
      </c>
      <c r="B995" s="8" t="s">
        <v>102</v>
      </c>
      <c r="C995" s="8" t="s">
        <v>117</v>
      </c>
      <c r="D995" s="8" t="s">
        <v>31</v>
      </c>
      <c r="E995" s="8">
        <v>71</v>
      </c>
      <c r="F995" s="8" t="str">
        <f>VLOOKUP($D995,饮料价格!$B$3:$E$45,2,0)</f>
        <v>瓶</v>
      </c>
      <c r="G995" s="8">
        <f>VLOOKUP($D995,饮料价格!$B$3:$E$45,3,0)</f>
        <v>1.1000000000000001</v>
      </c>
      <c r="H995" s="8">
        <f>VLOOKUP($D995,饮料价格!$B$3:$E$45,4,0)</f>
        <v>1.5</v>
      </c>
      <c r="I995" s="8">
        <f>E995*H995</f>
        <v>106.5</v>
      </c>
      <c r="J995" s="8">
        <f>(H995-G995)*E995</f>
        <v>28.399999999999995</v>
      </c>
    </row>
    <row r="996" spans="1:10" outlineLevel="2" x14ac:dyDescent="0.15">
      <c r="A996" s="7">
        <v>42736</v>
      </c>
      <c r="B996" s="8" t="s">
        <v>102</v>
      </c>
      <c r="C996" s="8" t="s">
        <v>117</v>
      </c>
      <c r="D996" s="8" t="s">
        <v>22</v>
      </c>
      <c r="E996" s="8">
        <v>123</v>
      </c>
      <c r="F996" s="8" t="str">
        <f>VLOOKUP($D996,饮料价格!$B$3:$E$45,2,0)</f>
        <v>合</v>
      </c>
      <c r="G996" s="8">
        <f>VLOOKUP($D996,饮料价格!$B$3:$E$45,3,0)</f>
        <v>1.7</v>
      </c>
      <c r="H996" s="8">
        <f>VLOOKUP($D996,饮料价格!$B$3:$E$45,4,0)</f>
        <v>2.2000000000000002</v>
      </c>
      <c r="I996" s="8">
        <f>E996*H996</f>
        <v>270.60000000000002</v>
      </c>
      <c r="J996" s="8">
        <f>(H996-G996)*E996</f>
        <v>61.500000000000028</v>
      </c>
    </row>
    <row r="997" spans="1:10" outlineLevel="2" x14ac:dyDescent="0.15">
      <c r="A997" s="7">
        <v>42736</v>
      </c>
      <c r="B997" s="8" t="s">
        <v>102</v>
      </c>
      <c r="C997" s="8" t="s">
        <v>117</v>
      </c>
      <c r="D997" s="8" t="s">
        <v>12</v>
      </c>
      <c r="E997" s="8">
        <v>74</v>
      </c>
      <c r="F997" s="8" t="str">
        <f>VLOOKUP($D997,饮料价格!$B$3:$E$45,2,0)</f>
        <v>瓶</v>
      </c>
      <c r="G997" s="8">
        <f>VLOOKUP($D997,饮料价格!$B$3:$E$45,3,0)</f>
        <v>1.3</v>
      </c>
      <c r="H997" s="8">
        <f>VLOOKUP($D997,饮料价格!$B$3:$E$45,4,0)</f>
        <v>2.8</v>
      </c>
      <c r="I997" s="8">
        <f>E997*H997</f>
        <v>207.2</v>
      </c>
      <c r="J997" s="8">
        <f>(H997-G997)*E997</f>
        <v>110.99999999999999</v>
      </c>
    </row>
    <row r="998" spans="1:10" outlineLevel="2" x14ac:dyDescent="0.15">
      <c r="A998" s="7">
        <v>42736</v>
      </c>
      <c r="B998" s="8" t="s">
        <v>102</v>
      </c>
      <c r="C998" s="8" t="s">
        <v>117</v>
      </c>
      <c r="D998" s="8" t="s">
        <v>134</v>
      </c>
      <c r="E998" s="8">
        <v>59</v>
      </c>
      <c r="F998" s="8" t="str">
        <f>VLOOKUP($D998,饮料价格!$B$3:$E$45,2,0)</f>
        <v>瓶</v>
      </c>
      <c r="G998" s="8">
        <f>VLOOKUP($D998,饮料价格!$B$3:$E$45,3,0)</f>
        <v>3.5</v>
      </c>
      <c r="H998" s="8">
        <f>VLOOKUP($D998,饮料价格!$B$3:$E$45,4,0)</f>
        <v>5</v>
      </c>
      <c r="I998" s="8">
        <f>E998*H998</f>
        <v>295</v>
      </c>
      <c r="J998" s="8">
        <f>(H998-G998)*E998</f>
        <v>88.5</v>
      </c>
    </row>
    <row r="999" spans="1:10" outlineLevel="2" x14ac:dyDescent="0.15">
      <c r="A999" s="7">
        <v>42736</v>
      </c>
      <c r="B999" s="8" t="s">
        <v>102</v>
      </c>
      <c r="C999" s="8" t="s">
        <v>117</v>
      </c>
      <c r="D999" s="8" t="s">
        <v>4</v>
      </c>
      <c r="E999" s="8">
        <v>34</v>
      </c>
      <c r="F999" s="8" t="str">
        <f>VLOOKUP($D999,饮料价格!$B$3:$E$45,2,0)</f>
        <v>合</v>
      </c>
      <c r="G999" s="8">
        <f>VLOOKUP($D999,饮料价格!$B$3:$E$45,3,0)</f>
        <v>1.3</v>
      </c>
      <c r="H999" s="8">
        <f>VLOOKUP($D999,饮料价格!$B$3:$E$45,4,0)</f>
        <v>1.9</v>
      </c>
      <c r="I999" s="8">
        <f>E999*H999</f>
        <v>64.599999999999994</v>
      </c>
      <c r="J999" s="8">
        <f>(H999-G999)*E999</f>
        <v>20.399999999999995</v>
      </c>
    </row>
    <row r="1000" spans="1:10" outlineLevel="2" x14ac:dyDescent="0.15">
      <c r="A1000" s="7">
        <v>42736</v>
      </c>
      <c r="B1000" s="8" t="s">
        <v>102</v>
      </c>
      <c r="C1000" s="8" t="s">
        <v>117</v>
      </c>
      <c r="D1000" s="8" t="s">
        <v>21</v>
      </c>
      <c r="E1000" s="8">
        <v>93</v>
      </c>
      <c r="F1000" s="8" t="str">
        <f>VLOOKUP($D1000,饮料价格!$B$3:$E$45,2,0)</f>
        <v>瓶</v>
      </c>
      <c r="G1000" s="8">
        <f>VLOOKUP($D1000,饮料价格!$B$3:$E$45,3,0)</f>
        <v>1.4</v>
      </c>
      <c r="H1000" s="8">
        <f>VLOOKUP($D1000,饮料价格!$B$3:$E$45,4,0)</f>
        <v>3</v>
      </c>
      <c r="I1000" s="8">
        <f>E1000*H1000</f>
        <v>279</v>
      </c>
      <c r="J1000" s="8">
        <f>(H1000-G1000)*E1000</f>
        <v>148.80000000000001</v>
      </c>
    </row>
    <row r="1001" spans="1:10" outlineLevel="2" x14ac:dyDescent="0.15">
      <c r="A1001" s="7">
        <v>42736</v>
      </c>
      <c r="B1001" s="8" t="s">
        <v>102</v>
      </c>
      <c r="C1001" s="8" t="s">
        <v>117</v>
      </c>
      <c r="D1001" s="8" t="s">
        <v>5</v>
      </c>
      <c r="E1001" s="8">
        <v>81</v>
      </c>
      <c r="F1001" s="8" t="str">
        <f>VLOOKUP($D1001,饮料价格!$B$3:$E$45,2,0)</f>
        <v>合</v>
      </c>
      <c r="G1001" s="8">
        <f>VLOOKUP($D1001,饮料价格!$B$3:$E$45,3,0)</f>
        <v>1.5</v>
      </c>
      <c r="H1001" s="8">
        <f>VLOOKUP($D1001,饮料价格!$B$3:$E$45,4,0)</f>
        <v>2.2000000000000002</v>
      </c>
      <c r="I1001" s="8">
        <f>E1001*H1001</f>
        <v>178.20000000000002</v>
      </c>
      <c r="J1001" s="8">
        <f>(H1001-G1001)*E1001</f>
        <v>56.700000000000017</v>
      </c>
    </row>
    <row r="1002" spans="1:10" outlineLevel="2" x14ac:dyDescent="0.15">
      <c r="A1002" s="7">
        <v>42736</v>
      </c>
      <c r="B1002" s="8" t="s">
        <v>102</v>
      </c>
      <c r="C1002" s="8" t="s">
        <v>117</v>
      </c>
      <c r="D1002" s="8" t="s">
        <v>10</v>
      </c>
      <c r="E1002" s="8">
        <v>43</v>
      </c>
      <c r="F1002" s="8" t="str">
        <f>VLOOKUP($D1002,饮料价格!$B$3:$E$45,2,0)</f>
        <v>听</v>
      </c>
      <c r="G1002" s="8">
        <f>VLOOKUP($D1002,饮料价格!$B$3:$E$45,3,0)</f>
        <v>2</v>
      </c>
      <c r="H1002" s="8">
        <f>VLOOKUP($D1002,饮料价格!$B$3:$E$45,4,0)</f>
        <v>3.5</v>
      </c>
      <c r="I1002" s="8">
        <f>E1002*H1002</f>
        <v>150.5</v>
      </c>
      <c r="J1002" s="8">
        <f>(H1002-G1002)*E1002</f>
        <v>64.5</v>
      </c>
    </row>
    <row r="1003" spans="1:10" outlineLevel="2" x14ac:dyDescent="0.15">
      <c r="A1003" s="7">
        <v>42736</v>
      </c>
      <c r="B1003" s="8" t="s">
        <v>102</v>
      </c>
      <c r="C1003" s="8" t="s">
        <v>117</v>
      </c>
      <c r="D1003" s="8" t="s">
        <v>3</v>
      </c>
      <c r="E1003" s="8">
        <v>40</v>
      </c>
      <c r="F1003" s="8" t="str">
        <f>VLOOKUP($D1003,饮料价格!$B$3:$E$45,2,0)</f>
        <v>听</v>
      </c>
      <c r="G1003" s="8">
        <f>VLOOKUP($D1003,饮料价格!$B$3:$E$45,3,0)</f>
        <v>2.5</v>
      </c>
      <c r="H1003" s="8">
        <f>VLOOKUP($D1003,饮料价格!$B$3:$E$45,4,0)</f>
        <v>3.5</v>
      </c>
      <c r="I1003" s="8">
        <f>E1003*H1003</f>
        <v>140</v>
      </c>
      <c r="J1003" s="8">
        <f>(H1003-G1003)*E1003</f>
        <v>40</v>
      </c>
    </row>
    <row r="1004" spans="1:10" outlineLevel="2" x14ac:dyDescent="0.15">
      <c r="A1004" s="7">
        <v>42736</v>
      </c>
      <c r="B1004" s="8" t="s">
        <v>102</v>
      </c>
      <c r="C1004" s="8" t="s">
        <v>117</v>
      </c>
      <c r="D1004" s="8" t="s">
        <v>79</v>
      </c>
      <c r="E1004" s="8">
        <v>11</v>
      </c>
      <c r="F1004" s="8" t="str">
        <f>VLOOKUP($D1004,饮料价格!$B$3:$E$45,2,0)</f>
        <v>听</v>
      </c>
      <c r="G1004" s="8">
        <f>VLOOKUP($D1004,饮料价格!$B$3:$E$45,3,0)</f>
        <v>1.2</v>
      </c>
      <c r="H1004" s="8">
        <f>VLOOKUP($D1004,饮料价格!$B$3:$E$45,4,0)</f>
        <v>2.5</v>
      </c>
      <c r="I1004" s="8">
        <f>E1004*H1004</f>
        <v>27.5</v>
      </c>
      <c r="J1004" s="8">
        <f>(H1004-G1004)*E1004</f>
        <v>14.3</v>
      </c>
    </row>
    <row r="1005" spans="1:10" outlineLevel="2" x14ac:dyDescent="0.15">
      <c r="A1005" s="7">
        <v>42736</v>
      </c>
      <c r="B1005" s="8" t="s">
        <v>102</v>
      </c>
      <c r="C1005" s="8" t="s">
        <v>117</v>
      </c>
      <c r="D1005" s="8" t="s">
        <v>24</v>
      </c>
      <c r="E1005" s="8">
        <v>57</v>
      </c>
      <c r="F1005" s="8" t="str">
        <f>VLOOKUP($D1005,饮料价格!$B$3:$E$45,2,0)</f>
        <v>瓶</v>
      </c>
      <c r="G1005" s="8">
        <f>VLOOKUP($D1005,饮料价格!$B$3:$E$45,3,0)</f>
        <v>2.4</v>
      </c>
      <c r="H1005" s="8">
        <f>VLOOKUP($D1005,饮料价格!$B$3:$E$45,4,0)</f>
        <v>3</v>
      </c>
      <c r="I1005" s="8">
        <f>E1005*H1005</f>
        <v>171</v>
      </c>
      <c r="J1005" s="8">
        <f>(H1005-G1005)*E1005</f>
        <v>34.200000000000003</v>
      </c>
    </row>
    <row r="1006" spans="1:10" outlineLevel="2" x14ac:dyDescent="0.15">
      <c r="A1006" s="7">
        <v>42736</v>
      </c>
      <c r="B1006" s="8" t="s">
        <v>102</v>
      </c>
      <c r="C1006" s="8" t="s">
        <v>117</v>
      </c>
      <c r="D1006" s="8" t="s">
        <v>1</v>
      </c>
      <c r="E1006" s="8">
        <v>112</v>
      </c>
      <c r="F1006" s="8" t="str">
        <f>VLOOKUP($D1006,饮料价格!$B$3:$E$45,2,0)</f>
        <v>听</v>
      </c>
      <c r="G1006" s="8">
        <f>VLOOKUP($D1006,饮料价格!$B$3:$E$45,3,0)</f>
        <v>2.5</v>
      </c>
      <c r="H1006" s="8">
        <f>VLOOKUP($D1006,饮料价格!$B$3:$E$45,4,0)</f>
        <v>3.5</v>
      </c>
      <c r="I1006" s="8">
        <f>E1006*H1006</f>
        <v>392</v>
      </c>
      <c r="J1006" s="8">
        <f>(H1006-G1006)*E1006</f>
        <v>112</v>
      </c>
    </row>
    <row r="1007" spans="1:10" outlineLevel="2" x14ac:dyDescent="0.15">
      <c r="A1007" s="7">
        <v>42736</v>
      </c>
      <c r="B1007" s="8" t="s">
        <v>102</v>
      </c>
      <c r="C1007" s="8" t="s">
        <v>117</v>
      </c>
      <c r="D1007" s="8" t="s">
        <v>13</v>
      </c>
      <c r="E1007" s="8">
        <v>28</v>
      </c>
      <c r="F1007" s="8" t="str">
        <f>VLOOKUP($D1007,饮料价格!$B$3:$E$45,2,0)</f>
        <v>瓶</v>
      </c>
      <c r="G1007" s="8">
        <f>VLOOKUP($D1007,饮料价格!$B$3:$E$45,3,0)</f>
        <v>2</v>
      </c>
      <c r="H1007" s="8">
        <f>VLOOKUP($D1007,饮料价格!$B$3:$E$45,4,0)</f>
        <v>3.5</v>
      </c>
      <c r="I1007" s="8">
        <f>E1007*H1007</f>
        <v>98</v>
      </c>
      <c r="J1007" s="8">
        <f>(H1007-G1007)*E1007</f>
        <v>42</v>
      </c>
    </row>
    <row r="1008" spans="1:10" outlineLevel="2" x14ac:dyDescent="0.15">
      <c r="A1008" s="7">
        <v>42736</v>
      </c>
      <c r="B1008" s="8" t="s">
        <v>102</v>
      </c>
      <c r="C1008" s="8" t="s">
        <v>117</v>
      </c>
      <c r="D1008" s="8" t="s">
        <v>18</v>
      </c>
      <c r="E1008" s="8">
        <v>13</v>
      </c>
      <c r="F1008" s="8" t="str">
        <f>VLOOKUP($D1008,饮料价格!$B$3:$E$45,2,0)</f>
        <v>合</v>
      </c>
      <c r="G1008" s="8">
        <f>VLOOKUP($D1008,饮料价格!$B$3:$E$45,3,0)</f>
        <v>4.5</v>
      </c>
      <c r="H1008" s="8">
        <f>VLOOKUP($D1008,饮料价格!$B$3:$E$45,4,0)</f>
        <v>7.2</v>
      </c>
      <c r="I1008" s="8">
        <f>E1008*H1008</f>
        <v>93.600000000000009</v>
      </c>
      <c r="J1008" s="8">
        <f>(H1008-G1008)*E1008</f>
        <v>35.1</v>
      </c>
    </row>
    <row r="1009" spans="1:10" outlineLevel="2" x14ac:dyDescent="0.15">
      <c r="A1009" s="7">
        <v>42736</v>
      </c>
      <c r="B1009" s="8" t="s">
        <v>102</v>
      </c>
      <c r="C1009" s="8" t="s">
        <v>117</v>
      </c>
      <c r="D1009" s="8" t="s">
        <v>28</v>
      </c>
      <c r="E1009" s="8">
        <v>39</v>
      </c>
      <c r="F1009" s="8" t="str">
        <f>VLOOKUP($D1009,饮料价格!$B$3:$E$45,2,0)</f>
        <v>合</v>
      </c>
      <c r="G1009" s="8">
        <f>VLOOKUP($D1009,饮料价格!$B$3:$E$45,3,0)</f>
        <v>1.5</v>
      </c>
      <c r="H1009" s="8">
        <f>VLOOKUP($D1009,饮料价格!$B$3:$E$45,4,0)</f>
        <v>2.2000000000000002</v>
      </c>
      <c r="I1009" s="8">
        <f>E1009*H1009</f>
        <v>85.800000000000011</v>
      </c>
      <c r="J1009" s="8">
        <f>(H1009-G1009)*E1009</f>
        <v>27.300000000000008</v>
      </c>
    </row>
    <row r="1010" spans="1:10" outlineLevel="2" x14ac:dyDescent="0.15">
      <c r="A1010" s="7">
        <v>42736</v>
      </c>
      <c r="B1010" s="8" t="s">
        <v>102</v>
      </c>
      <c r="C1010" s="8" t="s">
        <v>117</v>
      </c>
      <c r="D1010" s="8" t="s">
        <v>14</v>
      </c>
      <c r="E1010" s="8">
        <v>52</v>
      </c>
      <c r="F1010" s="8" t="str">
        <f>VLOOKUP($D1010,饮料价格!$B$3:$E$45,2,0)</f>
        <v>听</v>
      </c>
      <c r="G1010" s="8">
        <f>VLOOKUP($D1010,饮料价格!$B$3:$E$45,3,0)</f>
        <v>2.5</v>
      </c>
      <c r="H1010" s="8">
        <f>VLOOKUP($D1010,饮料价格!$B$3:$E$45,4,0)</f>
        <v>4</v>
      </c>
      <c r="I1010" s="8">
        <f>E1010*H1010</f>
        <v>208</v>
      </c>
      <c r="J1010" s="8">
        <f>(H1010-G1010)*E1010</f>
        <v>78</v>
      </c>
    </row>
    <row r="1011" spans="1:10" outlineLevel="2" x14ac:dyDescent="0.15">
      <c r="A1011" s="7">
        <v>42736</v>
      </c>
      <c r="B1011" s="8" t="s">
        <v>102</v>
      </c>
      <c r="C1011" s="8" t="s">
        <v>117</v>
      </c>
      <c r="D1011" s="8" t="s">
        <v>78</v>
      </c>
      <c r="E1011" s="8">
        <v>14</v>
      </c>
      <c r="F1011" s="8" t="str">
        <f>VLOOKUP($D1011,饮料价格!$B$3:$E$45,2,0)</f>
        <v>瓶</v>
      </c>
      <c r="G1011" s="8">
        <f>VLOOKUP($D1011,饮料价格!$B$3:$E$45,3,0)</f>
        <v>1.9</v>
      </c>
      <c r="H1011" s="8">
        <f>VLOOKUP($D1011,饮料价格!$B$3:$E$45,4,0)</f>
        <v>2.4</v>
      </c>
      <c r="I1011" s="8">
        <f>E1011*H1011</f>
        <v>33.6</v>
      </c>
      <c r="J1011" s="8">
        <f>(H1011-G1011)*E1011</f>
        <v>7</v>
      </c>
    </row>
    <row r="1012" spans="1:10" outlineLevel="2" x14ac:dyDescent="0.15">
      <c r="A1012" s="7">
        <v>42736</v>
      </c>
      <c r="B1012" s="8" t="s">
        <v>102</v>
      </c>
      <c r="C1012" s="8" t="s">
        <v>117</v>
      </c>
      <c r="D1012" s="8" t="s">
        <v>8</v>
      </c>
      <c r="E1012" s="8">
        <v>23</v>
      </c>
      <c r="F1012" s="8" t="str">
        <f>VLOOKUP($D1012,饮料价格!$B$3:$E$45,2,0)</f>
        <v>合</v>
      </c>
      <c r="G1012" s="8">
        <f>VLOOKUP($D1012,饮料价格!$B$3:$E$45,3,0)</f>
        <v>7.8</v>
      </c>
      <c r="H1012" s="8">
        <f>VLOOKUP($D1012,饮料价格!$B$3:$E$45,4,0)</f>
        <v>9.8000000000000007</v>
      </c>
      <c r="I1012" s="8">
        <f>E1012*H1012</f>
        <v>225.4</v>
      </c>
      <c r="J1012" s="8">
        <f>(H1012-G1012)*E1012</f>
        <v>46.000000000000021</v>
      </c>
    </row>
    <row r="1013" spans="1:10" outlineLevel="2" x14ac:dyDescent="0.15">
      <c r="A1013" s="7">
        <v>42736</v>
      </c>
      <c r="B1013" s="8" t="s">
        <v>102</v>
      </c>
      <c r="C1013" s="8" t="s">
        <v>117</v>
      </c>
      <c r="D1013" s="8" t="s">
        <v>25</v>
      </c>
      <c r="E1013" s="8">
        <v>15</v>
      </c>
      <c r="F1013" s="8" t="str">
        <f>VLOOKUP($D1013,饮料价格!$B$3:$E$45,2,0)</f>
        <v>听</v>
      </c>
      <c r="G1013" s="8">
        <f>VLOOKUP($D1013,饮料价格!$B$3:$E$45,3,0)</f>
        <v>3</v>
      </c>
      <c r="H1013" s="8">
        <f>VLOOKUP($D1013,饮料价格!$B$3:$E$45,4,0)</f>
        <v>4</v>
      </c>
      <c r="I1013" s="8">
        <f>E1013*H1013</f>
        <v>60</v>
      </c>
      <c r="J1013" s="8">
        <f>(H1013-G1013)*E1013</f>
        <v>15</v>
      </c>
    </row>
    <row r="1014" spans="1:10" outlineLevel="2" x14ac:dyDescent="0.15">
      <c r="A1014" s="7">
        <v>42736</v>
      </c>
      <c r="B1014" s="8" t="s">
        <v>102</v>
      </c>
      <c r="C1014" s="8" t="s">
        <v>117</v>
      </c>
      <c r="D1014" s="8" t="s">
        <v>16</v>
      </c>
      <c r="E1014" s="8">
        <v>42</v>
      </c>
      <c r="F1014" s="8" t="str">
        <f>VLOOKUP($D1014,饮料价格!$B$3:$E$45,2,0)</f>
        <v>瓶</v>
      </c>
      <c r="G1014" s="8">
        <f>VLOOKUP($D1014,饮料价格!$B$3:$E$45,3,0)</f>
        <v>1</v>
      </c>
      <c r="H1014" s="8">
        <f>VLOOKUP($D1014,饮料价格!$B$3:$E$45,4,0)</f>
        <v>1.5</v>
      </c>
      <c r="I1014" s="8">
        <f>E1014*H1014</f>
        <v>63</v>
      </c>
      <c r="J1014" s="8">
        <f>(H1014-G1014)*E1014</f>
        <v>21</v>
      </c>
    </row>
    <row r="1015" spans="1:10" outlineLevel="2" x14ac:dyDescent="0.15">
      <c r="A1015" s="7">
        <v>42736</v>
      </c>
      <c r="B1015" s="8" t="s">
        <v>102</v>
      </c>
      <c r="C1015" s="8" t="s">
        <v>117</v>
      </c>
      <c r="D1015" s="8" t="s">
        <v>80</v>
      </c>
      <c r="E1015" s="8">
        <v>9</v>
      </c>
      <c r="F1015" s="8" t="str">
        <f>VLOOKUP($D1015,饮料价格!$B$3:$E$45,2,0)</f>
        <v>瓶</v>
      </c>
      <c r="G1015" s="8">
        <f>VLOOKUP($D1015,饮料价格!$B$3:$E$45,3,0)</f>
        <v>0.9</v>
      </c>
      <c r="H1015" s="8">
        <f>VLOOKUP($D1015,饮料价格!$B$3:$E$45,4,0)</f>
        <v>1.2</v>
      </c>
      <c r="I1015" s="8">
        <f>E1015*H1015</f>
        <v>10.799999999999999</v>
      </c>
      <c r="J1015" s="8">
        <f>(H1015-G1015)*E1015</f>
        <v>2.6999999999999993</v>
      </c>
    </row>
    <row r="1016" spans="1:10" outlineLevel="2" x14ac:dyDescent="0.15">
      <c r="A1016" s="7">
        <v>42736</v>
      </c>
      <c r="B1016" s="8" t="s">
        <v>102</v>
      </c>
      <c r="C1016" s="8" t="s">
        <v>117</v>
      </c>
      <c r="D1016" s="8" t="s">
        <v>132</v>
      </c>
      <c r="E1016" s="8">
        <v>13</v>
      </c>
      <c r="F1016" s="8" t="str">
        <f>VLOOKUP($D1016,饮料价格!$B$3:$E$45,2,0)</f>
        <v>瓶</v>
      </c>
      <c r="G1016" s="8">
        <f>VLOOKUP($D1016,饮料价格!$B$3:$E$45,3,0)</f>
        <v>2.5</v>
      </c>
      <c r="H1016" s="8">
        <f>VLOOKUP($D1016,饮料价格!$B$3:$E$45,4,0)</f>
        <v>4.5</v>
      </c>
      <c r="I1016" s="8">
        <f>E1016*H1016</f>
        <v>58.5</v>
      </c>
      <c r="J1016" s="8">
        <f>(H1016-G1016)*E1016</f>
        <v>26</v>
      </c>
    </row>
    <row r="1017" spans="1:10" outlineLevel="2" x14ac:dyDescent="0.15">
      <c r="A1017" s="7">
        <v>42736</v>
      </c>
      <c r="B1017" s="8" t="s">
        <v>102</v>
      </c>
      <c r="C1017" s="8" t="s">
        <v>117</v>
      </c>
      <c r="D1017" s="8" t="s">
        <v>7</v>
      </c>
      <c r="E1017" s="8">
        <v>123</v>
      </c>
      <c r="F1017" s="8" t="str">
        <f>VLOOKUP($D1017,饮料价格!$B$3:$E$45,2,0)</f>
        <v>听</v>
      </c>
      <c r="G1017" s="8">
        <f>VLOOKUP($D1017,饮料价格!$B$3:$E$45,3,0)</f>
        <v>3.2</v>
      </c>
      <c r="H1017" s="8">
        <f>VLOOKUP($D1017,饮料价格!$B$3:$E$45,4,0)</f>
        <v>6</v>
      </c>
      <c r="I1017" s="8">
        <f>E1017*H1017</f>
        <v>738</v>
      </c>
      <c r="J1017" s="8">
        <f>(H1017-G1017)*E1017</f>
        <v>344.4</v>
      </c>
    </row>
    <row r="1018" spans="1:10" outlineLevel="2" x14ac:dyDescent="0.15">
      <c r="A1018" s="7">
        <v>42736</v>
      </c>
      <c r="B1018" s="8" t="s">
        <v>102</v>
      </c>
      <c r="C1018" s="8" t="s">
        <v>117</v>
      </c>
      <c r="D1018" s="8" t="s">
        <v>26</v>
      </c>
      <c r="E1018" s="8">
        <v>86</v>
      </c>
      <c r="F1018" s="8" t="str">
        <f>VLOOKUP($D1018,饮料价格!$B$3:$E$45,2,0)</f>
        <v>瓶</v>
      </c>
      <c r="G1018" s="8">
        <f>VLOOKUP($D1018,饮料价格!$B$3:$E$45,3,0)</f>
        <v>1.7</v>
      </c>
      <c r="H1018" s="8">
        <f>VLOOKUP($D1018,饮料价格!$B$3:$E$45,4,0)</f>
        <v>2.2000000000000002</v>
      </c>
      <c r="I1018" s="8">
        <f>E1018*H1018</f>
        <v>189.20000000000002</v>
      </c>
      <c r="J1018" s="8">
        <f>(H1018-G1018)*E1018</f>
        <v>43.000000000000021</v>
      </c>
    </row>
    <row r="1019" spans="1:10" outlineLevel="2" x14ac:dyDescent="0.15">
      <c r="A1019" s="7">
        <v>42736</v>
      </c>
      <c r="B1019" s="8" t="s">
        <v>102</v>
      </c>
      <c r="C1019" s="8" t="s">
        <v>117</v>
      </c>
      <c r="D1019" s="8" t="s">
        <v>15</v>
      </c>
      <c r="E1019" s="8">
        <v>75</v>
      </c>
      <c r="F1019" s="8" t="str">
        <f>VLOOKUP($D1019,饮料价格!$B$3:$E$45,2,0)</f>
        <v>合</v>
      </c>
      <c r="G1019" s="8">
        <f>VLOOKUP($D1019,饮料价格!$B$3:$E$45,3,0)</f>
        <v>1.7</v>
      </c>
      <c r="H1019" s="8">
        <f>VLOOKUP($D1019,饮料价格!$B$3:$E$45,4,0)</f>
        <v>2.5</v>
      </c>
      <c r="I1019" s="8">
        <f>E1019*H1019</f>
        <v>187.5</v>
      </c>
      <c r="J1019" s="8">
        <f>(H1019-G1019)*E1019</f>
        <v>60</v>
      </c>
    </row>
    <row r="1020" spans="1:10" outlineLevel="2" x14ac:dyDescent="0.15">
      <c r="A1020" s="7">
        <v>42736</v>
      </c>
      <c r="B1020" s="8" t="s">
        <v>102</v>
      </c>
      <c r="C1020" s="8" t="s">
        <v>117</v>
      </c>
      <c r="D1020" s="8" t="s">
        <v>131</v>
      </c>
      <c r="E1020" s="8">
        <v>18</v>
      </c>
      <c r="F1020" s="8" t="str">
        <f>VLOOKUP($D1020,饮料价格!$B$3:$E$45,2,0)</f>
        <v>瓶</v>
      </c>
      <c r="G1020" s="8">
        <f>VLOOKUP($D1020,饮料价格!$B$3:$E$45,3,0)</f>
        <v>2</v>
      </c>
      <c r="H1020" s="8">
        <f>VLOOKUP($D1020,饮料价格!$B$3:$E$45,4,0)</f>
        <v>3.5</v>
      </c>
      <c r="I1020" s="8">
        <f>E1020*H1020</f>
        <v>63</v>
      </c>
      <c r="J1020" s="8">
        <f>(H1020-G1020)*E1020</f>
        <v>27</v>
      </c>
    </row>
    <row r="1021" spans="1:10" outlineLevel="2" x14ac:dyDescent="0.15">
      <c r="A1021" s="7">
        <v>42736</v>
      </c>
      <c r="B1021" s="8" t="s">
        <v>102</v>
      </c>
      <c r="C1021" s="8" t="s">
        <v>117</v>
      </c>
      <c r="D1021" s="8" t="s">
        <v>73</v>
      </c>
      <c r="E1021" s="8">
        <v>40</v>
      </c>
      <c r="F1021" s="8" t="str">
        <f>VLOOKUP($D1021,饮料价格!$B$3:$E$45,2,0)</f>
        <v>瓶</v>
      </c>
      <c r="G1021" s="8">
        <f>VLOOKUP($D1021,饮料价格!$B$3:$E$45,3,0)</f>
        <v>1.8</v>
      </c>
      <c r="H1021" s="8">
        <f>VLOOKUP($D1021,饮料价格!$B$3:$E$45,4,0)</f>
        <v>2.2999999999999998</v>
      </c>
      <c r="I1021" s="8">
        <f>E1021*H1021</f>
        <v>92</v>
      </c>
      <c r="J1021" s="8">
        <f>(H1021-G1021)*E1021</f>
        <v>19.999999999999993</v>
      </c>
    </row>
    <row r="1022" spans="1:10" outlineLevel="2" x14ac:dyDescent="0.15">
      <c r="A1022" s="7">
        <v>42736</v>
      </c>
      <c r="B1022" s="8" t="s">
        <v>102</v>
      </c>
      <c r="C1022" s="8" t="s">
        <v>117</v>
      </c>
      <c r="D1022" s="8" t="s">
        <v>82</v>
      </c>
      <c r="E1022" s="8">
        <v>16</v>
      </c>
      <c r="F1022" s="8" t="str">
        <f>VLOOKUP($D1022,饮料价格!$B$3:$E$45,2,0)</f>
        <v>合</v>
      </c>
      <c r="G1022" s="8">
        <f>VLOOKUP($D1022,饮料价格!$B$3:$E$45,3,0)</f>
        <v>1.6</v>
      </c>
      <c r="H1022" s="8">
        <f>VLOOKUP($D1022,饮料价格!$B$3:$E$45,4,0)</f>
        <v>2.5</v>
      </c>
      <c r="I1022" s="8">
        <f>E1022*H1022</f>
        <v>40</v>
      </c>
      <c r="J1022" s="8">
        <f>(H1022-G1022)*E1022</f>
        <v>14.399999999999999</v>
      </c>
    </row>
    <row r="1023" spans="1:10" outlineLevel="2" x14ac:dyDescent="0.15">
      <c r="A1023" s="7">
        <v>42736</v>
      </c>
      <c r="B1023" s="8" t="s">
        <v>102</v>
      </c>
      <c r="C1023" s="8" t="s">
        <v>117</v>
      </c>
      <c r="D1023" s="8" t="s">
        <v>27</v>
      </c>
      <c r="E1023" s="8">
        <v>29</v>
      </c>
      <c r="F1023" s="8" t="str">
        <f>VLOOKUP($D1023,饮料价格!$B$3:$E$45,2,0)</f>
        <v>听</v>
      </c>
      <c r="G1023" s="8">
        <f>VLOOKUP($D1023,饮料价格!$B$3:$E$45,3,0)</f>
        <v>2.5</v>
      </c>
      <c r="H1023" s="8">
        <f>VLOOKUP($D1023,饮料价格!$B$3:$E$45,4,0)</f>
        <v>4</v>
      </c>
      <c r="I1023" s="8">
        <f>E1023*H1023</f>
        <v>116</v>
      </c>
      <c r="J1023" s="8">
        <f>(H1023-G1023)*E1023</f>
        <v>43.5</v>
      </c>
    </row>
    <row r="1024" spans="1:10" outlineLevel="2" x14ac:dyDescent="0.15">
      <c r="A1024" s="7">
        <v>42736</v>
      </c>
      <c r="B1024" s="8" t="s">
        <v>102</v>
      </c>
      <c r="C1024" s="8" t="s">
        <v>117</v>
      </c>
      <c r="D1024" s="8" t="s">
        <v>32</v>
      </c>
      <c r="E1024" s="8">
        <v>91</v>
      </c>
      <c r="F1024" s="8" t="str">
        <f>VLOOKUP($D1024,饮料价格!$B$3:$E$45,2,0)</f>
        <v>瓶</v>
      </c>
      <c r="G1024" s="8">
        <f>VLOOKUP($D1024,饮料价格!$B$3:$E$45,3,0)</f>
        <v>2.4</v>
      </c>
      <c r="H1024" s="8">
        <f>VLOOKUP($D1024,饮料价格!$B$3:$E$45,4,0)</f>
        <v>3.5</v>
      </c>
      <c r="I1024" s="8">
        <f>E1024*H1024</f>
        <v>318.5</v>
      </c>
      <c r="J1024" s="8">
        <f>(H1024-G1024)*E1024</f>
        <v>100.10000000000001</v>
      </c>
    </row>
    <row r="1025" spans="1:10" outlineLevel="2" x14ac:dyDescent="0.15">
      <c r="A1025" s="7">
        <v>42736</v>
      </c>
      <c r="B1025" s="8" t="s">
        <v>102</v>
      </c>
      <c r="C1025" s="8" t="s">
        <v>117</v>
      </c>
      <c r="D1025" s="8" t="s">
        <v>81</v>
      </c>
      <c r="E1025" s="8">
        <v>23</v>
      </c>
      <c r="F1025" s="8" t="str">
        <f>VLOOKUP($D1025,饮料价格!$B$3:$E$45,2,0)</f>
        <v>听</v>
      </c>
      <c r="G1025" s="8">
        <f>VLOOKUP($D1025,饮料价格!$B$3:$E$45,3,0)</f>
        <v>3</v>
      </c>
      <c r="H1025" s="8">
        <f>VLOOKUP($D1025,饮料价格!$B$3:$E$45,4,0)</f>
        <v>4</v>
      </c>
      <c r="I1025" s="8">
        <f>E1025*H1025</f>
        <v>92</v>
      </c>
      <c r="J1025" s="8">
        <f>(H1025-G1025)*E1025</f>
        <v>23</v>
      </c>
    </row>
    <row r="1026" spans="1:10" outlineLevel="2" x14ac:dyDescent="0.15">
      <c r="A1026" s="7">
        <v>42736</v>
      </c>
      <c r="B1026" s="8" t="s">
        <v>102</v>
      </c>
      <c r="C1026" s="8" t="s">
        <v>117</v>
      </c>
      <c r="D1026" s="8" t="s">
        <v>11</v>
      </c>
      <c r="E1026" s="8">
        <v>21</v>
      </c>
      <c r="F1026" s="8" t="str">
        <f>VLOOKUP($D1026,饮料价格!$B$3:$E$45,2,0)</f>
        <v>瓶</v>
      </c>
      <c r="G1026" s="8">
        <f>VLOOKUP($D1026,饮料价格!$B$3:$E$45,3,0)</f>
        <v>1</v>
      </c>
      <c r="H1026" s="8">
        <f>VLOOKUP($D1026,饮料价格!$B$3:$E$45,4,0)</f>
        <v>1.3</v>
      </c>
      <c r="I1026" s="8">
        <f>E1026*H1026</f>
        <v>27.3</v>
      </c>
      <c r="J1026" s="8">
        <f>(H1026-G1026)*E1026</f>
        <v>6.3000000000000007</v>
      </c>
    </row>
    <row r="1027" spans="1:10" outlineLevel="2" x14ac:dyDescent="0.15">
      <c r="A1027" s="7">
        <v>42736</v>
      </c>
      <c r="B1027" s="8" t="s">
        <v>102</v>
      </c>
      <c r="C1027" s="8" t="s">
        <v>117</v>
      </c>
      <c r="D1027" s="8" t="s">
        <v>2</v>
      </c>
      <c r="E1027" s="8">
        <v>55</v>
      </c>
      <c r="F1027" s="8" t="str">
        <f>VLOOKUP($D1027,饮料价格!$B$3:$E$45,2,0)</f>
        <v>听</v>
      </c>
      <c r="G1027" s="8">
        <f>VLOOKUP($D1027,饮料价格!$B$3:$E$45,3,0)</f>
        <v>1.6</v>
      </c>
      <c r="H1027" s="8">
        <f>VLOOKUP($D1027,饮料价格!$B$3:$E$45,4,0)</f>
        <v>3.3</v>
      </c>
      <c r="I1027" s="8">
        <f>E1027*H1027</f>
        <v>181.5</v>
      </c>
      <c r="J1027" s="8">
        <f>(H1027-G1027)*E1027</f>
        <v>93.499999999999986</v>
      </c>
    </row>
    <row r="1028" spans="1:10" outlineLevel="2" x14ac:dyDescent="0.15">
      <c r="A1028" s="7">
        <v>42736</v>
      </c>
      <c r="B1028" s="8" t="s">
        <v>102</v>
      </c>
      <c r="C1028" s="8" t="s">
        <v>117</v>
      </c>
      <c r="D1028" s="8" t="s">
        <v>19</v>
      </c>
      <c r="E1028" s="8">
        <v>17</v>
      </c>
      <c r="F1028" s="8" t="str">
        <f>VLOOKUP($D1028,饮料价格!$B$3:$E$45,2,0)</f>
        <v>瓶</v>
      </c>
      <c r="G1028" s="8">
        <f>VLOOKUP($D1028,饮料价格!$B$3:$E$45,3,0)</f>
        <v>1.7</v>
      </c>
      <c r="H1028" s="8">
        <f>VLOOKUP($D1028,饮料价格!$B$3:$E$45,4,0)</f>
        <v>2.2000000000000002</v>
      </c>
      <c r="I1028" s="8">
        <f>E1028*H1028</f>
        <v>37.400000000000006</v>
      </c>
      <c r="J1028" s="8">
        <f>(H1028-G1028)*E1028</f>
        <v>8.5000000000000036</v>
      </c>
    </row>
    <row r="1029" spans="1:10" outlineLevel="2" x14ac:dyDescent="0.15">
      <c r="A1029" s="7">
        <v>42736</v>
      </c>
      <c r="B1029" s="8" t="s">
        <v>102</v>
      </c>
      <c r="C1029" s="8" t="s">
        <v>117</v>
      </c>
      <c r="D1029" s="8" t="s">
        <v>23</v>
      </c>
      <c r="E1029" s="8">
        <v>45</v>
      </c>
      <c r="F1029" s="8" t="str">
        <f>VLOOKUP($D1029,饮料价格!$B$3:$E$45,2,0)</f>
        <v>瓶</v>
      </c>
      <c r="G1029" s="8">
        <f>VLOOKUP($D1029,饮料价格!$B$3:$E$45,3,0)</f>
        <v>2.4</v>
      </c>
      <c r="H1029" s="8">
        <f>VLOOKUP($D1029,饮料价格!$B$3:$E$45,4,0)</f>
        <v>3</v>
      </c>
      <c r="I1029" s="8">
        <f>E1029*H1029</f>
        <v>135</v>
      </c>
      <c r="J1029" s="8">
        <f>(H1029-G1029)*E1029</f>
        <v>27.000000000000004</v>
      </c>
    </row>
    <row r="1030" spans="1:10" outlineLevel="2" x14ac:dyDescent="0.15">
      <c r="A1030" s="7">
        <v>42736</v>
      </c>
      <c r="B1030" s="8" t="s">
        <v>102</v>
      </c>
      <c r="C1030" s="8" t="s">
        <v>117</v>
      </c>
      <c r="D1030" s="8" t="s">
        <v>17</v>
      </c>
      <c r="E1030" s="8">
        <v>18</v>
      </c>
      <c r="F1030" s="8" t="str">
        <f>VLOOKUP($D1030,饮料价格!$B$3:$E$45,2,0)</f>
        <v>合</v>
      </c>
      <c r="G1030" s="8">
        <f>VLOOKUP($D1030,饮料价格!$B$3:$E$45,3,0)</f>
        <v>4.3</v>
      </c>
      <c r="H1030" s="8">
        <f>VLOOKUP($D1030,饮料价格!$B$3:$E$45,4,0)</f>
        <v>6.8</v>
      </c>
      <c r="I1030" s="8">
        <f>E1030*H1030</f>
        <v>122.39999999999999</v>
      </c>
      <c r="J1030" s="8">
        <f>(H1030-G1030)*E1030</f>
        <v>45</v>
      </c>
    </row>
    <row r="1031" spans="1:10" outlineLevel="2" x14ac:dyDescent="0.15">
      <c r="A1031" s="7">
        <v>42736</v>
      </c>
      <c r="B1031" s="8" t="s">
        <v>102</v>
      </c>
      <c r="C1031" s="8" t="s">
        <v>117</v>
      </c>
      <c r="D1031" s="8" t="s">
        <v>29</v>
      </c>
      <c r="E1031" s="8">
        <v>12</v>
      </c>
      <c r="F1031" s="8" t="str">
        <f>VLOOKUP($D1031,饮料价格!$B$3:$E$45,2,0)</f>
        <v>合</v>
      </c>
      <c r="G1031" s="8">
        <f>VLOOKUP($D1031,饮料价格!$B$3:$E$45,3,0)</f>
        <v>1.6</v>
      </c>
      <c r="H1031" s="8">
        <f>VLOOKUP($D1031,饮料价格!$B$3:$E$45,4,0)</f>
        <v>2.2999999999999998</v>
      </c>
      <c r="I1031" s="8">
        <f>E1031*H1031</f>
        <v>27.599999999999998</v>
      </c>
      <c r="J1031" s="8">
        <f>(H1031-G1031)*E1031</f>
        <v>8.3999999999999968</v>
      </c>
    </row>
    <row r="1032" spans="1:10" outlineLevel="2" x14ac:dyDescent="0.15">
      <c r="A1032" s="7">
        <v>42736</v>
      </c>
      <c r="B1032" s="8" t="s">
        <v>102</v>
      </c>
      <c r="C1032" s="8" t="s">
        <v>117</v>
      </c>
      <c r="D1032" s="8" t="s">
        <v>133</v>
      </c>
      <c r="E1032" s="8">
        <v>14</v>
      </c>
      <c r="F1032" s="8" t="str">
        <f>VLOOKUP($D1032,饮料价格!$B$3:$E$45,2,0)</f>
        <v>瓶</v>
      </c>
      <c r="G1032" s="8">
        <f>VLOOKUP($D1032,饮料价格!$B$3:$E$45,3,0)</f>
        <v>3.5</v>
      </c>
      <c r="H1032" s="8">
        <f>VLOOKUP($D1032,饮料价格!$B$3:$E$45,4,0)</f>
        <v>5</v>
      </c>
      <c r="I1032" s="8">
        <f>E1032*H1032</f>
        <v>70</v>
      </c>
      <c r="J1032" s="8">
        <f>(H1032-G1032)*E1032</f>
        <v>21</v>
      </c>
    </row>
    <row r="1033" spans="1:10" outlineLevel="2" x14ac:dyDescent="0.15">
      <c r="A1033" s="7">
        <v>42736</v>
      </c>
      <c r="B1033" s="8" t="s">
        <v>102</v>
      </c>
      <c r="C1033" s="8" t="s">
        <v>117</v>
      </c>
      <c r="D1033" s="8" t="s">
        <v>30</v>
      </c>
      <c r="E1033" s="8">
        <v>84</v>
      </c>
      <c r="F1033" s="8" t="str">
        <f>VLOOKUP($D1033,饮料价格!$B$3:$E$45,2,0)</f>
        <v>瓶</v>
      </c>
      <c r="G1033" s="8">
        <f>VLOOKUP($D1033,饮料价格!$B$3:$E$45,3,0)</f>
        <v>0.9</v>
      </c>
      <c r="H1033" s="8">
        <f>VLOOKUP($D1033,饮料价格!$B$3:$E$45,4,0)</f>
        <v>1.5</v>
      </c>
      <c r="I1033" s="8">
        <f>E1033*H1033</f>
        <v>126</v>
      </c>
      <c r="J1033" s="8">
        <f>(H1033-G1033)*E1033</f>
        <v>50.4</v>
      </c>
    </row>
    <row r="1034" spans="1:10" outlineLevel="1" x14ac:dyDescent="0.15">
      <c r="A1034" s="7"/>
      <c r="B1034" s="8"/>
      <c r="C1034" s="23" t="s">
        <v>209</v>
      </c>
      <c r="D1034" s="8"/>
      <c r="E1034" s="8"/>
      <c r="F1034" s="8"/>
      <c r="G1034" s="8"/>
      <c r="H1034" s="8"/>
      <c r="I1034" s="8">
        <f>SUBTOTAL(9,I992:I1033)</f>
        <v>6390.2999999999993</v>
      </c>
      <c r="J1034" s="8">
        <f>SUBTOTAL(9,J992:J1033)</f>
        <v>2188.3000000000002</v>
      </c>
    </row>
    <row r="1035" spans="1:10" outlineLevel="2" x14ac:dyDescent="0.15">
      <c r="A1035" s="7">
        <v>42736</v>
      </c>
      <c r="B1035" s="8" t="s">
        <v>100</v>
      </c>
      <c r="C1035" s="8" t="s">
        <v>107</v>
      </c>
      <c r="D1035" s="8" t="s">
        <v>82</v>
      </c>
      <c r="E1035" s="8">
        <v>11</v>
      </c>
      <c r="F1035" s="8" t="str">
        <f>VLOOKUP($D1035,饮料价格!$B$3:$E$45,2,0)</f>
        <v>合</v>
      </c>
      <c r="G1035" s="8">
        <f>VLOOKUP($D1035,饮料价格!$B$3:$E$45,3,0)</f>
        <v>1.6</v>
      </c>
      <c r="H1035" s="8">
        <f>VLOOKUP($D1035,饮料价格!$B$3:$E$45,4,0)</f>
        <v>2.5</v>
      </c>
      <c r="I1035" s="8">
        <f>E1035*H1035</f>
        <v>27.5</v>
      </c>
      <c r="J1035" s="8">
        <f>(H1035-G1035)*E1035</f>
        <v>9.8999999999999986</v>
      </c>
    </row>
    <row r="1036" spans="1:10" outlineLevel="2" x14ac:dyDescent="0.15">
      <c r="A1036" s="7">
        <v>42736</v>
      </c>
      <c r="B1036" s="8" t="s">
        <v>100</v>
      </c>
      <c r="C1036" s="8" t="s">
        <v>107</v>
      </c>
      <c r="D1036" s="8" t="s">
        <v>17</v>
      </c>
      <c r="E1036" s="8">
        <v>119</v>
      </c>
      <c r="F1036" s="8" t="str">
        <f>VLOOKUP($D1036,饮料价格!$B$3:$E$45,2,0)</f>
        <v>合</v>
      </c>
      <c r="G1036" s="8">
        <f>VLOOKUP($D1036,饮料价格!$B$3:$E$45,3,0)</f>
        <v>4.3</v>
      </c>
      <c r="H1036" s="8">
        <f>VLOOKUP($D1036,饮料价格!$B$3:$E$45,4,0)</f>
        <v>6.8</v>
      </c>
      <c r="I1036" s="8">
        <f>E1036*H1036</f>
        <v>809.19999999999993</v>
      </c>
      <c r="J1036" s="8">
        <f>(H1036-G1036)*E1036</f>
        <v>297.5</v>
      </c>
    </row>
    <row r="1037" spans="1:10" outlineLevel="2" x14ac:dyDescent="0.15">
      <c r="A1037" s="7">
        <v>42736</v>
      </c>
      <c r="B1037" s="8" t="s">
        <v>100</v>
      </c>
      <c r="C1037" s="8" t="s">
        <v>107</v>
      </c>
      <c r="D1037" s="8" t="s">
        <v>2</v>
      </c>
      <c r="E1037" s="8">
        <v>14</v>
      </c>
      <c r="F1037" s="8" t="str">
        <f>VLOOKUP($D1037,饮料价格!$B$3:$E$45,2,0)</f>
        <v>听</v>
      </c>
      <c r="G1037" s="8">
        <f>VLOOKUP($D1037,饮料价格!$B$3:$E$45,3,0)</f>
        <v>1.6</v>
      </c>
      <c r="H1037" s="8">
        <f>VLOOKUP($D1037,饮料价格!$B$3:$E$45,4,0)</f>
        <v>3.3</v>
      </c>
      <c r="I1037" s="8">
        <f>E1037*H1037</f>
        <v>46.199999999999996</v>
      </c>
      <c r="J1037" s="8">
        <f>(H1037-G1037)*E1037</f>
        <v>23.799999999999997</v>
      </c>
    </row>
    <row r="1038" spans="1:10" outlineLevel="2" x14ac:dyDescent="0.15">
      <c r="A1038" s="7">
        <v>42736</v>
      </c>
      <c r="B1038" s="8" t="s">
        <v>100</v>
      </c>
      <c r="C1038" s="8" t="s">
        <v>107</v>
      </c>
      <c r="D1038" s="8" t="s">
        <v>5</v>
      </c>
      <c r="E1038" s="8">
        <v>50</v>
      </c>
      <c r="F1038" s="8" t="str">
        <f>VLOOKUP($D1038,饮料价格!$B$3:$E$45,2,0)</f>
        <v>合</v>
      </c>
      <c r="G1038" s="8">
        <f>VLOOKUP($D1038,饮料价格!$B$3:$E$45,3,0)</f>
        <v>1.5</v>
      </c>
      <c r="H1038" s="8">
        <f>VLOOKUP($D1038,饮料价格!$B$3:$E$45,4,0)</f>
        <v>2.2000000000000002</v>
      </c>
      <c r="I1038" s="8">
        <f>E1038*H1038</f>
        <v>110.00000000000001</v>
      </c>
      <c r="J1038" s="8">
        <f>(H1038-G1038)*E1038</f>
        <v>35.000000000000007</v>
      </c>
    </row>
    <row r="1039" spans="1:10" outlineLevel="2" x14ac:dyDescent="0.15">
      <c r="A1039" s="7">
        <v>42736</v>
      </c>
      <c r="B1039" s="8" t="s">
        <v>100</v>
      </c>
      <c r="C1039" s="8" t="s">
        <v>107</v>
      </c>
      <c r="D1039" s="8" t="s">
        <v>4</v>
      </c>
      <c r="E1039" s="8">
        <v>15</v>
      </c>
      <c r="F1039" s="8" t="str">
        <f>VLOOKUP($D1039,饮料价格!$B$3:$E$45,2,0)</f>
        <v>合</v>
      </c>
      <c r="G1039" s="8">
        <f>VLOOKUP($D1039,饮料价格!$B$3:$E$45,3,0)</f>
        <v>1.3</v>
      </c>
      <c r="H1039" s="8">
        <f>VLOOKUP($D1039,饮料价格!$B$3:$E$45,4,0)</f>
        <v>1.9</v>
      </c>
      <c r="I1039" s="8">
        <f>E1039*H1039</f>
        <v>28.5</v>
      </c>
      <c r="J1039" s="8">
        <f>(H1039-G1039)*E1039</f>
        <v>8.9999999999999982</v>
      </c>
    </row>
    <row r="1040" spans="1:10" outlineLevel="2" x14ac:dyDescent="0.15">
      <c r="A1040" s="7">
        <v>42736</v>
      </c>
      <c r="B1040" s="8" t="s">
        <v>100</v>
      </c>
      <c r="C1040" s="8" t="s">
        <v>107</v>
      </c>
      <c r="D1040" s="8" t="s">
        <v>29</v>
      </c>
      <c r="E1040" s="8">
        <v>17</v>
      </c>
      <c r="F1040" s="8" t="str">
        <f>VLOOKUP($D1040,饮料价格!$B$3:$E$45,2,0)</f>
        <v>合</v>
      </c>
      <c r="G1040" s="8">
        <f>VLOOKUP($D1040,饮料价格!$B$3:$E$45,3,0)</f>
        <v>1.6</v>
      </c>
      <c r="H1040" s="8">
        <f>VLOOKUP($D1040,饮料价格!$B$3:$E$45,4,0)</f>
        <v>2.2999999999999998</v>
      </c>
      <c r="I1040" s="8">
        <f>E1040*H1040</f>
        <v>39.099999999999994</v>
      </c>
      <c r="J1040" s="8">
        <f>(H1040-G1040)*E1040</f>
        <v>11.899999999999995</v>
      </c>
    </row>
    <row r="1041" spans="1:10" outlineLevel="2" x14ac:dyDescent="0.15">
      <c r="A1041" s="7">
        <v>42736</v>
      </c>
      <c r="B1041" s="8" t="s">
        <v>100</v>
      </c>
      <c r="C1041" s="8" t="s">
        <v>107</v>
      </c>
      <c r="D1041" s="8" t="s">
        <v>24</v>
      </c>
      <c r="E1041" s="8">
        <v>33</v>
      </c>
      <c r="F1041" s="8" t="str">
        <f>VLOOKUP($D1041,饮料价格!$B$3:$E$45,2,0)</f>
        <v>瓶</v>
      </c>
      <c r="G1041" s="8">
        <f>VLOOKUP($D1041,饮料价格!$B$3:$E$45,3,0)</f>
        <v>2.4</v>
      </c>
      <c r="H1041" s="8">
        <f>VLOOKUP($D1041,饮料价格!$B$3:$E$45,4,0)</f>
        <v>3</v>
      </c>
      <c r="I1041" s="8">
        <f>E1041*H1041</f>
        <v>99</v>
      </c>
      <c r="J1041" s="8">
        <f>(H1041-G1041)*E1041</f>
        <v>19.800000000000004</v>
      </c>
    </row>
    <row r="1042" spans="1:10" outlineLevel="2" x14ac:dyDescent="0.15">
      <c r="A1042" s="7">
        <v>42736</v>
      </c>
      <c r="B1042" s="8" t="s">
        <v>100</v>
      </c>
      <c r="C1042" s="8" t="s">
        <v>107</v>
      </c>
      <c r="D1042" s="8" t="s">
        <v>9</v>
      </c>
      <c r="E1042" s="8">
        <v>58</v>
      </c>
      <c r="F1042" s="8" t="str">
        <f>VLOOKUP($D1042,饮料价格!$B$3:$E$45,2,0)</f>
        <v>听</v>
      </c>
      <c r="G1042" s="8">
        <f>VLOOKUP($D1042,饮料价格!$B$3:$E$45,3,0)</f>
        <v>3</v>
      </c>
      <c r="H1042" s="8">
        <f>VLOOKUP($D1042,饮料价格!$B$3:$E$45,4,0)</f>
        <v>4</v>
      </c>
      <c r="I1042" s="8">
        <f>E1042*H1042</f>
        <v>232</v>
      </c>
      <c r="J1042" s="8">
        <f>(H1042-G1042)*E1042</f>
        <v>58</v>
      </c>
    </row>
    <row r="1043" spans="1:10" outlineLevel="2" x14ac:dyDescent="0.15">
      <c r="A1043" s="7">
        <v>42736</v>
      </c>
      <c r="B1043" s="8" t="s">
        <v>100</v>
      </c>
      <c r="C1043" s="8" t="s">
        <v>107</v>
      </c>
      <c r="D1043" s="8" t="s">
        <v>79</v>
      </c>
      <c r="E1043" s="8">
        <v>11</v>
      </c>
      <c r="F1043" s="8" t="str">
        <f>VLOOKUP($D1043,饮料价格!$B$3:$E$45,2,0)</f>
        <v>听</v>
      </c>
      <c r="G1043" s="8">
        <f>VLOOKUP($D1043,饮料价格!$B$3:$E$45,3,0)</f>
        <v>1.2</v>
      </c>
      <c r="H1043" s="8">
        <f>VLOOKUP($D1043,饮料价格!$B$3:$E$45,4,0)</f>
        <v>2.5</v>
      </c>
      <c r="I1043" s="8">
        <f>E1043*H1043</f>
        <v>27.5</v>
      </c>
      <c r="J1043" s="8">
        <f>(H1043-G1043)*E1043</f>
        <v>14.3</v>
      </c>
    </row>
    <row r="1044" spans="1:10" outlineLevel="2" x14ac:dyDescent="0.15">
      <c r="A1044" s="7">
        <v>42736</v>
      </c>
      <c r="B1044" s="8" t="s">
        <v>100</v>
      </c>
      <c r="C1044" s="8" t="s">
        <v>107</v>
      </c>
      <c r="D1044" s="8" t="s">
        <v>25</v>
      </c>
      <c r="E1044" s="8">
        <v>48</v>
      </c>
      <c r="F1044" s="8" t="str">
        <f>VLOOKUP($D1044,饮料价格!$B$3:$E$45,2,0)</f>
        <v>听</v>
      </c>
      <c r="G1044" s="8">
        <f>VLOOKUP($D1044,饮料价格!$B$3:$E$45,3,0)</f>
        <v>3</v>
      </c>
      <c r="H1044" s="8">
        <f>VLOOKUP($D1044,饮料价格!$B$3:$E$45,4,0)</f>
        <v>4</v>
      </c>
      <c r="I1044" s="8">
        <f>E1044*H1044</f>
        <v>192</v>
      </c>
      <c r="J1044" s="8">
        <f>(H1044-G1044)*E1044</f>
        <v>48</v>
      </c>
    </row>
    <row r="1045" spans="1:10" outlineLevel="2" x14ac:dyDescent="0.15">
      <c r="A1045" s="7">
        <v>42736</v>
      </c>
      <c r="B1045" s="8" t="s">
        <v>100</v>
      </c>
      <c r="C1045" s="8" t="s">
        <v>107</v>
      </c>
      <c r="D1045" s="8" t="s">
        <v>27</v>
      </c>
      <c r="E1045" s="8">
        <v>14</v>
      </c>
      <c r="F1045" s="8" t="str">
        <f>VLOOKUP($D1045,饮料价格!$B$3:$E$45,2,0)</f>
        <v>听</v>
      </c>
      <c r="G1045" s="8">
        <f>VLOOKUP($D1045,饮料价格!$B$3:$E$45,3,0)</f>
        <v>2.5</v>
      </c>
      <c r="H1045" s="8">
        <f>VLOOKUP($D1045,饮料价格!$B$3:$E$45,4,0)</f>
        <v>4</v>
      </c>
      <c r="I1045" s="8">
        <f>E1045*H1045</f>
        <v>56</v>
      </c>
      <c r="J1045" s="8">
        <f>(H1045-G1045)*E1045</f>
        <v>21</v>
      </c>
    </row>
    <row r="1046" spans="1:10" outlineLevel="2" x14ac:dyDescent="0.15">
      <c r="A1046" s="7">
        <v>42736</v>
      </c>
      <c r="B1046" s="8" t="s">
        <v>100</v>
      </c>
      <c r="C1046" s="8" t="s">
        <v>107</v>
      </c>
      <c r="D1046" s="8" t="s">
        <v>16</v>
      </c>
      <c r="E1046" s="8">
        <v>55</v>
      </c>
      <c r="F1046" s="8" t="str">
        <f>VLOOKUP($D1046,饮料价格!$B$3:$E$45,2,0)</f>
        <v>瓶</v>
      </c>
      <c r="G1046" s="8">
        <f>VLOOKUP($D1046,饮料价格!$B$3:$E$45,3,0)</f>
        <v>1</v>
      </c>
      <c r="H1046" s="8">
        <f>VLOOKUP($D1046,饮料价格!$B$3:$E$45,4,0)</f>
        <v>1.5</v>
      </c>
      <c r="I1046" s="8">
        <f>E1046*H1046</f>
        <v>82.5</v>
      </c>
      <c r="J1046" s="8">
        <f>(H1046-G1046)*E1046</f>
        <v>27.5</v>
      </c>
    </row>
    <row r="1047" spans="1:10" outlineLevel="2" x14ac:dyDescent="0.15">
      <c r="A1047" s="7">
        <v>42736</v>
      </c>
      <c r="B1047" s="8" t="s">
        <v>100</v>
      </c>
      <c r="C1047" s="8" t="s">
        <v>107</v>
      </c>
      <c r="D1047" s="8" t="s">
        <v>131</v>
      </c>
      <c r="E1047" s="8">
        <v>132</v>
      </c>
      <c r="F1047" s="8" t="str">
        <f>VLOOKUP($D1047,饮料价格!$B$3:$E$45,2,0)</f>
        <v>瓶</v>
      </c>
      <c r="G1047" s="8">
        <f>VLOOKUP($D1047,饮料价格!$B$3:$E$45,3,0)</f>
        <v>2</v>
      </c>
      <c r="H1047" s="8">
        <f>VLOOKUP($D1047,饮料价格!$B$3:$E$45,4,0)</f>
        <v>3.5</v>
      </c>
      <c r="I1047" s="8">
        <f>E1047*H1047</f>
        <v>462</v>
      </c>
      <c r="J1047" s="8">
        <f>(H1047-G1047)*E1047</f>
        <v>198</v>
      </c>
    </row>
    <row r="1048" spans="1:10" outlineLevel="2" x14ac:dyDescent="0.15">
      <c r="A1048" s="7">
        <v>42736</v>
      </c>
      <c r="B1048" s="8" t="s">
        <v>100</v>
      </c>
      <c r="C1048" s="8" t="s">
        <v>107</v>
      </c>
      <c r="D1048" s="8" t="s">
        <v>26</v>
      </c>
      <c r="E1048" s="8">
        <v>110</v>
      </c>
      <c r="F1048" s="8" t="str">
        <f>VLOOKUP($D1048,饮料价格!$B$3:$E$45,2,0)</f>
        <v>瓶</v>
      </c>
      <c r="G1048" s="8">
        <f>VLOOKUP($D1048,饮料价格!$B$3:$E$45,3,0)</f>
        <v>1.7</v>
      </c>
      <c r="H1048" s="8">
        <f>VLOOKUP($D1048,饮料价格!$B$3:$E$45,4,0)</f>
        <v>2.2000000000000002</v>
      </c>
      <c r="I1048" s="8">
        <f>E1048*H1048</f>
        <v>242.00000000000003</v>
      </c>
      <c r="J1048" s="8">
        <f>(H1048-G1048)*E1048</f>
        <v>55.000000000000021</v>
      </c>
    </row>
    <row r="1049" spans="1:10" outlineLevel="2" x14ac:dyDescent="0.15">
      <c r="A1049" s="7">
        <v>42736</v>
      </c>
      <c r="B1049" s="8" t="s">
        <v>100</v>
      </c>
      <c r="C1049" s="8" t="s">
        <v>107</v>
      </c>
      <c r="D1049" s="8" t="s">
        <v>12</v>
      </c>
      <c r="E1049" s="8">
        <v>15</v>
      </c>
      <c r="F1049" s="8" t="str">
        <f>VLOOKUP($D1049,饮料价格!$B$3:$E$45,2,0)</f>
        <v>瓶</v>
      </c>
      <c r="G1049" s="8">
        <f>VLOOKUP($D1049,饮料价格!$B$3:$E$45,3,0)</f>
        <v>1.3</v>
      </c>
      <c r="H1049" s="8">
        <f>VLOOKUP($D1049,饮料价格!$B$3:$E$45,4,0)</f>
        <v>2.8</v>
      </c>
      <c r="I1049" s="8">
        <f>E1049*H1049</f>
        <v>42</v>
      </c>
      <c r="J1049" s="8">
        <f>(H1049-G1049)*E1049</f>
        <v>22.499999999999996</v>
      </c>
    </row>
    <row r="1050" spans="1:10" outlineLevel="2" x14ac:dyDescent="0.15">
      <c r="A1050" s="7">
        <v>42736</v>
      </c>
      <c r="B1050" s="8" t="s">
        <v>100</v>
      </c>
      <c r="C1050" s="8" t="s">
        <v>107</v>
      </c>
      <c r="D1050" s="8" t="s">
        <v>134</v>
      </c>
      <c r="E1050" s="8">
        <v>17</v>
      </c>
      <c r="F1050" s="8" t="str">
        <f>VLOOKUP($D1050,饮料价格!$B$3:$E$45,2,0)</f>
        <v>瓶</v>
      </c>
      <c r="G1050" s="8">
        <f>VLOOKUP($D1050,饮料价格!$B$3:$E$45,3,0)</f>
        <v>3.5</v>
      </c>
      <c r="H1050" s="8">
        <f>VLOOKUP($D1050,饮料价格!$B$3:$E$45,4,0)</f>
        <v>5</v>
      </c>
      <c r="I1050" s="8">
        <f>E1050*H1050</f>
        <v>85</v>
      </c>
      <c r="J1050" s="8">
        <f>(H1050-G1050)*E1050</f>
        <v>25.5</v>
      </c>
    </row>
    <row r="1051" spans="1:10" outlineLevel="2" x14ac:dyDescent="0.15">
      <c r="A1051" s="7">
        <v>42736</v>
      </c>
      <c r="B1051" s="8" t="s">
        <v>100</v>
      </c>
      <c r="C1051" s="8" t="s">
        <v>107</v>
      </c>
      <c r="D1051" s="8" t="s">
        <v>6</v>
      </c>
      <c r="E1051" s="8">
        <v>36</v>
      </c>
      <c r="F1051" s="8" t="str">
        <f>VLOOKUP($D1051,饮料价格!$B$3:$E$45,2,0)</f>
        <v>瓶</v>
      </c>
      <c r="G1051" s="8">
        <f>VLOOKUP($D1051,饮料价格!$B$3:$E$45,3,0)</f>
        <v>1.7</v>
      </c>
      <c r="H1051" s="8">
        <f>VLOOKUP($D1051,饮料价格!$B$3:$E$45,4,0)</f>
        <v>3.5</v>
      </c>
      <c r="I1051" s="8">
        <f>E1051*H1051</f>
        <v>126</v>
      </c>
      <c r="J1051" s="8">
        <f>(H1051-G1051)*E1051</f>
        <v>64.8</v>
      </c>
    </row>
    <row r="1052" spans="1:10" outlineLevel="2" x14ac:dyDescent="0.15">
      <c r="A1052" s="7">
        <v>42736</v>
      </c>
      <c r="B1052" s="8" t="s">
        <v>100</v>
      </c>
      <c r="C1052" s="8" t="s">
        <v>107</v>
      </c>
      <c r="D1052" s="8" t="s">
        <v>15</v>
      </c>
      <c r="E1052" s="8">
        <v>35</v>
      </c>
      <c r="F1052" s="8" t="str">
        <f>VLOOKUP($D1052,饮料价格!$B$3:$E$45,2,0)</f>
        <v>合</v>
      </c>
      <c r="G1052" s="8">
        <f>VLOOKUP($D1052,饮料价格!$B$3:$E$45,3,0)</f>
        <v>1.7</v>
      </c>
      <c r="H1052" s="8">
        <f>VLOOKUP($D1052,饮料价格!$B$3:$E$45,4,0)</f>
        <v>2.5</v>
      </c>
      <c r="I1052" s="8">
        <f>E1052*H1052</f>
        <v>87.5</v>
      </c>
      <c r="J1052" s="8">
        <f>(H1052-G1052)*E1052</f>
        <v>28</v>
      </c>
    </row>
    <row r="1053" spans="1:10" outlineLevel="2" x14ac:dyDescent="0.15">
      <c r="A1053" s="7">
        <v>42736</v>
      </c>
      <c r="B1053" s="8" t="s">
        <v>100</v>
      </c>
      <c r="C1053" s="8" t="s">
        <v>107</v>
      </c>
      <c r="D1053" s="8" t="s">
        <v>13</v>
      </c>
      <c r="E1053" s="8">
        <v>11</v>
      </c>
      <c r="F1053" s="8" t="str">
        <f>VLOOKUP($D1053,饮料价格!$B$3:$E$45,2,0)</f>
        <v>瓶</v>
      </c>
      <c r="G1053" s="8">
        <f>VLOOKUP($D1053,饮料价格!$B$3:$E$45,3,0)</f>
        <v>2</v>
      </c>
      <c r="H1053" s="8">
        <f>VLOOKUP($D1053,饮料价格!$B$3:$E$45,4,0)</f>
        <v>3.5</v>
      </c>
      <c r="I1053" s="8">
        <f>E1053*H1053</f>
        <v>38.5</v>
      </c>
      <c r="J1053" s="8">
        <f>(H1053-G1053)*E1053</f>
        <v>16.5</v>
      </c>
    </row>
    <row r="1054" spans="1:10" outlineLevel="2" x14ac:dyDescent="0.15">
      <c r="A1054" s="7">
        <v>42736</v>
      </c>
      <c r="B1054" s="8" t="s">
        <v>100</v>
      </c>
      <c r="C1054" s="8" t="s">
        <v>107</v>
      </c>
      <c r="D1054" s="8" t="s">
        <v>14</v>
      </c>
      <c r="E1054" s="8">
        <v>11</v>
      </c>
      <c r="F1054" s="8" t="str">
        <f>VLOOKUP($D1054,饮料价格!$B$3:$E$45,2,0)</f>
        <v>听</v>
      </c>
      <c r="G1054" s="8">
        <f>VLOOKUP($D1054,饮料价格!$B$3:$E$45,3,0)</f>
        <v>2.5</v>
      </c>
      <c r="H1054" s="8">
        <f>VLOOKUP($D1054,饮料价格!$B$3:$E$45,4,0)</f>
        <v>4</v>
      </c>
      <c r="I1054" s="8">
        <f>E1054*H1054</f>
        <v>44</v>
      </c>
      <c r="J1054" s="8">
        <f>(H1054-G1054)*E1054</f>
        <v>16.5</v>
      </c>
    </row>
    <row r="1055" spans="1:10" outlineLevel="2" x14ac:dyDescent="0.15">
      <c r="A1055" s="7">
        <v>42736</v>
      </c>
      <c r="B1055" s="8" t="s">
        <v>100</v>
      </c>
      <c r="C1055" s="8" t="s">
        <v>107</v>
      </c>
      <c r="D1055" s="8" t="s">
        <v>80</v>
      </c>
      <c r="E1055" s="8">
        <v>42</v>
      </c>
      <c r="F1055" s="8" t="str">
        <f>VLOOKUP($D1055,饮料价格!$B$3:$E$45,2,0)</f>
        <v>瓶</v>
      </c>
      <c r="G1055" s="8">
        <f>VLOOKUP($D1055,饮料价格!$B$3:$E$45,3,0)</f>
        <v>0.9</v>
      </c>
      <c r="H1055" s="8">
        <f>VLOOKUP($D1055,饮料价格!$B$3:$E$45,4,0)</f>
        <v>1.2</v>
      </c>
      <c r="I1055" s="8">
        <f>E1055*H1055</f>
        <v>50.4</v>
      </c>
      <c r="J1055" s="8">
        <f>(H1055-G1055)*E1055</f>
        <v>12.599999999999998</v>
      </c>
    </row>
    <row r="1056" spans="1:10" outlineLevel="2" x14ac:dyDescent="0.15">
      <c r="A1056" s="7">
        <v>42736</v>
      </c>
      <c r="B1056" s="8" t="s">
        <v>100</v>
      </c>
      <c r="C1056" s="8" t="s">
        <v>107</v>
      </c>
      <c r="D1056" s="8" t="s">
        <v>7</v>
      </c>
      <c r="E1056" s="8">
        <v>37</v>
      </c>
      <c r="F1056" s="8" t="str">
        <f>VLOOKUP($D1056,饮料价格!$B$3:$E$45,2,0)</f>
        <v>听</v>
      </c>
      <c r="G1056" s="8">
        <f>VLOOKUP($D1056,饮料价格!$B$3:$E$45,3,0)</f>
        <v>3.2</v>
      </c>
      <c r="H1056" s="8">
        <f>VLOOKUP($D1056,饮料价格!$B$3:$E$45,4,0)</f>
        <v>6</v>
      </c>
      <c r="I1056" s="8">
        <f>E1056*H1056</f>
        <v>222</v>
      </c>
      <c r="J1056" s="8">
        <f>(H1056-G1056)*E1056</f>
        <v>103.6</v>
      </c>
    </row>
    <row r="1057" spans="1:10" outlineLevel="2" x14ac:dyDescent="0.15">
      <c r="A1057" s="7">
        <v>42736</v>
      </c>
      <c r="B1057" s="8" t="s">
        <v>100</v>
      </c>
      <c r="C1057" s="8" t="s">
        <v>107</v>
      </c>
      <c r="D1057" s="8" t="s">
        <v>1</v>
      </c>
      <c r="E1057" s="8">
        <v>7</v>
      </c>
      <c r="F1057" s="8" t="str">
        <f>VLOOKUP($D1057,饮料价格!$B$3:$E$45,2,0)</f>
        <v>听</v>
      </c>
      <c r="G1057" s="8">
        <f>VLOOKUP($D1057,饮料价格!$B$3:$E$45,3,0)</f>
        <v>2.5</v>
      </c>
      <c r="H1057" s="8">
        <f>VLOOKUP($D1057,饮料价格!$B$3:$E$45,4,0)</f>
        <v>3.5</v>
      </c>
      <c r="I1057" s="8">
        <f>E1057*H1057</f>
        <v>24.5</v>
      </c>
      <c r="J1057" s="8">
        <f>(H1057-G1057)*E1057</f>
        <v>7</v>
      </c>
    </row>
    <row r="1058" spans="1:10" outlineLevel="2" x14ac:dyDescent="0.15">
      <c r="A1058" s="7">
        <v>42736</v>
      </c>
      <c r="B1058" s="8" t="s">
        <v>100</v>
      </c>
      <c r="C1058" s="8" t="s">
        <v>107</v>
      </c>
      <c r="D1058" s="8" t="s">
        <v>23</v>
      </c>
      <c r="E1058" s="8">
        <v>13</v>
      </c>
      <c r="F1058" s="8" t="str">
        <f>VLOOKUP($D1058,饮料价格!$B$3:$E$45,2,0)</f>
        <v>瓶</v>
      </c>
      <c r="G1058" s="8">
        <f>VLOOKUP($D1058,饮料价格!$B$3:$E$45,3,0)</f>
        <v>2.4</v>
      </c>
      <c r="H1058" s="8">
        <f>VLOOKUP($D1058,饮料价格!$B$3:$E$45,4,0)</f>
        <v>3</v>
      </c>
      <c r="I1058" s="8">
        <f>E1058*H1058</f>
        <v>39</v>
      </c>
      <c r="J1058" s="8">
        <f>(H1058-G1058)*E1058</f>
        <v>7.8000000000000007</v>
      </c>
    </row>
    <row r="1059" spans="1:10" outlineLevel="2" x14ac:dyDescent="0.15">
      <c r="A1059" s="7">
        <v>42736</v>
      </c>
      <c r="B1059" s="8" t="s">
        <v>100</v>
      </c>
      <c r="C1059" s="8" t="s">
        <v>107</v>
      </c>
      <c r="D1059" s="8" t="s">
        <v>81</v>
      </c>
      <c r="E1059" s="8">
        <v>110</v>
      </c>
      <c r="F1059" s="8" t="str">
        <f>VLOOKUP($D1059,饮料价格!$B$3:$E$45,2,0)</f>
        <v>听</v>
      </c>
      <c r="G1059" s="8">
        <f>VLOOKUP($D1059,饮料价格!$B$3:$E$45,3,0)</f>
        <v>3</v>
      </c>
      <c r="H1059" s="8">
        <f>VLOOKUP($D1059,饮料价格!$B$3:$E$45,4,0)</f>
        <v>4</v>
      </c>
      <c r="I1059" s="8">
        <f>E1059*H1059</f>
        <v>440</v>
      </c>
      <c r="J1059" s="8">
        <f>(H1059-G1059)*E1059</f>
        <v>110</v>
      </c>
    </row>
    <row r="1060" spans="1:10" outlineLevel="2" x14ac:dyDescent="0.15">
      <c r="A1060" s="7">
        <v>42736</v>
      </c>
      <c r="B1060" s="8" t="s">
        <v>100</v>
      </c>
      <c r="C1060" s="8" t="s">
        <v>107</v>
      </c>
      <c r="D1060" s="8" t="s">
        <v>10</v>
      </c>
      <c r="E1060" s="8">
        <v>14</v>
      </c>
      <c r="F1060" s="8" t="str">
        <f>VLOOKUP($D1060,饮料价格!$B$3:$E$45,2,0)</f>
        <v>听</v>
      </c>
      <c r="G1060" s="8">
        <f>VLOOKUP($D1060,饮料价格!$B$3:$E$45,3,0)</f>
        <v>2</v>
      </c>
      <c r="H1060" s="8">
        <f>VLOOKUP($D1060,饮料价格!$B$3:$E$45,4,0)</f>
        <v>3.5</v>
      </c>
      <c r="I1060" s="8">
        <f>E1060*H1060</f>
        <v>49</v>
      </c>
      <c r="J1060" s="8">
        <f>(H1060-G1060)*E1060</f>
        <v>21</v>
      </c>
    </row>
    <row r="1061" spans="1:10" outlineLevel="2" x14ac:dyDescent="0.15">
      <c r="A1061" s="7">
        <v>42736</v>
      </c>
      <c r="B1061" s="8" t="s">
        <v>100</v>
      </c>
      <c r="C1061" s="8" t="s">
        <v>107</v>
      </c>
      <c r="D1061" s="8" t="s">
        <v>31</v>
      </c>
      <c r="E1061" s="8">
        <v>116</v>
      </c>
      <c r="F1061" s="8" t="str">
        <f>VLOOKUP($D1061,饮料价格!$B$3:$E$45,2,0)</f>
        <v>瓶</v>
      </c>
      <c r="G1061" s="8">
        <f>VLOOKUP($D1061,饮料价格!$B$3:$E$45,3,0)</f>
        <v>1.1000000000000001</v>
      </c>
      <c r="H1061" s="8">
        <f>VLOOKUP($D1061,饮料价格!$B$3:$E$45,4,0)</f>
        <v>1.5</v>
      </c>
      <c r="I1061" s="8">
        <f>E1061*H1061</f>
        <v>174</v>
      </c>
      <c r="J1061" s="8">
        <f>(H1061-G1061)*E1061</f>
        <v>46.399999999999991</v>
      </c>
    </row>
    <row r="1062" spans="1:10" outlineLevel="2" x14ac:dyDescent="0.15">
      <c r="A1062" s="7">
        <v>42736</v>
      </c>
      <c r="B1062" s="8" t="s">
        <v>100</v>
      </c>
      <c r="C1062" s="8" t="s">
        <v>107</v>
      </c>
      <c r="D1062" s="8" t="s">
        <v>18</v>
      </c>
      <c r="E1062" s="8">
        <v>21</v>
      </c>
      <c r="F1062" s="8" t="str">
        <f>VLOOKUP($D1062,饮料价格!$B$3:$E$45,2,0)</f>
        <v>合</v>
      </c>
      <c r="G1062" s="8">
        <f>VLOOKUP($D1062,饮料价格!$B$3:$E$45,3,0)</f>
        <v>4.5</v>
      </c>
      <c r="H1062" s="8">
        <f>VLOOKUP($D1062,饮料价格!$B$3:$E$45,4,0)</f>
        <v>7.2</v>
      </c>
      <c r="I1062" s="8">
        <f>E1062*H1062</f>
        <v>151.20000000000002</v>
      </c>
      <c r="J1062" s="8">
        <f>(H1062-G1062)*E1062</f>
        <v>56.7</v>
      </c>
    </row>
    <row r="1063" spans="1:10" outlineLevel="2" x14ac:dyDescent="0.15">
      <c r="A1063" s="7">
        <v>42736</v>
      </c>
      <c r="B1063" s="8" t="s">
        <v>100</v>
      </c>
      <c r="C1063" s="8" t="s">
        <v>107</v>
      </c>
      <c r="D1063" s="8" t="s">
        <v>3</v>
      </c>
      <c r="E1063" s="8">
        <v>75</v>
      </c>
      <c r="F1063" s="8" t="str">
        <f>VLOOKUP($D1063,饮料价格!$B$3:$E$45,2,0)</f>
        <v>听</v>
      </c>
      <c r="G1063" s="8">
        <f>VLOOKUP($D1063,饮料价格!$B$3:$E$45,3,0)</f>
        <v>2.5</v>
      </c>
      <c r="H1063" s="8">
        <f>VLOOKUP($D1063,饮料价格!$B$3:$E$45,4,0)</f>
        <v>3.5</v>
      </c>
      <c r="I1063" s="8">
        <f>E1063*H1063</f>
        <v>262.5</v>
      </c>
      <c r="J1063" s="8">
        <f>(H1063-G1063)*E1063</f>
        <v>75</v>
      </c>
    </row>
    <row r="1064" spans="1:10" outlineLevel="2" x14ac:dyDescent="0.15">
      <c r="A1064" s="7">
        <v>42736</v>
      </c>
      <c r="B1064" s="8" t="s">
        <v>100</v>
      </c>
      <c r="C1064" s="8" t="s">
        <v>107</v>
      </c>
      <c r="D1064" s="8" t="s">
        <v>30</v>
      </c>
      <c r="E1064" s="8">
        <v>13</v>
      </c>
      <c r="F1064" s="8" t="str">
        <f>VLOOKUP($D1064,饮料价格!$B$3:$E$45,2,0)</f>
        <v>瓶</v>
      </c>
      <c r="G1064" s="8">
        <f>VLOOKUP($D1064,饮料价格!$B$3:$E$45,3,0)</f>
        <v>0.9</v>
      </c>
      <c r="H1064" s="8">
        <f>VLOOKUP($D1064,饮料价格!$B$3:$E$45,4,0)</f>
        <v>1.5</v>
      </c>
      <c r="I1064" s="8">
        <f>E1064*H1064</f>
        <v>19.5</v>
      </c>
      <c r="J1064" s="8">
        <f>(H1064-G1064)*E1064</f>
        <v>7.8</v>
      </c>
    </row>
    <row r="1065" spans="1:10" outlineLevel="2" x14ac:dyDescent="0.15">
      <c r="A1065" s="7">
        <v>42736</v>
      </c>
      <c r="B1065" s="8" t="s">
        <v>100</v>
      </c>
      <c r="C1065" s="8" t="s">
        <v>107</v>
      </c>
      <c r="D1065" s="8" t="s">
        <v>73</v>
      </c>
      <c r="E1065" s="8">
        <v>25</v>
      </c>
      <c r="F1065" s="8" t="str">
        <f>VLOOKUP($D1065,饮料价格!$B$3:$E$45,2,0)</f>
        <v>瓶</v>
      </c>
      <c r="G1065" s="8">
        <f>VLOOKUP($D1065,饮料价格!$B$3:$E$45,3,0)</f>
        <v>1.8</v>
      </c>
      <c r="H1065" s="8">
        <f>VLOOKUP($D1065,饮料价格!$B$3:$E$45,4,0)</f>
        <v>2.2999999999999998</v>
      </c>
      <c r="I1065" s="8">
        <f>E1065*H1065</f>
        <v>57.499999999999993</v>
      </c>
      <c r="J1065" s="8">
        <f>(H1065-G1065)*E1065</f>
        <v>12.499999999999995</v>
      </c>
    </row>
    <row r="1066" spans="1:10" outlineLevel="2" x14ac:dyDescent="0.15">
      <c r="A1066" s="7">
        <v>42736</v>
      </c>
      <c r="B1066" s="8" t="s">
        <v>100</v>
      </c>
      <c r="C1066" s="8" t="s">
        <v>107</v>
      </c>
      <c r="D1066" s="8" t="s">
        <v>28</v>
      </c>
      <c r="E1066" s="8">
        <v>8</v>
      </c>
      <c r="F1066" s="8" t="str">
        <f>VLOOKUP($D1066,饮料价格!$B$3:$E$45,2,0)</f>
        <v>合</v>
      </c>
      <c r="G1066" s="8">
        <f>VLOOKUP($D1066,饮料价格!$B$3:$E$45,3,0)</f>
        <v>1.5</v>
      </c>
      <c r="H1066" s="8">
        <f>VLOOKUP($D1066,饮料价格!$B$3:$E$45,4,0)</f>
        <v>2.2000000000000002</v>
      </c>
      <c r="I1066" s="8">
        <f>E1066*H1066</f>
        <v>17.600000000000001</v>
      </c>
      <c r="J1066" s="8">
        <f>(H1066-G1066)*E1066</f>
        <v>5.6000000000000014</v>
      </c>
    </row>
    <row r="1067" spans="1:10" outlineLevel="2" x14ac:dyDescent="0.15">
      <c r="A1067" s="7">
        <v>42736</v>
      </c>
      <c r="B1067" s="8" t="s">
        <v>100</v>
      </c>
      <c r="C1067" s="8" t="s">
        <v>107</v>
      </c>
      <c r="D1067" s="8" t="s">
        <v>132</v>
      </c>
      <c r="E1067" s="8">
        <v>101</v>
      </c>
      <c r="F1067" s="8" t="str">
        <f>VLOOKUP($D1067,饮料价格!$B$3:$E$45,2,0)</f>
        <v>瓶</v>
      </c>
      <c r="G1067" s="8">
        <f>VLOOKUP($D1067,饮料价格!$B$3:$E$45,3,0)</f>
        <v>2.5</v>
      </c>
      <c r="H1067" s="8">
        <f>VLOOKUP($D1067,饮料价格!$B$3:$E$45,4,0)</f>
        <v>4.5</v>
      </c>
      <c r="I1067" s="8">
        <f>E1067*H1067</f>
        <v>454.5</v>
      </c>
      <c r="J1067" s="8">
        <f>(H1067-G1067)*E1067</f>
        <v>202</v>
      </c>
    </row>
    <row r="1068" spans="1:10" outlineLevel="2" x14ac:dyDescent="0.15">
      <c r="A1068" s="7">
        <v>42736</v>
      </c>
      <c r="B1068" s="8" t="s">
        <v>100</v>
      </c>
      <c r="C1068" s="8" t="s">
        <v>107</v>
      </c>
      <c r="D1068" s="8" t="s">
        <v>78</v>
      </c>
      <c r="E1068" s="8">
        <v>17</v>
      </c>
      <c r="F1068" s="8" t="str">
        <f>VLOOKUP($D1068,饮料价格!$B$3:$E$45,2,0)</f>
        <v>瓶</v>
      </c>
      <c r="G1068" s="8">
        <f>VLOOKUP($D1068,饮料价格!$B$3:$E$45,3,0)</f>
        <v>1.9</v>
      </c>
      <c r="H1068" s="8">
        <f>VLOOKUP($D1068,饮料价格!$B$3:$E$45,4,0)</f>
        <v>2.4</v>
      </c>
      <c r="I1068" s="8">
        <f>E1068*H1068</f>
        <v>40.799999999999997</v>
      </c>
      <c r="J1068" s="8">
        <f>(H1068-G1068)*E1068</f>
        <v>8.5</v>
      </c>
    </row>
    <row r="1069" spans="1:10" outlineLevel="2" x14ac:dyDescent="0.15">
      <c r="A1069" s="7">
        <v>42736</v>
      </c>
      <c r="B1069" s="8" t="s">
        <v>100</v>
      </c>
      <c r="C1069" s="8" t="s">
        <v>107</v>
      </c>
      <c r="D1069" s="8" t="s">
        <v>21</v>
      </c>
      <c r="E1069" s="8">
        <v>86</v>
      </c>
      <c r="F1069" s="8" t="str">
        <f>VLOOKUP($D1069,饮料价格!$B$3:$E$45,2,0)</f>
        <v>瓶</v>
      </c>
      <c r="G1069" s="8">
        <f>VLOOKUP($D1069,饮料价格!$B$3:$E$45,3,0)</f>
        <v>1.4</v>
      </c>
      <c r="H1069" s="8">
        <f>VLOOKUP($D1069,饮料价格!$B$3:$E$45,4,0)</f>
        <v>3</v>
      </c>
      <c r="I1069" s="8">
        <f>E1069*H1069</f>
        <v>258</v>
      </c>
      <c r="J1069" s="8">
        <f>(H1069-G1069)*E1069</f>
        <v>137.6</v>
      </c>
    </row>
    <row r="1070" spans="1:10" outlineLevel="2" x14ac:dyDescent="0.15">
      <c r="A1070" s="7">
        <v>42736</v>
      </c>
      <c r="B1070" s="8" t="s">
        <v>100</v>
      </c>
      <c r="C1070" s="8" t="s">
        <v>107</v>
      </c>
      <c r="D1070" s="8" t="s">
        <v>8</v>
      </c>
      <c r="E1070" s="8">
        <v>16</v>
      </c>
      <c r="F1070" s="8" t="str">
        <f>VLOOKUP($D1070,饮料价格!$B$3:$E$45,2,0)</f>
        <v>合</v>
      </c>
      <c r="G1070" s="8">
        <f>VLOOKUP($D1070,饮料价格!$B$3:$E$45,3,0)</f>
        <v>7.8</v>
      </c>
      <c r="H1070" s="8">
        <f>VLOOKUP($D1070,饮料价格!$B$3:$E$45,4,0)</f>
        <v>9.8000000000000007</v>
      </c>
      <c r="I1070" s="8">
        <f>E1070*H1070</f>
        <v>156.80000000000001</v>
      </c>
      <c r="J1070" s="8">
        <f>(H1070-G1070)*E1070</f>
        <v>32.000000000000014</v>
      </c>
    </row>
    <row r="1071" spans="1:10" outlineLevel="2" x14ac:dyDescent="0.15">
      <c r="A1071" s="7">
        <v>42736</v>
      </c>
      <c r="B1071" s="8" t="s">
        <v>100</v>
      </c>
      <c r="C1071" s="8" t="s">
        <v>107</v>
      </c>
      <c r="D1071" s="8" t="s">
        <v>22</v>
      </c>
      <c r="E1071" s="8">
        <v>13</v>
      </c>
      <c r="F1071" s="8" t="str">
        <f>VLOOKUP($D1071,饮料价格!$B$3:$E$45,2,0)</f>
        <v>合</v>
      </c>
      <c r="G1071" s="8">
        <f>VLOOKUP($D1071,饮料价格!$B$3:$E$45,3,0)</f>
        <v>1.7</v>
      </c>
      <c r="H1071" s="8">
        <f>VLOOKUP($D1071,饮料价格!$B$3:$E$45,4,0)</f>
        <v>2.2000000000000002</v>
      </c>
      <c r="I1071" s="8">
        <f>E1071*H1071</f>
        <v>28.6</v>
      </c>
      <c r="J1071" s="8">
        <f>(H1071-G1071)*E1071</f>
        <v>6.5000000000000027</v>
      </c>
    </row>
    <row r="1072" spans="1:10" outlineLevel="2" x14ac:dyDescent="0.15">
      <c r="A1072" s="7">
        <v>42736</v>
      </c>
      <c r="B1072" s="8" t="s">
        <v>100</v>
      </c>
      <c r="C1072" s="8" t="s">
        <v>107</v>
      </c>
      <c r="D1072" s="8" t="s">
        <v>32</v>
      </c>
      <c r="E1072" s="8">
        <v>33</v>
      </c>
      <c r="F1072" s="8" t="str">
        <f>VLOOKUP($D1072,饮料价格!$B$3:$E$45,2,0)</f>
        <v>瓶</v>
      </c>
      <c r="G1072" s="8">
        <f>VLOOKUP($D1072,饮料价格!$B$3:$E$45,3,0)</f>
        <v>2.4</v>
      </c>
      <c r="H1072" s="8">
        <f>VLOOKUP($D1072,饮料价格!$B$3:$E$45,4,0)</f>
        <v>3.5</v>
      </c>
      <c r="I1072" s="8">
        <f>E1072*H1072</f>
        <v>115.5</v>
      </c>
      <c r="J1072" s="8">
        <f>(H1072-G1072)*E1072</f>
        <v>36.300000000000004</v>
      </c>
    </row>
    <row r="1073" spans="1:10" outlineLevel="2" x14ac:dyDescent="0.15">
      <c r="A1073" s="7">
        <v>42736</v>
      </c>
      <c r="B1073" s="8" t="s">
        <v>100</v>
      </c>
      <c r="C1073" s="8" t="s">
        <v>107</v>
      </c>
      <c r="D1073" s="8" t="s">
        <v>19</v>
      </c>
      <c r="E1073" s="8">
        <v>91</v>
      </c>
      <c r="F1073" s="8" t="str">
        <f>VLOOKUP($D1073,饮料价格!$B$3:$E$45,2,0)</f>
        <v>瓶</v>
      </c>
      <c r="G1073" s="8">
        <f>VLOOKUP($D1073,饮料价格!$B$3:$E$45,3,0)</f>
        <v>1.7</v>
      </c>
      <c r="H1073" s="8">
        <f>VLOOKUP($D1073,饮料价格!$B$3:$E$45,4,0)</f>
        <v>2.2000000000000002</v>
      </c>
      <c r="I1073" s="8">
        <f>E1073*H1073</f>
        <v>200.20000000000002</v>
      </c>
      <c r="J1073" s="8">
        <f>(H1073-G1073)*E1073</f>
        <v>45.500000000000021</v>
      </c>
    </row>
    <row r="1074" spans="1:10" outlineLevel="2" x14ac:dyDescent="0.15">
      <c r="A1074" s="7">
        <v>42736</v>
      </c>
      <c r="B1074" s="8" t="s">
        <v>100</v>
      </c>
      <c r="C1074" s="8" t="s">
        <v>107</v>
      </c>
      <c r="D1074" s="8" t="s">
        <v>11</v>
      </c>
      <c r="E1074" s="8">
        <v>54</v>
      </c>
      <c r="F1074" s="8" t="str">
        <f>VLOOKUP($D1074,饮料价格!$B$3:$E$45,2,0)</f>
        <v>瓶</v>
      </c>
      <c r="G1074" s="8">
        <f>VLOOKUP($D1074,饮料价格!$B$3:$E$45,3,0)</f>
        <v>1</v>
      </c>
      <c r="H1074" s="8">
        <f>VLOOKUP($D1074,饮料价格!$B$3:$E$45,4,0)</f>
        <v>1.3</v>
      </c>
      <c r="I1074" s="8">
        <f>E1074*H1074</f>
        <v>70.2</v>
      </c>
      <c r="J1074" s="8">
        <f>(H1074-G1074)*E1074</f>
        <v>16.200000000000003</v>
      </c>
    </row>
    <row r="1075" spans="1:10" outlineLevel="2" x14ac:dyDescent="0.15">
      <c r="A1075" s="7">
        <v>42736</v>
      </c>
      <c r="B1075" s="8" t="s">
        <v>100</v>
      </c>
      <c r="C1075" s="8" t="s">
        <v>107</v>
      </c>
      <c r="D1075" s="8" t="s">
        <v>20</v>
      </c>
      <c r="E1075" s="8">
        <v>11</v>
      </c>
      <c r="F1075" s="8" t="str">
        <f>VLOOKUP($D1075,饮料价格!$B$3:$E$45,2,0)</f>
        <v>瓶</v>
      </c>
      <c r="G1075" s="8">
        <f>VLOOKUP($D1075,饮料价格!$B$3:$E$45,3,0)</f>
        <v>1.8</v>
      </c>
      <c r="H1075" s="8">
        <f>VLOOKUP($D1075,饮料价格!$B$3:$E$45,4,0)</f>
        <v>2.2999999999999998</v>
      </c>
      <c r="I1075" s="8">
        <f>E1075*H1075</f>
        <v>25.299999999999997</v>
      </c>
      <c r="J1075" s="8">
        <f>(H1075-G1075)*E1075</f>
        <v>5.4999999999999973</v>
      </c>
    </row>
    <row r="1076" spans="1:10" outlineLevel="2" x14ac:dyDescent="0.15">
      <c r="A1076" s="7">
        <v>42736</v>
      </c>
      <c r="B1076" s="8" t="s">
        <v>100</v>
      </c>
      <c r="C1076" s="8" t="s">
        <v>107</v>
      </c>
      <c r="D1076" s="8" t="s">
        <v>133</v>
      </c>
      <c r="E1076" s="8">
        <v>15</v>
      </c>
      <c r="F1076" s="8" t="str">
        <f>VLOOKUP($D1076,饮料价格!$B$3:$E$45,2,0)</f>
        <v>瓶</v>
      </c>
      <c r="G1076" s="8">
        <f>VLOOKUP($D1076,饮料价格!$B$3:$E$45,3,0)</f>
        <v>3.5</v>
      </c>
      <c r="H1076" s="8">
        <f>VLOOKUP($D1076,饮料价格!$B$3:$E$45,4,0)</f>
        <v>5</v>
      </c>
      <c r="I1076" s="8">
        <f>E1076*H1076</f>
        <v>75</v>
      </c>
      <c r="J1076" s="8">
        <f>(H1076-G1076)*E1076</f>
        <v>22.5</v>
      </c>
    </row>
    <row r="1077" spans="1:10" outlineLevel="1" x14ac:dyDescent="0.15">
      <c r="A1077" s="7"/>
      <c r="B1077" s="8"/>
      <c r="C1077" s="23" t="s">
        <v>210</v>
      </c>
      <c r="D1077" s="8"/>
      <c r="E1077" s="8"/>
      <c r="F1077" s="8"/>
      <c r="G1077" s="8"/>
      <c r="H1077" s="8"/>
      <c r="I1077" s="8">
        <f>SUBTOTAL(9,I1035:I1076)</f>
        <v>5808.6000000000013</v>
      </c>
      <c r="J1077" s="8">
        <f>SUBTOTAL(9,J1035:J1076)</f>
        <v>1981.1</v>
      </c>
    </row>
    <row r="1078" spans="1:10" outlineLevel="2" x14ac:dyDescent="0.15">
      <c r="A1078" s="7">
        <v>42736</v>
      </c>
      <c r="B1078" s="8" t="s">
        <v>103</v>
      </c>
      <c r="C1078" s="8" t="s">
        <v>122</v>
      </c>
      <c r="D1078" s="8" t="s">
        <v>82</v>
      </c>
      <c r="E1078" s="8">
        <v>35</v>
      </c>
      <c r="F1078" s="8" t="str">
        <f>VLOOKUP($D1078,饮料价格!$B$3:$E$45,2,0)</f>
        <v>合</v>
      </c>
      <c r="G1078" s="8">
        <f>VLOOKUP($D1078,饮料价格!$B$3:$E$45,3,0)</f>
        <v>1.6</v>
      </c>
      <c r="H1078" s="8">
        <f>VLOOKUP($D1078,饮料价格!$B$3:$E$45,4,0)</f>
        <v>2.5</v>
      </c>
      <c r="I1078" s="8">
        <f>E1078*H1078</f>
        <v>87.5</v>
      </c>
      <c r="J1078" s="8">
        <f>(H1078-G1078)*E1078</f>
        <v>31.499999999999996</v>
      </c>
    </row>
    <row r="1079" spans="1:10" outlineLevel="2" x14ac:dyDescent="0.15">
      <c r="A1079" s="7">
        <v>42736</v>
      </c>
      <c r="B1079" s="8" t="s">
        <v>103</v>
      </c>
      <c r="C1079" s="8" t="s">
        <v>122</v>
      </c>
      <c r="D1079" s="8" t="s">
        <v>1</v>
      </c>
      <c r="E1079" s="8">
        <v>19</v>
      </c>
      <c r="F1079" s="8" t="str">
        <f>VLOOKUP($D1079,饮料价格!$B$3:$E$45,2,0)</f>
        <v>听</v>
      </c>
      <c r="G1079" s="8">
        <f>VLOOKUP($D1079,饮料价格!$B$3:$E$45,3,0)</f>
        <v>2.5</v>
      </c>
      <c r="H1079" s="8">
        <f>VLOOKUP($D1079,饮料价格!$B$3:$E$45,4,0)</f>
        <v>3.5</v>
      </c>
      <c r="I1079" s="8">
        <f>E1079*H1079</f>
        <v>66.5</v>
      </c>
      <c r="J1079" s="8">
        <f>(H1079-G1079)*E1079</f>
        <v>19</v>
      </c>
    </row>
    <row r="1080" spans="1:10" outlineLevel="2" x14ac:dyDescent="0.15">
      <c r="A1080" s="7">
        <v>42736</v>
      </c>
      <c r="B1080" s="8" t="s">
        <v>103</v>
      </c>
      <c r="C1080" s="8" t="s">
        <v>122</v>
      </c>
      <c r="D1080" s="8" t="s">
        <v>8</v>
      </c>
      <c r="E1080" s="8">
        <v>12</v>
      </c>
      <c r="F1080" s="8" t="str">
        <f>VLOOKUP($D1080,饮料价格!$B$3:$E$45,2,0)</f>
        <v>合</v>
      </c>
      <c r="G1080" s="8">
        <f>VLOOKUP($D1080,饮料价格!$B$3:$E$45,3,0)</f>
        <v>7.8</v>
      </c>
      <c r="H1080" s="8">
        <f>VLOOKUP($D1080,饮料价格!$B$3:$E$45,4,0)</f>
        <v>9.8000000000000007</v>
      </c>
      <c r="I1080" s="8">
        <f>E1080*H1080</f>
        <v>117.60000000000001</v>
      </c>
      <c r="J1080" s="8">
        <f>(H1080-G1080)*E1080</f>
        <v>24.000000000000011</v>
      </c>
    </row>
    <row r="1081" spans="1:10" outlineLevel="2" x14ac:dyDescent="0.15">
      <c r="A1081" s="7">
        <v>42736</v>
      </c>
      <c r="B1081" s="8" t="s">
        <v>103</v>
      </c>
      <c r="C1081" s="8" t="s">
        <v>122</v>
      </c>
      <c r="D1081" s="8" t="s">
        <v>79</v>
      </c>
      <c r="E1081" s="8">
        <v>59</v>
      </c>
      <c r="F1081" s="8" t="str">
        <f>VLOOKUP($D1081,饮料价格!$B$3:$E$45,2,0)</f>
        <v>听</v>
      </c>
      <c r="G1081" s="8">
        <f>VLOOKUP($D1081,饮料价格!$B$3:$E$45,3,0)</f>
        <v>1.2</v>
      </c>
      <c r="H1081" s="8">
        <f>VLOOKUP($D1081,饮料价格!$B$3:$E$45,4,0)</f>
        <v>2.5</v>
      </c>
      <c r="I1081" s="8">
        <f>E1081*H1081</f>
        <v>147.5</v>
      </c>
      <c r="J1081" s="8">
        <f>(H1081-G1081)*E1081</f>
        <v>76.7</v>
      </c>
    </row>
    <row r="1082" spans="1:10" outlineLevel="2" x14ac:dyDescent="0.15">
      <c r="A1082" s="7">
        <v>42736</v>
      </c>
      <c r="B1082" s="8" t="s">
        <v>103</v>
      </c>
      <c r="C1082" s="8" t="s">
        <v>122</v>
      </c>
      <c r="D1082" s="8" t="s">
        <v>5</v>
      </c>
      <c r="E1082" s="8">
        <v>18</v>
      </c>
      <c r="F1082" s="8" t="str">
        <f>VLOOKUP($D1082,饮料价格!$B$3:$E$45,2,0)</f>
        <v>合</v>
      </c>
      <c r="G1082" s="8">
        <f>VLOOKUP($D1082,饮料价格!$B$3:$E$45,3,0)</f>
        <v>1.5</v>
      </c>
      <c r="H1082" s="8">
        <f>VLOOKUP($D1082,饮料价格!$B$3:$E$45,4,0)</f>
        <v>2.2000000000000002</v>
      </c>
      <c r="I1082" s="8">
        <f>E1082*H1082</f>
        <v>39.6</v>
      </c>
      <c r="J1082" s="8">
        <f>(H1082-G1082)*E1082</f>
        <v>12.600000000000003</v>
      </c>
    </row>
    <row r="1083" spans="1:10" outlineLevel="2" x14ac:dyDescent="0.15">
      <c r="A1083" s="7">
        <v>42736</v>
      </c>
      <c r="B1083" s="8" t="s">
        <v>103</v>
      </c>
      <c r="C1083" s="8" t="s">
        <v>122</v>
      </c>
      <c r="D1083" s="8" t="s">
        <v>29</v>
      </c>
      <c r="E1083" s="8">
        <v>23</v>
      </c>
      <c r="F1083" s="8" t="str">
        <f>VLOOKUP($D1083,饮料价格!$B$3:$E$45,2,0)</f>
        <v>合</v>
      </c>
      <c r="G1083" s="8">
        <f>VLOOKUP($D1083,饮料价格!$B$3:$E$45,3,0)</f>
        <v>1.6</v>
      </c>
      <c r="H1083" s="8">
        <f>VLOOKUP($D1083,饮料价格!$B$3:$E$45,4,0)</f>
        <v>2.2999999999999998</v>
      </c>
      <c r="I1083" s="8">
        <f>E1083*H1083</f>
        <v>52.9</v>
      </c>
      <c r="J1083" s="8">
        <f>(H1083-G1083)*E1083</f>
        <v>16.099999999999994</v>
      </c>
    </row>
    <row r="1084" spans="1:10" outlineLevel="2" x14ac:dyDescent="0.15">
      <c r="A1084" s="7">
        <v>42736</v>
      </c>
      <c r="B1084" s="8" t="s">
        <v>103</v>
      </c>
      <c r="C1084" s="8" t="s">
        <v>122</v>
      </c>
      <c r="D1084" s="8" t="s">
        <v>7</v>
      </c>
      <c r="E1084" s="8">
        <v>55</v>
      </c>
      <c r="F1084" s="8" t="str">
        <f>VLOOKUP($D1084,饮料价格!$B$3:$E$45,2,0)</f>
        <v>听</v>
      </c>
      <c r="G1084" s="8">
        <f>VLOOKUP($D1084,饮料价格!$B$3:$E$45,3,0)</f>
        <v>3.2</v>
      </c>
      <c r="H1084" s="8">
        <f>VLOOKUP($D1084,饮料价格!$B$3:$E$45,4,0)</f>
        <v>6</v>
      </c>
      <c r="I1084" s="8">
        <f>E1084*H1084</f>
        <v>330</v>
      </c>
      <c r="J1084" s="8">
        <f>(H1084-G1084)*E1084</f>
        <v>154</v>
      </c>
    </row>
    <row r="1085" spans="1:10" outlineLevel="2" x14ac:dyDescent="0.15">
      <c r="A1085" s="7">
        <v>42736</v>
      </c>
      <c r="B1085" s="8" t="s">
        <v>103</v>
      </c>
      <c r="C1085" s="8" t="s">
        <v>122</v>
      </c>
      <c r="D1085" s="8" t="s">
        <v>132</v>
      </c>
      <c r="E1085" s="8">
        <v>11</v>
      </c>
      <c r="F1085" s="8" t="str">
        <f>VLOOKUP($D1085,饮料价格!$B$3:$E$45,2,0)</f>
        <v>瓶</v>
      </c>
      <c r="G1085" s="8">
        <f>VLOOKUP($D1085,饮料价格!$B$3:$E$45,3,0)</f>
        <v>2.5</v>
      </c>
      <c r="H1085" s="8">
        <f>VLOOKUP($D1085,饮料价格!$B$3:$E$45,4,0)</f>
        <v>4.5</v>
      </c>
      <c r="I1085" s="8">
        <f>E1085*H1085</f>
        <v>49.5</v>
      </c>
      <c r="J1085" s="8">
        <f>(H1085-G1085)*E1085</f>
        <v>22</v>
      </c>
    </row>
    <row r="1086" spans="1:10" outlineLevel="2" x14ac:dyDescent="0.15">
      <c r="A1086" s="7">
        <v>42736</v>
      </c>
      <c r="B1086" s="8" t="s">
        <v>103</v>
      </c>
      <c r="C1086" s="8" t="s">
        <v>122</v>
      </c>
      <c r="D1086" s="8" t="s">
        <v>15</v>
      </c>
      <c r="E1086" s="8">
        <v>7</v>
      </c>
      <c r="F1086" s="8" t="str">
        <f>VLOOKUP($D1086,饮料价格!$B$3:$E$45,2,0)</f>
        <v>合</v>
      </c>
      <c r="G1086" s="8">
        <f>VLOOKUP($D1086,饮料价格!$B$3:$E$45,3,0)</f>
        <v>1.7</v>
      </c>
      <c r="H1086" s="8">
        <f>VLOOKUP($D1086,饮料价格!$B$3:$E$45,4,0)</f>
        <v>2.5</v>
      </c>
      <c r="I1086" s="8">
        <f>E1086*H1086</f>
        <v>17.5</v>
      </c>
      <c r="J1086" s="8">
        <f>(H1086-G1086)*E1086</f>
        <v>5.6000000000000005</v>
      </c>
    </row>
    <row r="1087" spans="1:10" outlineLevel="2" x14ac:dyDescent="0.15">
      <c r="A1087" s="7">
        <v>42736</v>
      </c>
      <c r="B1087" s="8" t="s">
        <v>103</v>
      </c>
      <c r="C1087" s="8" t="s">
        <v>122</v>
      </c>
      <c r="D1087" s="8" t="s">
        <v>17</v>
      </c>
      <c r="E1087" s="8">
        <v>68</v>
      </c>
      <c r="F1087" s="8" t="str">
        <f>VLOOKUP($D1087,饮料价格!$B$3:$E$45,2,0)</f>
        <v>合</v>
      </c>
      <c r="G1087" s="8">
        <f>VLOOKUP($D1087,饮料价格!$B$3:$E$45,3,0)</f>
        <v>4.3</v>
      </c>
      <c r="H1087" s="8">
        <f>VLOOKUP($D1087,饮料价格!$B$3:$E$45,4,0)</f>
        <v>6.8</v>
      </c>
      <c r="I1087" s="8">
        <f>E1087*H1087</f>
        <v>462.4</v>
      </c>
      <c r="J1087" s="8">
        <f>(H1087-G1087)*E1087</f>
        <v>170</v>
      </c>
    </row>
    <row r="1088" spans="1:10" outlineLevel="2" x14ac:dyDescent="0.15">
      <c r="A1088" s="7">
        <v>42736</v>
      </c>
      <c r="B1088" s="8" t="s">
        <v>103</v>
      </c>
      <c r="C1088" s="8" t="s">
        <v>122</v>
      </c>
      <c r="D1088" s="8" t="s">
        <v>18</v>
      </c>
      <c r="E1088" s="8">
        <v>10</v>
      </c>
      <c r="F1088" s="8" t="str">
        <f>VLOOKUP($D1088,饮料价格!$B$3:$E$45,2,0)</f>
        <v>合</v>
      </c>
      <c r="G1088" s="8">
        <f>VLOOKUP($D1088,饮料价格!$B$3:$E$45,3,0)</f>
        <v>4.5</v>
      </c>
      <c r="H1088" s="8">
        <f>VLOOKUP($D1088,饮料价格!$B$3:$E$45,4,0)</f>
        <v>7.2</v>
      </c>
      <c r="I1088" s="8">
        <f>E1088*H1088</f>
        <v>72</v>
      </c>
      <c r="J1088" s="8">
        <f>(H1088-G1088)*E1088</f>
        <v>27</v>
      </c>
    </row>
    <row r="1089" spans="1:10" outlineLevel="2" x14ac:dyDescent="0.15">
      <c r="A1089" s="7">
        <v>42736</v>
      </c>
      <c r="B1089" s="8" t="s">
        <v>103</v>
      </c>
      <c r="C1089" s="8" t="s">
        <v>122</v>
      </c>
      <c r="D1089" s="8" t="s">
        <v>78</v>
      </c>
      <c r="E1089" s="8">
        <v>85</v>
      </c>
      <c r="F1089" s="8" t="str">
        <f>VLOOKUP($D1089,饮料价格!$B$3:$E$45,2,0)</f>
        <v>瓶</v>
      </c>
      <c r="G1089" s="8">
        <f>VLOOKUP($D1089,饮料价格!$B$3:$E$45,3,0)</f>
        <v>1.9</v>
      </c>
      <c r="H1089" s="8">
        <f>VLOOKUP($D1089,饮料价格!$B$3:$E$45,4,0)</f>
        <v>2.4</v>
      </c>
      <c r="I1089" s="8">
        <f>E1089*H1089</f>
        <v>204</v>
      </c>
      <c r="J1089" s="8">
        <f>(H1089-G1089)*E1089</f>
        <v>42.5</v>
      </c>
    </row>
    <row r="1090" spans="1:10" outlineLevel="2" x14ac:dyDescent="0.15">
      <c r="A1090" s="7">
        <v>42736</v>
      </c>
      <c r="B1090" s="8" t="s">
        <v>103</v>
      </c>
      <c r="C1090" s="8" t="s">
        <v>122</v>
      </c>
      <c r="D1090" s="8" t="s">
        <v>133</v>
      </c>
      <c r="E1090" s="8">
        <v>17</v>
      </c>
      <c r="F1090" s="8" t="str">
        <f>VLOOKUP($D1090,饮料价格!$B$3:$E$45,2,0)</f>
        <v>瓶</v>
      </c>
      <c r="G1090" s="8">
        <f>VLOOKUP($D1090,饮料价格!$B$3:$E$45,3,0)</f>
        <v>3.5</v>
      </c>
      <c r="H1090" s="8">
        <f>VLOOKUP($D1090,饮料价格!$B$3:$E$45,4,0)</f>
        <v>5</v>
      </c>
      <c r="I1090" s="8">
        <f>E1090*H1090</f>
        <v>85</v>
      </c>
      <c r="J1090" s="8">
        <f>(H1090-G1090)*E1090</f>
        <v>25.5</v>
      </c>
    </row>
    <row r="1091" spans="1:10" outlineLevel="2" x14ac:dyDescent="0.15">
      <c r="A1091" s="7">
        <v>42736</v>
      </c>
      <c r="B1091" s="8" t="s">
        <v>103</v>
      </c>
      <c r="C1091" s="8" t="s">
        <v>122</v>
      </c>
      <c r="D1091" s="8" t="s">
        <v>16</v>
      </c>
      <c r="E1091" s="8">
        <v>37</v>
      </c>
      <c r="F1091" s="8" t="str">
        <f>VLOOKUP($D1091,饮料价格!$B$3:$E$45,2,0)</f>
        <v>瓶</v>
      </c>
      <c r="G1091" s="8">
        <f>VLOOKUP($D1091,饮料价格!$B$3:$E$45,3,0)</f>
        <v>1</v>
      </c>
      <c r="H1091" s="8">
        <f>VLOOKUP($D1091,饮料价格!$B$3:$E$45,4,0)</f>
        <v>1.5</v>
      </c>
      <c r="I1091" s="8">
        <f>E1091*H1091</f>
        <v>55.5</v>
      </c>
      <c r="J1091" s="8">
        <f>(H1091-G1091)*E1091</f>
        <v>18.5</v>
      </c>
    </row>
    <row r="1092" spans="1:10" outlineLevel="2" x14ac:dyDescent="0.15">
      <c r="A1092" s="7">
        <v>42736</v>
      </c>
      <c r="B1092" s="8" t="s">
        <v>103</v>
      </c>
      <c r="C1092" s="8" t="s">
        <v>122</v>
      </c>
      <c r="D1092" s="8" t="s">
        <v>21</v>
      </c>
      <c r="E1092" s="8">
        <v>7</v>
      </c>
      <c r="F1092" s="8" t="str">
        <f>VLOOKUP($D1092,饮料价格!$B$3:$E$45,2,0)</f>
        <v>瓶</v>
      </c>
      <c r="G1092" s="8">
        <f>VLOOKUP($D1092,饮料价格!$B$3:$E$45,3,0)</f>
        <v>1.4</v>
      </c>
      <c r="H1092" s="8">
        <f>VLOOKUP($D1092,饮料价格!$B$3:$E$45,4,0)</f>
        <v>3</v>
      </c>
      <c r="I1092" s="8">
        <f>E1092*H1092</f>
        <v>21</v>
      </c>
      <c r="J1092" s="8">
        <f>(H1092-G1092)*E1092</f>
        <v>11.200000000000001</v>
      </c>
    </row>
    <row r="1093" spans="1:10" outlineLevel="2" x14ac:dyDescent="0.15">
      <c r="A1093" s="7">
        <v>42736</v>
      </c>
      <c r="B1093" s="8" t="s">
        <v>103</v>
      </c>
      <c r="C1093" s="8" t="s">
        <v>122</v>
      </c>
      <c r="D1093" s="8" t="s">
        <v>30</v>
      </c>
      <c r="E1093" s="8">
        <v>90</v>
      </c>
      <c r="F1093" s="8" t="str">
        <f>VLOOKUP($D1093,饮料价格!$B$3:$E$45,2,0)</f>
        <v>瓶</v>
      </c>
      <c r="G1093" s="8">
        <f>VLOOKUP($D1093,饮料价格!$B$3:$E$45,3,0)</f>
        <v>0.9</v>
      </c>
      <c r="H1093" s="8">
        <f>VLOOKUP($D1093,饮料价格!$B$3:$E$45,4,0)</f>
        <v>1.5</v>
      </c>
      <c r="I1093" s="8">
        <f>E1093*H1093</f>
        <v>135</v>
      </c>
      <c r="J1093" s="8">
        <f>(H1093-G1093)*E1093</f>
        <v>54</v>
      </c>
    </row>
    <row r="1094" spans="1:10" outlineLevel="2" x14ac:dyDescent="0.15">
      <c r="A1094" s="7">
        <v>42736</v>
      </c>
      <c r="B1094" s="8" t="s">
        <v>103</v>
      </c>
      <c r="C1094" s="8" t="s">
        <v>122</v>
      </c>
      <c r="D1094" s="8" t="s">
        <v>81</v>
      </c>
      <c r="E1094" s="8">
        <v>66</v>
      </c>
      <c r="F1094" s="8" t="str">
        <f>VLOOKUP($D1094,饮料价格!$B$3:$E$45,2,0)</f>
        <v>听</v>
      </c>
      <c r="G1094" s="8">
        <f>VLOOKUP($D1094,饮料价格!$B$3:$E$45,3,0)</f>
        <v>3</v>
      </c>
      <c r="H1094" s="8">
        <f>VLOOKUP($D1094,饮料价格!$B$3:$E$45,4,0)</f>
        <v>4</v>
      </c>
      <c r="I1094" s="8">
        <f>E1094*H1094</f>
        <v>264</v>
      </c>
      <c r="J1094" s="8">
        <f>(H1094-G1094)*E1094</f>
        <v>66</v>
      </c>
    </row>
    <row r="1095" spans="1:10" outlineLevel="2" x14ac:dyDescent="0.15">
      <c r="A1095" s="7">
        <v>42736</v>
      </c>
      <c r="B1095" s="8" t="s">
        <v>103</v>
      </c>
      <c r="C1095" s="8" t="s">
        <v>122</v>
      </c>
      <c r="D1095" s="8" t="s">
        <v>4</v>
      </c>
      <c r="E1095" s="8">
        <v>68</v>
      </c>
      <c r="F1095" s="8" t="str">
        <f>VLOOKUP($D1095,饮料价格!$B$3:$E$45,2,0)</f>
        <v>合</v>
      </c>
      <c r="G1095" s="8">
        <f>VLOOKUP($D1095,饮料价格!$B$3:$E$45,3,0)</f>
        <v>1.3</v>
      </c>
      <c r="H1095" s="8">
        <f>VLOOKUP($D1095,饮料价格!$B$3:$E$45,4,0)</f>
        <v>1.9</v>
      </c>
      <c r="I1095" s="8">
        <f>E1095*H1095</f>
        <v>129.19999999999999</v>
      </c>
      <c r="J1095" s="8">
        <f>(H1095-G1095)*E1095</f>
        <v>40.79999999999999</v>
      </c>
    </row>
    <row r="1096" spans="1:10" outlineLevel="2" x14ac:dyDescent="0.15">
      <c r="A1096" s="7">
        <v>42736</v>
      </c>
      <c r="B1096" s="8" t="s">
        <v>103</v>
      </c>
      <c r="C1096" s="8" t="s">
        <v>122</v>
      </c>
      <c r="D1096" s="8" t="s">
        <v>28</v>
      </c>
      <c r="E1096" s="8">
        <v>21</v>
      </c>
      <c r="F1096" s="8" t="str">
        <f>VLOOKUP($D1096,饮料价格!$B$3:$E$45,2,0)</f>
        <v>合</v>
      </c>
      <c r="G1096" s="8">
        <f>VLOOKUP($D1096,饮料价格!$B$3:$E$45,3,0)</f>
        <v>1.5</v>
      </c>
      <c r="H1096" s="8">
        <f>VLOOKUP($D1096,饮料价格!$B$3:$E$45,4,0)</f>
        <v>2.2000000000000002</v>
      </c>
      <c r="I1096" s="8">
        <f>E1096*H1096</f>
        <v>46.2</v>
      </c>
      <c r="J1096" s="8">
        <f>(H1096-G1096)*E1096</f>
        <v>14.700000000000003</v>
      </c>
    </row>
    <row r="1097" spans="1:10" outlineLevel="2" x14ac:dyDescent="0.15">
      <c r="A1097" s="7">
        <v>42736</v>
      </c>
      <c r="B1097" s="8" t="s">
        <v>103</v>
      </c>
      <c r="C1097" s="8" t="s">
        <v>122</v>
      </c>
      <c r="D1097" s="8" t="s">
        <v>6</v>
      </c>
      <c r="E1097" s="8">
        <v>68</v>
      </c>
      <c r="F1097" s="8" t="str">
        <f>VLOOKUP($D1097,饮料价格!$B$3:$E$45,2,0)</f>
        <v>瓶</v>
      </c>
      <c r="G1097" s="8">
        <f>VLOOKUP($D1097,饮料价格!$B$3:$E$45,3,0)</f>
        <v>1.7</v>
      </c>
      <c r="H1097" s="8">
        <f>VLOOKUP($D1097,饮料价格!$B$3:$E$45,4,0)</f>
        <v>3.5</v>
      </c>
      <c r="I1097" s="8">
        <f>E1097*H1097</f>
        <v>238</v>
      </c>
      <c r="J1097" s="8">
        <f>(H1097-G1097)*E1097</f>
        <v>122.4</v>
      </c>
    </row>
    <row r="1098" spans="1:10" outlineLevel="2" x14ac:dyDescent="0.15">
      <c r="A1098" s="7">
        <v>42736</v>
      </c>
      <c r="B1098" s="8" t="s">
        <v>103</v>
      </c>
      <c r="C1098" s="8" t="s">
        <v>122</v>
      </c>
      <c r="D1098" s="8" t="s">
        <v>13</v>
      </c>
      <c r="E1098" s="8">
        <v>69</v>
      </c>
      <c r="F1098" s="8" t="str">
        <f>VLOOKUP($D1098,饮料价格!$B$3:$E$45,2,0)</f>
        <v>瓶</v>
      </c>
      <c r="G1098" s="8">
        <f>VLOOKUP($D1098,饮料价格!$B$3:$E$45,3,0)</f>
        <v>2</v>
      </c>
      <c r="H1098" s="8">
        <f>VLOOKUP($D1098,饮料价格!$B$3:$E$45,4,0)</f>
        <v>3.5</v>
      </c>
      <c r="I1098" s="8">
        <f>E1098*H1098</f>
        <v>241.5</v>
      </c>
      <c r="J1098" s="8">
        <f>(H1098-G1098)*E1098</f>
        <v>103.5</v>
      </c>
    </row>
    <row r="1099" spans="1:10" outlineLevel="2" x14ac:dyDescent="0.15">
      <c r="A1099" s="7">
        <v>42736</v>
      </c>
      <c r="B1099" s="8" t="s">
        <v>103</v>
      </c>
      <c r="C1099" s="8" t="s">
        <v>122</v>
      </c>
      <c r="D1099" s="8" t="s">
        <v>134</v>
      </c>
      <c r="E1099" s="8">
        <v>114</v>
      </c>
      <c r="F1099" s="8" t="str">
        <f>VLOOKUP($D1099,饮料价格!$B$3:$E$45,2,0)</f>
        <v>瓶</v>
      </c>
      <c r="G1099" s="8">
        <f>VLOOKUP($D1099,饮料价格!$B$3:$E$45,3,0)</f>
        <v>3.5</v>
      </c>
      <c r="H1099" s="8">
        <f>VLOOKUP($D1099,饮料价格!$B$3:$E$45,4,0)</f>
        <v>5</v>
      </c>
      <c r="I1099" s="8">
        <f>E1099*H1099</f>
        <v>570</v>
      </c>
      <c r="J1099" s="8">
        <f>(H1099-G1099)*E1099</f>
        <v>171</v>
      </c>
    </row>
    <row r="1100" spans="1:10" outlineLevel="2" x14ac:dyDescent="0.15">
      <c r="A1100" s="7">
        <v>42736</v>
      </c>
      <c r="B1100" s="8" t="s">
        <v>103</v>
      </c>
      <c r="C1100" s="8" t="s">
        <v>122</v>
      </c>
      <c r="D1100" s="8" t="s">
        <v>9</v>
      </c>
      <c r="E1100" s="8">
        <v>51</v>
      </c>
      <c r="F1100" s="8" t="str">
        <f>VLOOKUP($D1100,饮料价格!$B$3:$E$45,2,0)</f>
        <v>听</v>
      </c>
      <c r="G1100" s="8">
        <f>VLOOKUP($D1100,饮料价格!$B$3:$E$45,3,0)</f>
        <v>3</v>
      </c>
      <c r="H1100" s="8">
        <f>VLOOKUP($D1100,饮料价格!$B$3:$E$45,4,0)</f>
        <v>4</v>
      </c>
      <c r="I1100" s="8">
        <f>E1100*H1100</f>
        <v>204</v>
      </c>
      <c r="J1100" s="8">
        <f>(H1100-G1100)*E1100</f>
        <v>51</v>
      </c>
    </row>
    <row r="1101" spans="1:10" outlineLevel="2" x14ac:dyDescent="0.15">
      <c r="A1101" s="7">
        <v>42736</v>
      </c>
      <c r="B1101" s="8" t="s">
        <v>103</v>
      </c>
      <c r="C1101" s="8" t="s">
        <v>122</v>
      </c>
      <c r="D1101" s="8" t="s">
        <v>25</v>
      </c>
      <c r="E1101" s="8">
        <v>134</v>
      </c>
      <c r="F1101" s="8" t="str">
        <f>VLOOKUP($D1101,饮料价格!$B$3:$E$45,2,0)</f>
        <v>听</v>
      </c>
      <c r="G1101" s="8">
        <f>VLOOKUP($D1101,饮料价格!$B$3:$E$45,3,0)</f>
        <v>3</v>
      </c>
      <c r="H1101" s="8">
        <f>VLOOKUP($D1101,饮料价格!$B$3:$E$45,4,0)</f>
        <v>4</v>
      </c>
      <c r="I1101" s="8">
        <f>E1101*H1101</f>
        <v>536</v>
      </c>
      <c r="J1101" s="8">
        <f>(H1101-G1101)*E1101</f>
        <v>134</v>
      </c>
    </row>
    <row r="1102" spans="1:10" outlineLevel="2" x14ac:dyDescent="0.15">
      <c r="A1102" s="7">
        <v>42736</v>
      </c>
      <c r="B1102" s="8" t="s">
        <v>103</v>
      </c>
      <c r="C1102" s="8" t="s">
        <v>122</v>
      </c>
      <c r="D1102" s="8" t="s">
        <v>27</v>
      </c>
      <c r="E1102" s="8">
        <v>11</v>
      </c>
      <c r="F1102" s="8" t="str">
        <f>VLOOKUP($D1102,饮料价格!$B$3:$E$45,2,0)</f>
        <v>听</v>
      </c>
      <c r="G1102" s="8">
        <f>VLOOKUP($D1102,饮料价格!$B$3:$E$45,3,0)</f>
        <v>2.5</v>
      </c>
      <c r="H1102" s="8">
        <f>VLOOKUP($D1102,饮料价格!$B$3:$E$45,4,0)</f>
        <v>4</v>
      </c>
      <c r="I1102" s="8">
        <f>E1102*H1102</f>
        <v>44</v>
      </c>
      <c r="J1102" s="8">
        <f>(H1102-G1102)*E1102</f>
        <v>16.5</v>
      </c>
    </row>
    <row r="1103" spans="1:10" outlineLevel="2" x14ac:dyDescent="0.15">
      <c r="A1103" s="7">
        <v>42736</v>
      </c>
      <c r="B1103" s="8" t="s">
        <v>103</v>
      </c>
      <c r="C1103" s="8" t="s">
        <v>122</v>
      </c>
      <c r="D1103" s="8" t="s">
        <v>131</v>
      </c>
      <c r="E1103" s="8">
        <v>55</v>
      </c>
      <c r="F1103" s="8" t="str">
        <f>VLOOKUP($D1103,饮料价格!$B$3:$E$45,2,0)</f>
        <v>瓶</v>
      </c>
      <c r="G1103" s="8">
        <f>VLOOKUP($D1103,饮料价格!$B$3:$E$45,3,0)</f>
        <v>2</v>
      </c>
      <c r="H1103" s="8">
        <f>VLOOKUP($D1103,饮料价格!$B$3:$E$45,4,0)</f>
        <v>3.5</v>
      </c>
      <c r="I1103" s="8">
        <f>E1103*H1103</f>
        <v>192.5</v>
      </c>
      <c r="J1103" s="8">
        <f>(H1103-G1103)*E1103</f>
        <v>82.5</v>
      </c>
    </row>
    <row r="1104" spans="1:10" outlineLevel="2" x14ac:dyDescent="0.15">
      <c r="A1104" s="7">
        <v>42736</v>
      </c>
      <c r="B1104" s="8" t="s">
        <v>103</v>
      </c>
      <c r="C1104" s="8" t="s">
        <v>122</v>
      </c>
      <c r="D1104" s="8" t="s">
        <v>24</v>
      </c>
      <c r="E1104" s="8">
        <v>115</v>
      </c>
      <c r="F1104" s="8" t="str">
        <f>VLOOKUP($D1104,饮料价格!$B$3:$E$45,2,0)</f>
        <v>瓶</v>
      </c>
      <c r="G1104" s="8">
        <f>VLOOKUP($D1104,饮料价格!$B$3:$E$45,3,0)</f>
        <v>2.4</v>
      </c>
      <c r="H1104" s="8">
        <f>VLOOKUP($D1104,饮料价格!$B$3:$E$45,4,0)</f>
        <v>3</v>
      </c>
      <c r="I1104" s="8">
        <f>E1104*H1104</f>
        <v>345</v>
      </c>
      <c r="J1104" s="8">
        <f>(H1104-G1104)*E1104</f>
        <v>69.000000000000014</v>
      </c>
    </row>
    <row r="1105" spans="1:10" outlineLevel="2" x14ac:dyDescent="0.15">
      <c r="A1105" s="7">
        <v>42736</v>
      </c>
      <c r="B1105" s="8" t="s">
        <v>103</v>
      </c>
      <c r="C1105" s="8" t="s">
        <v>122</v>
      </c>
      <c r="D1105" s="8" t="s">
        <v>73</v>
      </c>
      <c r="E1105" s="8">
        <v>44</v>
      </c>
      <c r="F1105" s="8" t="str">
        <f>VLOOKUP($D1105,饮料价格!$B$3:$E$45,2,0)</f>
        <v>瓶</v>
      </c>
      <c r="G1105" s="8">
        <f>VLOOKUP($D1105,饮料价格!$B$3:$E$45,3,0)</f>
        <v>1.8</v>
      </c>
      <c r="H1105" s="8">
        <f>VLOOKUP($D1105,饮料价格!$B$3:$E$45,4,0)</f>
        <v>2.2999999999999998</v>
      </c>
      <c r="I1105" s="8">
        <f>E1105*H1105</f>
        <v>101.19999999999999</v>
      </c>
      <c r="J1105" s="8">
        <f>(H1105-G1105)*E1105</f>
        <v>21.999999999999989</v>
      </c>
    </row>
    <row r="1106" spans="1:10" outlineLevel="2" x14ac:dyDescent="0.15">
      <c r="A1106" s="7">
        <v>42736</v>
      </c>
      <c r="B1106" s="8" t="s">
        <v>103</v>
      </c>
      <c r="C1106" s="8" t="s">
        <v>122</v>
      </c>
      <c r="D1106" s="8" t="s">
        <v>11</v>
      </c>
      <c r="E1106" s="8">
        <v>69</v>
      </c>
      <c r="F1106" s="8" t="str">
        <f>VLOOKUP($D1106,饮料价格!$B$3:$E$45,2,0)</f>
        <v>瓶</v>
      </c>
      <c r="G1106" s="8">
        <f>VLOOKUP($D1106,饮料价格!$B$3:$E$45,3,0)</f>
        <v>1</v>
      </c>
      <c r="H1106" s="8">
        <f>VLOOKUP($D1106,饮料价格!$B$3:$E$45,4,0)</f>
        <v>1.3</v>
      </c>
      <c r="I1106" s="8">
        <f>E1106*H1106</f>
        <v>89.7</v>
      </c>
      <c r="J1106" s="8">
        <f>(H1106-G1106)*E1106</f>
        <v>20.700000000000003</v>
      </c>
    </row>
    <row r="1107" spans="1:10" outlineLevel="2" x14ac:dyDescent="0.15">
      <c r="A1107" s="7">
        <v>42736</v>
      </c>
      <c r="B1107" s="8" t="s">
        <v>103</v>
      </c>
      <c r="C1107" s="8" t="s">
        <v>122</v>
      </c>
      <c r="D1107" s="8" t="s">
        <v>14</v>
      </c>
      <c r="E1107" s="8">
        <v>19</v>
      </c>
      <c r="F1107" s="8" t="str">
        <f>VLOOKUP($D1107,饮料价格!$B$3:$E$45,2,0)</f>
        <v>听</v>
      </c>
      <c r="G1107" s="8">
        <f>VLOOKUP($D1107,饮料价格!$B$3:$E$45,3,0)</f>
        <v>2.5</v>
      </c>
      <c r="H1107" s="8">
        <f>VLOOKUP($D1107,饮料价格!$B$3:$E$45,4,0)</f>
        <v>4</v>
      </c>
      <c r="I1107" s="8">
        <f>E1107*H1107</f>
        <v>76</v>
      </c>
      <c r="J1107" s="8">
        <f>(H1107-G1107)*E1107</f>
        <v>28.5</v>
      </c>
    </row>
    <row r="1108" spans="1:10" outlineLevel="2" x14ac:dyDescent="0.15">
      <c r="A1108" s="7">
        <v>42736</v>
      </c>
      <c r="B1108" s="8" t="s">
        <v>103</v>
      </c>
      <c r="C1108" s="8" t="s">
        <v>122</v>
      </c>
      <c r="D1108" s="8" t="s">
        <v>23</v>
      </c>
      <c r="E1108" s="8">
        <v>87</v>
      </c>
      <c r="F1108" s="8" t="str">
        <f>VLOOKUP($D1108,饮料价格!$B$3:$E$45,2,0)</f>
        <v>瓶</v>
      </c>
      <c r="G1108" s="8">
        <f>VLOOKUP($D1108,饮料价格!$B$3:$E$45,3,0)</f>
        <v>2.4</v>
      </c>
      <c r="H1108" s="8">
        <f>VLOOKUP($D1108,饮料价格!$B$3:$E$45,4,0)</f>
        <v>3</v>
      </c>
      <c r="I1108" s="8">
        <f>E1108*H1108</f>
        <v>261</v>
      </c>
      <c r="J1108" s="8">
        <f>(H1108-G1108)*E1108</f>
        <v>52.20000000000001</v>
      </c>
    </row>
    <row r="1109" spans="1:10" outlineLevel="2" x14ac:dyDescent="0.15">
      <c r="A1109" s="7">
        <v>42736</v>
      </c>
      <c r="B1109" s="8" t="s">
        <v>103</v>
      </c>
      <c r="C1109" s="8" t="s">
        <v>122</v>
      </c>
      <c r="D1109" s="8" t="s">
        <v>80</v>
      </c>
      <c r="E1109" s="8">
        <v>16</v>
      </c>
      <c r="F1109" s="8" t="str">
        <f>VLOOKUP($D1109,饮料价格!$B$3:$E$45,2,0)</f>
        <v>瓶</v>
      </c>
      <c r="G1109" s="8">
        <f>VLOOKUP($D1109,饮料价格!$B$3:$E$45,3,0)</f>
        <v>0.9</v>
      </c>
      <c r="H1109" s="8">
        <f>VLOOKUP($D1109,饮料价格!$B$3:$E$45,4,0)</f>
        <v>1.2</v>
      </c>
      <c r="I1109" s="8">
        <f>E1109*H1109</f>
        <v>19.2</v>
      </c>
      <c r="J1109" s="8">
        <f>(H1109-G1109)*E1109</f>
        <v>4.7999999999999989</v>
      </c>
    </row>
    <row r="1110" spans="1:10" outlineLevel="2" x14ac:dyDescent="0.15">
      <c r="A1110" s="7">
        <v>42736</v>
      </c>
      <c r="B1110" s="8" t="s">
        <v>103</v>
      </c>
      <c r="C1110" s="8" t="s">
        <v>122</v>
      </c>
      <c r="D1110" s="8" t="s">
        <v>26</v>
      </c>
      <c r="E1110" s="8">
        <v>49</v>
      </c>
      <c r="F1110" s="8" t="str">
        <f>VLOOKUP($D1110,饮料价格!$B$3:$E$45,2,0)</f>
        <v>瓶</v>
      </c>
      <c r="G1110" s="8">
        <f>VLOOKUP($D1110,饮料价格!$B$3:$E$45,3,0)</f>
        <v>1.7</v>
      </c>
      <c r="H1110" s="8">
        <f>VLOOKUP($D1110,饮料价格!$B$3:$E$45,4,0)</f>
        <v>2.2000000000000002</v>
      </c>
      <c r="I1110" s="8">
        <f>E1110*H1110</f>
        <v>107.80000000000001</v>
      </c>
      <c r="J1110" s="8">
        <f>(H1110-G1110)*E1110</f>
        <v>24.500000000000011</v>
      </c>
    </row>
    <row r="1111" spans="1:10" outlineLevel="2" x14ac:dyDescent="0.15">
      <c r="A1111" s="7">
        <v>42736</v>
      </c>
      <c r="B1111" s="8" t="s">
        <v>103</v>
      </c>
      <c r="C1111" s="8" t="s">
        <v>122</v>
      </c>
      <c r="D1111" s="8" t="s">
        <v>3</v>
      </c>
      <c r="E1111" s="8">
        <v>10</v>
      </c>
      <c r="F1111" s="8" t="str">
        <f>VLOOKUP($D1111,饮料价格!$B$3:$E$45,2,0)</f>
        <v>听</v>
      </c>
      <c r="G1111" s="8">
        <f>VLOOKUP($D1111,饮料价格!$B$3:$E$45,3,0)</f>
        <v>2.5</v>
      </c>
      <c r="H1111" s="8">
        <f>VLOOKUP($D1111,饮料价格!$B$3:$E$45,4,0)</f>
        <v>3.5</v>
      </c>
      <c r="I1111" s="8">
        <f>E1111*H1111</f>
        <v>35</v>
      </c>
      <c r="J1111" s="8">
        <f>(H1111-G1111)*E1111</f>
        <v>10</v>
      </c>
    </row>
    <row r="1112" spans="1:10" outlineLevel="2" x14ac:dyDescent="0.15">
      <c r="A1112" s="7">
        <v>42736</v>
      </c>
      <c r="B1112" s="8" t="s">
        <v>103</v>
      </c>
      <c r="C1112" s="8" t="s">
        <v>122</v>
      </c>
      <c r="D1112" s="8" t="s">
        <v>19</v>
      </c>
      <c r="E1112" s="8">
        <v>8</v>
      </c>
      <c r="F1112" s="8" t="str">
        <f>VLOOKUP($D1112,饮料价格!$B$3:$E$45,2,0)</f>
        <v>瓶</v>
      </c>
      <c r="G1112" s="8">
        <f>VLOOKUP($D1112,饮料价格!$B$3:$E$45,3,0)</f>
        <v>1.7</v>
      </c>
      <c r="H1112" s="8">
        <f>VLOOKUP($D1112,饮料价格!$B$3:$E$45,4,0)</f>
        <v>2.2000000000000002</v>
      </c>
      <c r="I1112" s="8">
        <f>E1112*H1112</f>
        <v>17.600000000000001</v>
      </c>
      <c r="J1112" s="8">
        <f>(H1112-G1112)*E1112</f>
        <v>4.0000000000000018</v>
      </c>
    </row>
    <row r="1113" spans="1:10" outlineLevel="2" x14ac:dyDescent="0.15">
      <c r="A1113" s="7">
        <v>42736</v>
      </c>
      <c r="B1113" s="8" t="s">
        <v>103</v>
      </c>
      <c r="C1113" s="8" t="s">
        <v>122</v>
      </c>
      <c r="D1113" s="8" t="s">
        <v>22</v>
      </c>
      <c r="E1113" s="8">
        <v>120</v>
      </c>
      <c r="F1113" s="8" t="str">
        <f>VLOOKUP($D1113,饮料价格!$B$3:$E$45,2,0)</f>
        <v>合</v>
      </c>
      <c r="G1113" s="8">
        <f>VLOOKUP($D1113,饮料价格!$B$3:$E$45,3,0)</f>
        <v>1.7</v>
      </c>
      <c r="H1113" s="8">
        <f>VLOOKUP($D1113,饮料价格!$B$3:$E$45,4,0)</f>
        <v>2.2000000000000002</v>
      </c>
      <c r="I1113" s="8">
        <f>E1113*H1113</f>
        <v>264</v>
      </c>
      <c r="J1113" s="8">
        <f>(H1113-G1113)*E1113</f>
        <v>60.000000000000028</v>
      </c>
    </row>
    <row r="1114" spans="1:10" outlineLevel="2" x14ac:dyDescent="0.15">
      <c r="A1114" s="7">
        <v>42736</v>
      </c>
      <c r="B1114" s="8" t="s">
        <v>103</v>
      </c>
      <c r="C1114" s="8" t="s">
        <v>122</v>
      </c>
      <c r="D1114" s="8" t="s">
        <v>10</v>
      </c>
      <c r="E1114" s="8">
        <v>95</v>
      </c>
      <c r="F1114" s="8" t="str">
        <f>VLOOKUP($D1114,饮料价格!$B$3:$E$45,2,0)</f>
        <v>听</v>
      </c>
      <c r="G1114" s="8">
        <f>VLOOKUP($D1114,饮料价格!$B$3:$E$45,3,0)</f>
        <v>2</v>
      </c>
      <c r="H1114" s="8">
        <f>VLOOKUP($D1114,饮料价格!$B$3:$E$45,4,0)</f>
        <v>3.5</v>
      </c>
      <c r="I1114" s="8">
        <f>E1114*H1114</f>
        <v>332.5</v>
      </c>
      <c r="J1114" s="8">
        <f>(H1114-G1114)*E1114</f>
        <v>142.5</v>
      </c>
    </row>
    <row r="1115" spans="1:10" outlineLevel="2" x14ac:dyDescent="0.15">
      <c r="A1115" s="7">
        <v>42736</v>
      </c>
      <c r="B1115" s="8" t="s">
        <v>103</v>
      </c>
      <c r="C1115" s="8" t="s">
        <v>122</v>
      </c>
      <c r="D1115" s="8" t="s">
        <v>20</v>
      </c>
      <c r="E1115" s="8">
        <v>29</v>
      </c>
      <c r="F1115" s="8" t="str">
        <f>VLOOKUP($D1115,饮料价格!$B$3:$E$45,2,0)</f>
        <v>瓶</v>
      </c>
      <c r="G1115" s="8">
        <f>VLOOKUP($D1115,饮料价格!$B$3:$E$45,3,0)</f>
        <v>1.8</v>
      </c>
      <c r="H1115" s="8">
        <f>VLOOKUP($D1115,饮料价格!$B$3:$E$45,4,0)</f>
        <v>2.2999999999999998</v>
      </c>
      <c r="I1115" s="8">
        <f>E1115*H1115</f>
        <v>66.699999999999989</v>
      </c>
      <c r="J1115" s="8">
        <f>(H1115-G1115)*E1115</f>
        <v>14.499999999999993</v>
      </c>
    </row>
    <row r="1116" spans="1:10" outlineLevel="2" x14ac:dyDescent="0.15">
      <c r="A1116" s="7">
        <v>42736</v>
      </c>
      <c r="B1116" s="8" t="s">
        <v>103</v>
      </c>
      <c r="C1116" s="8" t="s">
        <v>122</v>
      </c>
      <c r="D1116" s="8" t="s">
        <v>32</v>
      </c>
      <c r="E1116" s="8">
        <v>70</v>
      </c>
      <c r="F1116" s="8" t="str">
        <f>VLOOKUP($D1116,饮料价格!$B$3:$E$45,2,0)</f>
        <v>瓶</v>
      </c>
      <c r="G1116" s="8">
        <f>VLOOKUP($D1116,饮料价格!$B$3:$E$45,3,0)</f>
        <v>2.4</v>
      </c>
      <c r="H1116" s="8">
        <f>VLOOKUP($D1116,饮料价格!$B$3:$E$45,4,0)</f>
        <v>3.5</v>
      </c>
      <c r="I1116" s="8">
        <f>E1116*H1116</f>
        <v>245</v>
      </c>
      <c r="J1116" s="8">
        <f>(H1116-G1116)*E1116</f>
        <v>77</v>
      </c>
    </row>
    <row r="1117" spans="1:10" outlineLevel="2" x14ac:dyDescent="0.15">
      <c r="A1117" s="7">
        <v>42736</v>
      </c>
      <c r="B1117" s="8" t="s">
        <v>103</v>
      </c>
      <c r="C1117" s="8" t="s">
        <v>122</v>
      </c>
      <c r="D1117" s="8" t="s">
        <v>2</v>
      </c>
      <c r="E1117" s="8">
        <v>19</v>
      </c>
      <c r="F1117" s="8" t="str">
        <f>VLOOKUP($D1117,饮料价格!$B$3:$E$45,2,0)</f>
        <v>听</v>
      </c>
      <c r="G1117" s="8">
        <f>VLOOKUP($D1117,饮料价格!$B$3:$E$45,3,0)</f>
        <v>1.6</v>
      </c>
      <c r="H1117" s="8">
        <f>VLOOKUP($D1117,饮料价格!$B$3:$E$45,4,0)</f>
        <v>3.3</v>
      </c>
      <c r="I1117" s="8">
        <f>E1117*H1117</f>
        <v>62.699999999999996</v>
      </c>
      <c r="J1117" s="8">
        <f>(H1117-G1117)*E1117</f>
        <v>32.299999999999997</v>
      </c>
    </row>
    <row r="1118" spans="1:10" outlineLevel="2" x14ac:dyDescent="0.15">
      <c r="A1118" s="7">
        <v>42736</v>
      </c>
      <c r="B1118" s="8" t="s">
        <v>103</v>
      </c>
      <c r="C1118" s="8" t="s">
        <v>122</v>
      </c>
      <c r="D1118" s="8" t="s">
        <v>31</v>
      </c>
      <c r="E1118" s="8">
        <v>59</v>
      </c>
      <c r="F1118" s="8" t="str">
        <f>VLOOKUP($D1118,饮料价格!$B$3:$E$45,2,0)</f>
        <v>瓶</v>
      </c>
      <c r="G1118" s="8">
        <f>VLOOKUP($D1118,饮料价格!$B$3:$E$45,3,0)</f>
        <v>1.1000000000000001</v>
      </c>
      <c r="H1118" s="8">
        <f>VLOOKUP($D1118,饮料价格!$B$3:$E$45,4,0)</f>
        <v>1.5</v>
      </c>
      <c r="I1118" s="8">
        <f>E1118*H1118</f>
        <v>88.5</v>
      </c>
      <c r="J1118" s="8">
        <f>(H1118-G1118)*E1118</f>
        <v>23.599999999999994</v>
      </c>
    </row>
    <row r="1119" spans="1:10" outlineLevel="2" x14ac:dyDescent="0.15">
      <c r="A1119" s="7">
        <v>42736</v>
      </c>
      <c r="B1119" s="8" t="s">
        <v>103</v>
      </c>
      <c r="C1119" s="8" t="s">
        <v>122</v>
      </c>
      <c r="D1119" s="8" t="s">
        <v>12</v>
      </c>
      <c r="E1119" s="8">
        <v>29</v>
      </c>
      <c r="F1119" s="8" t="str">
        <f>VLOOKUP($D1119,饮料价格!$B$3:$E$45,2,0)</f>
        <v>瓶</v>
      </c>
      <c r="G1119" s="8">
        <f>VLOOKUP($D1119,饮料价格!$B$3:$E$45,3,0)</f>
        <v>1.3</v>
      </c>
      <c r="H1119" s="8">
        <f>VLOOKUP($D1119,饮料价格!$B$3:$E$45,4,0)</f>
        <v>2.8</v>
      </c>
      <c r="I1119" s="8">
        <f>E1119*H1119</f>
        <v>81.199999999999989</v>
      </c>
      <c r="J1119" s="8">
        <f>(H1119-G1119)*E1119</f>
        <v>43.499999999999993</v>
      </c>
    </row>
    <row r="1120" spans="1:10" outlineLevel="1" x14ac:dyDescent="0.15">
      <c r="A1120" s="7"/>
      <c r="B1120" s="8"/>
      <c r="C1120" s="23" t="s">
        <v>211</v>
      </c>
      <c r="D1120" s="8"/>
      <c r="E1120" s="8"/>
      <c r="F1120" s="8"/>
      <c r="G1120" s="8"/>
      <c r="H1120" s="8"/>
      <c r="I1120" s="8">
        <f>SUBTOTAL(9,I1078:I1119)</f>
        <v>6601.9999999999991</v>
      </c>
      <c r="J1120" s="8">
        <f>SUBTOTAL(9,J1078:J1119)</f>
        <v>2141.6999999999998</v>
      </c>
    </row>
    <row r="1121" spans="1:10" outlineLevel="2" x14ac:dyDescent="0.15">
      <c r="A1121" s="7">
        <v>42736</v>
      </c>
      <c r="B1121" s="8" t="s">
        <v>100</v>
      </c>
      <c r="C1121" s="8" t="s">
        <v>128</v>
      </c>
      <c r="D1121" s="8" t="s">
        <v>82</v>
      </c>
      <c r="E1121" s="8">
        <v>54</v>
      </c>
      <c r="F1121" s="8" t="str">
        <f>VLOOKUP($D1121,饮料价格!$B$3:$E$45,2,0)</f>
        <v>合</v>
      </c>
      <c r="G1121" s="8">
        <f>VLOOKUP($D1121,饮料价格!$B$3:$E$45,3,0)</f>
        <v>1.6</v>
      </c>
      <c r="H1121" s="8">
        <f>VLOOKUP($D1121,饮料价格!$B$3:$E$45,4,0)</f>
        <v>2.5</v>
      </c>
      <c r="I1121" s="8">
        <f>E1121*H1121</f>
        <v>135</v>
      </c>
      <c r="J1121" s="8">
        <f>(H1121-G1121)*E1121</f>
        <v>48.599999999999994</v>
      </c>
    </row>
    <row r="1122" spans="1:10" outlineLevel="2" x14ac:dyDescent="0.15">
      <c r="A1122" s="7">
        <v>42736</v>
      </c>
      <c r="B1122" s="8" t="s">
        <v>100</v>
      </c>
      <c r="C1122" s="8" t="s">
        <v>128</v>
      </c>
      <c r="D1122" s="8" t="s">
        <v>1</v>
      </c>
      <c r="E1122" s="8">
        <v>21</v>
      </c>
      <c r="F1122" s="8" t="str">
        <f>VLOOKUP($D1122,饮料价格!$B$3:$E$45,2,0)</f>
        <v>听</v>
      </c>
      <c r="G1122" s="8">
        <f>VLOOKUP($D1122,饮料价格!$B$3:$E$45,3,0)</f>
        <v>2.5</v>
      </c>
      <c r="H1122" s="8">
        <f>VLOOKUP($D1122,饮料价格!$B$3:$E$45,4,0)</f>
        <v>3.5</v>
      </c>
      <c r="I1122" s="8">
        <f>E1122*H1122</f>
        <v>73.5</v>
      </c>
      <c r="J1122" s="8">
        <f>(H1122-G1122)*E1122</f>
        <v>21</v>
      </c>
    </row>
    <row r="1123" spans="1:10" outlineLevel="2" x14ac:dyDescent="0.15">
      <c r="A1123" s="7">
        <v>42736</v>
      </c>
      <c r="B1123" s="8" t="s">
        <v>100</v>
      </c>
      <c r="C1123" s="8" t="s">
        <v>128</v>
      </c>
      <c r="D1123" s="8" t="s">
        <v>8</v>
      </c>
      <c r="E1123" s="8">
        <v>13</v>
      </c>
      <c r="F1123" s="8" t="str">
        <f>VLOOKUP($D1123,饮料价格!$B$3:$E$45,2,0)</f>
        <v>合</v>
      </c>
      <c r="G1123" s="8">
        <f>VLOOKUP($D1123,饮料价格!$B$3:$E$45,3,0)</f>
        <v>7.8</v>
      </c>
      <c r="H1123" s="8">
        <f>VLOOKUP($D1123,饮料价格!$B$3:$E$45,4,0)</f>
        <v>9.8000000000000007</v>
      </c>
      <c r="I1123" s="8">
        <f>E1123*H1123</f>
        <v>127.4</v>
      </c>
      <c r="J1123" s="8">
        <f>(H1123-G1123)*E1123</f>
        <v>26.000000000000011</v>
      </c>
    </row>
    <row r="1124" spans="1:10" outlineLevel="2" x14ac:dyDescent="0.15">
      <c r="A1124" s="7">
        <v>42736</v>
      </c>
      <c r="B1124" s="8" t="s">
        <v>100</v>
      </c>
      <c r="C1124" s="8" t="s">
        <v>128</v>
      </c>
      <c r="D1124" s="8" t="s">
        <v>79</v>
      </c>
      <c r="E1124" s="8">
        <v>39</v>
      </c>
      <c r="F1124" s="8" t="str">
        <f>VLOOKUP($D1124,饮料价格!$B$3:$E$45,2,0)</f>
        <v>听</v>
      </c>
      <c r="G1124" s="8">
        <f>VLOOKUP($D1124,饮料价格!$B$3:$E$45,3,0)</f>
        <v>1.2</v>
      </c>
      <c r="H1124" s="8">
        <f>VLOOKUP($D1124,饮料价格!$B$3:$E$45,4,0)</f>
        <v>2.5</v>
      </c>
      <c r="I1124" s="8">
        <f>E1124*H1124</f>
        <v>97.5</v>
      </c>
      <c r="J1124" s="8">
        <f>(H1124-G1124)*E1124</f>
        <v>50.7</v>
      </c>
    </row>
    <row r="1125" spans="1:10" outlineLevel="2" x14ac:dyDescent="0.15">
      <c r="A1125" s="7">
        <v>42736</v>
      </c>
      <c r="B1125" s="8" t="s">
        <v>100</v>
      </c>
      <c r="C1125" s="8" t="s">
        <v>128</v>
      </c>
      <c r="D1125" s="8" t="s">
        <v>5</v>
      </c>
      <c r="E1125" s="8">
        <v>78</v>
      </c>
      <c r="F1125" s="8" t="str">
        <f>VLOOKUP($D1125,饮料价格!$B$3:$E$45,2,0)</f>
        <v>合</v>
      </c>
      <c r="G1125" s="8">
        <f>VLOOKUP($D1125,饮料价格!$B$3:$E$45,3,0)</f>
        <v>1.5</v>
      </c>
      <c r="H1125" s="8">
        <f>VLOOKUP($D1125,饮料价格!$B$3:$E$45,4,0)</f>
        <v>2.2000000000000002</v>
      </c>
      <c r="I1125" s="8">
        <f>E1125*H1125</f>
        <v>171.60000000000002</v>
      </c>
      <c r="J1125" s="8">
        <f>(H1125-G1125)*E1125</f>
        <v>54.600000000000016</v>
      </c>
    </row>
    <row r="1126" spans="1:10" outlineLevel="2" x14ac:dyDescent="0.15">
      <c r="A1126" s="7">
        <v>42736</v>
      </c>
      <c r="B1126" s="8" t="s">
        <v>100</v>
      </c>
      <c r="C1126" s="8" t="s">
        <v>128</v>
      </c>
      <c r="D1126" s="8" t="s">
        <v>29</v>
      </c>
      <c r="E1126" s="8">
        <v>18</v>
      </c>
      <c r="F1126" s="8" t="str">
        <f>VLOOKUP($D1126,饮料价格!$B$3:$E$45,2,0)</f>
        <v>合</v>
      </c>
      <c r="G1126" s="8">
        <f>VLOOKUP($D1126,饮料价格!$B$3:$E$45,3,0)</f>
        <v>1.6</v>
      </c>
      <c r="H1126" s="8">
        <f>VLOOKUP($D1126,饮料价格!$B$3:$E$45,4,0)</f>
        <v>2.2999999999999998</v>
      </c>
      <c r="I1126" s="8">
        <f>E1126*H1126</f>
        <v>41.4</v>
      </c>
      <c r="J1126" s="8">
        <f>(H1126-G1126)*E1126</f>
        <v>12.599999999999994</v>
      </c>
    </row>
    <row r="1127" spans="1:10" outlineLevel="2" x14ac:dyDescent="0.15">
      <c r="A1127" s="7">
        <v>42736</v>
      </c>
      <c r="B1127" s="8" t="s">
        <v>100</v>
      </c>
      <c r="C1127" s="8" t="s">
        <v>128</v>
      </c>
      <c r="D1127" s="8" t="s">
        <v>7</v>
      </c>
      <c r="E1127" s="8">
        <v>51</v>
      </c>
      <c r="F1127" s="8" t="str">
        <f>VLOOKUP($D1127,饮料价格!$B$3:$E$45,2,0)</f>
        <v>听</v>
      </c>
      <c r="G1127" s="8">
        <f>VLOOKUP($D1127,饮料价格!$B$3:$E$45,3,0)</f>
        <v>3.2</v>
      </c>
      <c r="H1127" s="8">
        <f>VLOOKUP($D1127,饮料价格!$B$3:$E$45,4,0)</f>
        <v>6</v>
      </c>
      <c r="I1127" s="8">
        <f>E1127*H1127</f>
        <v>306</v>
      </c>
      <c r="J1127" s="8">
        <f>(H1127-G1127)*E1127</f>
        <v>142.79999999999998</v>
      </c>
    </row>
    <row r="1128" spans="1:10" outlineLevel="2" x14ac:dyDescent="0.15">
      <c r="A1128" s="7">
        <v>42736</v>
      </c>
      <c r="B1128" s="8" t="s">
        <v>100</v>
      </c>
      <c r="C1128" s="8" t="s">
        <v>128</v>
      </c>
      <c r="D1128" s="8" t="s">
        <v>132</v>
      </c>
      <c r="E1128" s="8">
        <v>13</v>
      </c>
      <c r="F1128" s="8" t="str">
        <f>VLOOKUP($D1128,饮料价格!$B$3:$E$45,2,0)</f>
        <v>瓶</v>
      </c>
      <c r="G1128" s="8">
        <f>VLOOKUP($D1128,饮料价格!$B$3:$E$45,3,0)</f>
        <v>2.5</v>
      </c>
      <c r="H1128" s="8">
        <f>VLOOKUP($D1128,饮料价格!$B$3:$E$45,4,0)</f>
        <v>4.5</v>
      </c>
      <c r="I1128" s="8">
        <f>E1128*H1128</f>
        <v>58.5</v>
      </c>
      <c r="J1128" s="8">
        <f>(H1128-G1128)*E1128</f>
        <v>26</v>
      </c>
    </row>
    <row r="1129" spans="1:10" outlineLevel="2" x14ac:dyDescent="0.15">
      <c r="A1129" s="7">
        <v>42736</v>
      </c>
      <c r="B1129" s="8" t="s">
        <v>100</v>
      </c>
      <c r="C1129" s="8" t="s">
        <v>128</v>
      </c>
      <c r="D1129" s="8" t="s">
        <v>15</v>
      </c>
      <c r="E1129" s="8">
        <v>71</v>
      </c>
      <c r="F1129" s="8" t="str">
        <f>VLOOKUP($D1129,饮料价格!$B$3:$E$45,2,0)</f>
        <v>合</v>
      </c>
      <c r="G1129" s="8">
        <f>VLOOKUP($D1129,饮料价格!$B$3:$E$45,3,0)</f>
        <v>1.7</v>
      </c>
      <c r="H1129" s="8">
        <f>VLOOKUP($D1129,饮料价格!$B$3:$E$45,4,0)</f>
        <v>2.5</v>
      </c>
      <c r="I1129" s="8">
        <f>E1129*H1129</f>
        <v>177.5</v>
      </c>
      <c r="J1129" s="8">
        <f>(H1129-G1129)*E1129</f>
        <v>56.800000000000004</v>
      </c>
    </row>
    <row r="1130" spans="1:10" outlineLevel="2" x14ac:dyDescent="0.15">
      <c r="A1130" s="7">
        <v>42736</v>
      </c>
      <c r="B1130" s="8" t="s">
        <v>100</v>
      </c>
      <c r="C1130" s="8" t="s">
        <v>128</v>
      </c>
      <c r="D1130" s="8" t="s">
        <v>17</v>
      </c>
      <c r="E1130" s="8">
        <v>54</v>
      </c>
      <c r="F1130" s="8" t="str">
        <f>VLOOKUP($D1130,饮料价格!$B$3:$E$45,2,0)</f>
        <v>合</v>
      </c>
      <c r="G1130" s="8">
        <f>VLOOKUP($D1130,饮料价格!$B$3:$E$45,3,0)</f>
        <v>4.3</v>
      </c>
      <c r="H1130" s="8">
        <f>VLOOKUP($D1130,饮料价格!$B$3:$E$45,4,0)</f>
        <v>6.8</v>
      </c>
      <c r="I1130" s="8">
        <f>E1130*H1130</f>
        <v>367.2</v>
      </c>
      <c r="J1130" s="8">
        <f>(H1130-G1130)*E1130</f>
        <v>135</v>
      </c>
    </row>
    <row r="1131" spans="1:10" outlineLevel="2" x14ac:dyDescent="0.15">
      <c r="A1131" s="7">
        <v>42736</v>
      </c>
      <c r="B1131" s="8" t="s">
        <v>100</v>
      </c>
      <c r="C1131" s="8" t="s">
        <v>128</v>
      </c>
      <c r="D1131" s="8" t="s">
        <v>18</v>
      </c>
      <c r="E1131" s="8">
        <v>44</v>
      </c>
      <c r="F1131" s="8" t="str">
        <f>VLOOKUP($D1131,饮料价格!$B$3:$E$45,2,0)</f>
        <v>合</v>
      </c>
      <c r="G1131" s="8">
        <f>VLOOKUP($D1131,饮料价格!$B$3:$E$45,3,0)</f>
        <v>4.5</v>
      </c>
      <c r="H1131" s="8">
        <f>VLOOKUP($D1131,饮料价格!$B$3:$E$45,4,0)</f>
        <v>7.2</v>
      </c>
      <c r="I1131" s="8">
        <f>E1131*H1131</f>
        <v>316.8</v>
      </c>
      <c r="J1131" s="8">
        <f>(H1131-G1131)*E1131</f>
        <v>118.80000000000001</v>
      </c>
    </row>
    <row r="1132" spans="1:10" outlineLevel="2" x14ac:dyDescent="0.15">
      <c r="A1132" s="7">
        <v>42736</v>
      </c>
      <c r="B1132" s="8" t="s">
        <v>100</v>
      </c>
      <c r="C1132" s="8" t="s">
        <v>128</v>
      </c>
      <c r="D1132" s="8" t="s">
        <v>78</v>
      </c>
      <c r="E1132" s="8">
        <v>28</v>
      </c>
      <c r="F1132" s="8" t="str">
        <f>VLOOKUP($D1132,饮料价格!$B$3:$E$45,2,0)</f>
        <v>瓶</v>
      </c>
      <c r="G1132" s="8">
        <f>VLOOKUP($D1132,饮料价格!$B$3:$E$45,3,0)</f>
        <v>1.9</v>
      </c>
      <c r="H1132" s="8">
        <f>VLOOKUP($D1132,饮料价格!$B$3:$E$45,4,0)</f>
        <v>2.4</v>
      </c>
      <c r="I1132" s="8">
        <f>E1132*H1132</f>
        <v>67.2</v>
      </c>
      <c r="J1132" s="8">
        <f>(H1132-G1132)*E1132</f>
        <v>14</v>
      </c>
    </row>
    <row r="1133" spans="1:10" outlineLevel="2" x14ac:dyDescent="0.15">
      <c r="A1133" s="7">
        <v>42736</v>
      </c>
      <c r="B1133" s="8" t="s">
        <v>100</v>
      </c>
      <c r="C1133" s="8" t="s">
        <v>128</v>
      </c>
      <c r="D1133" s="8" t="s">
        <v>133</v>
      </c>
      <c r="E1133" s="8">
        <v>17</v>
      </c>
      <c r="F1133" s="8" t="str">
        <f>VLOOKUP($D1133,饮料价格!$B$3:$E$45,2,0)</f>
        <v>瓶</v>
      </c>
      <c r="G1133" s="8">
        <f>VLOOKUP($D1133,饮料价格!$B$3:$E$45,3,0)</f>
        <v>3.5</v>
      </c>
      <c r="H1133" s="8">
        <f>VLOOKUP($D1133,饮料价格!$B$3:$E$45,4,0)</f>
        <v>5</v>
      </c>
      <c r="I1133" s="8">
        <f>E1133*H1133</f>
        <v>85</v>
      </c>
      <c r="J1133" s="8">
        <f>(H1133-G1133)*E1133</f>
        <v>25.5</v>
      </c>
    </row>
    <row r="1134" spans="1:10" outlineLevel="2" x14ac:dyDescent="0.15">
      <c r="A1134" s="7">
        <v>42736</v>
      </c>
      <c r="B1134" s="8" t="s">
        <v>100</v>
      </c>
      <c r="C1134" s="8" t="s">
        <v>128</v>
      </c>
      <c r="D1134" s="8" t="s">
        <v>16</v>
      </c>
      <c r="E1134" s="8">
        <v>15</v>
      </c>
      <c r="F1134" s="8" t="str">
        <f>VLOOKUP($D1134,饮料价格!$B$3:$E$45,2,0)</f>
        <v>瓶</v>
      </c>
      <c r="G1134" s="8">
        <f>VLOOKUP($D1134,饮料价格!$B$3:$E$45,3,0)</f>
        <v>1</v>
      </c>
      <c r="H1134" s="8">
        <f>VLOOKUP($D1134,饮料价格!$B$3:$E$45,4,0)</f>
        <v>1.5</v>
      </c>
      <c r="I1134" s="8">
        <f>E1134*H1134</f>
        <v>22.5</v>
      </c>
      <c r="J1134" s="8">
        <f>(H1134-G1134)*E1134</f>
        <v>7.5</v>
      </c>
    </row>
    <row r="1135" spans="1:10" outlineLevel="2" x14ac:dyDescent="0.15">
      <c r="A1135" s="7">
        <v>42736</v>
      </c>
      <c r="B1135" s="8" t="s">
        <v>100</v>
      </c>
      <c r="C1135" s="8" t="s">
        <v>128</v>
      </c>
      <c r="D1135" s="8" t="s">
        <v>21</v>
      </c>
      <c r="E1135" s="8">
        <v>11</v>
      </c>
      <c r="F1135" s="8" t="str">
        <f>VLOOKUP($D1135,饮料价格!$B$3:$E$45,2,0)</f>
        <v>瓶</v>
      </c>
      <c r="G1135" s="8">
        <f>VLOOKUP($D1135,饮料价格!$B$3:$E$45,3,0)</f>
        <v>1.4</v>
      </c>
      <c r="H1135" s="8">
        <f>VLOOKUP($D1135,饮料价格!$B$3:$E$45,4,0)</f>
        <v>3</v>
      </c>
      <c r="I1135" s="8">
        <f>E1135*H1135</f>
        <v>33</v>
      </c>
      <c r="J1135" s="8">
        <f>(H1135-G1135)*E1135</f>
        <v>17.600000000000001</v>
      </c>
    </row>
    <row r="1136" spans="1:10" outlineLevel="2" x14ac:dyDescent="0.15">
      <c r="A1136" s="7">
        <v>42736</v>
      </c>
      <c r="B1136" s="8" t="s">
        <v>100</v>
      </c>
      <c r="C1136" s="8" t="s">
        <v>128</v>
      </c>
      <c r="D1136" s="8" t="s">
        <v>30</v>
      </c>
      <c r="E1136" s="8">
        <v>10</v>
      </c>
      <c r="F1136" s="8" t="str">
        <f>VLOOKUP($D1136,饮料价格!$B$3:$E$45,2,0)</f>
        <v>瓶</v>
      </c>
      <c r="G1136" s="8">
        <f>VLOOKUP($D1136,饮料价格!$B$3:$E$45,3,0)</f>
        <v>0.9</v>
      </c>
      <c r="H1136" s="8">
        <f>VLOOKUP($D1136,饮料价格!$B$3:$E$45,4,0)</f>
        <v>1.5</v>
      </c>
      <c r="I1136" s="8">
        <f>E1136*H1136</f>
        <v>15</v>
      </c>
      <c r="J1136" s="8">
        <f>(H1136-G1136)*E1136</f>
        <v>6</v>
      </c>
    </row>
    <row r="1137" spans="1:10" outlineLevel="2" x14ac:dyDescent="0.15">
      <c r="A1137" s="7">
        <v>42736</v>
      </c>
      <c r="B1137" s="8" t="s">
        <v>100</v>
      </c>
      <c r="C1137" s="8" t="s">
        <v>128</v>
      </c>
      <c r="D1137" s="8" t="s">
        <v>81</v>
      </c>
      <c r="E1137" s="8">
        <v>105</v>
      </c>
      <c r="F1137" s="8" t="str">
        <f>VLOOKUP($D1137,饮料价格!$B$3:$E$45,2,0)</f>
        <v>听</v>
      </c>
      <c r="G1137" s="8">
        <f>VLOOKUP($D1137,饮料价格!$B$3:$E$45,3,0)</f>
        <v>3</v>
      </c>
      <c r="H1137" s="8">
        <f>VLOOKUP($D1137,饮料价格!$B$3:$E$45,4,0)</f>
        <v>4</v>
      </c>
      <c r="I1137" s="8">
        <f>E1137*H1137</f>
        <v>420</v>
      </c>
      <c r="J1137" s="8">
        <f>(H1137-G1137)*E1137</f>
        <v>105</v>
      </c>
    </row>
    <row r="1138" spans="1:10" outlineLevel="2" x14ac:dyDescent="0.15">
      <c r="A1138" s="7">
        <v>42736</v>
      </c>
      <c r="B1138" s="8" t="s">
        <v>100</v>
      </c>
      <c r="C1138" s="8" t="s">
        <v>128</v>
      </c>
      <c r="D1138" s="8" t="s">
        <v>4</v>
      </c>
      <c r="E1138" s="8">
        <v>18</v>
      </c>
      <c r="F1138" s="8" t="str">
        <f>VLOOKUP($D1138,饮料价格!$B$3:$E$45,2,0)</f>
        <v>合</v>
      </c>
      <c r="G1138" s="8">
        <f>VLOOKUP($D1138,饮料价格!$B$3:$E$45,3,0)</f>
        <v>1.3</v>
      </c>
      <c r="H1138" s="8">
        <f>VLOOKUP($D1138,饮料价格!$B$3:$E$45,4,0)</f>
        <v>1.9</v>
      </c>
      <c r="I1138" s="8">
        <f>E1138*H1138</f>
        <v>34.199999999999996</v>
      </c>
      <c r="J1138" s="8">
        <f>(H1138-G1138)*E1138</f>
        <v>10.799999999999997</v>
      </c>
    </row>
    <row r="1139" spans="1:10" outlineLevel="2" x14ac:dyDescent="0.15">
      <c r="A1139" s="7">
        <v>42736</v>
      </c>
      <c r="B1139" s="8" t="s">
        <v>100</v>
      </c>
      <c r="C1139" s="8" t="s">
        <v>128</v>
      </c>
      <c r="D1139" s="8" t="s">
        <v>28</v>
      </c>
      <c r="E1139" s="8">
        <v>38</v>
      </c>
      <c r="F1139" s="8" t="str">
        <f>VLOOKUP($D1139,饮料价格!$B$3:$E$45,2,0)</f>
        <v>合</v>
      </c>
      <c r="G1139" s="8">
        <f>VLOOKUP($D1139,饮料价格!$B$3:$E$45,3,0)</f>
        <v>1.5</v>
      </c>
      <c r="H1139" s="8">
        <f>VLOOKUP($D1139,饮料价格!$B$3:$E$45,4,0)</f>
        <v>2.2000000000000002</v>
      </c>
      <c r="I1139" s="8">
        <f>E1139*H1139</f>
        <v>83.600000000000009</v>
      </c>
      <c r="J1139" s="8">
        <f>(H1139-G1139)*E1139</f>
        <v>26.600000000000009</v>
      </c>
    </row>
    <row r="1140" spans="1:10" outlineLevel="2" x14ac:dyDescent="0.15">
      <c r="A1140" s="7">
        <v>42736</v>
      </c>
      <c r="B1140" s="8" t="s">
        <v>100</v>
      </c>
      <c r="C1140" s="8" t="s">
        <v>128</v>
      </c>
      <c r="D1140" s="8" t="s">
        <v>6</v>
      </c>
      <c r="E1140" s="8">
        <v>95</v>
      </c>
      <c r="F1140" s="8" t="str">
        <f>VLOOKUP($D1140,饮料价格!$B$3:$E$45,2,0)</f>
        <v>瓶</v>
      </c>
      <c r="G1140" s="8">
        <f>VLOOKUP($D1140,饮料价格!$B$3:$E$45,3,0)</f>
        <v>1.7</v>
      </c>
      <c r="H1140" s="8">
        <f>VLOOKUP($D1140,饮料价格!$B$3:$E$45,4,0)</f>
        <v>3.5</v>
      </c>
      <c r="I1140" s="8">
        <f>E1140*H1140</f>
        <v>332.5</v>
      </c>
      <c r="J1140" s="8">
        <f>(H1140-G1140)*E1140</f>
        <v>171</v>
      </c>
    </row>
    <row r="1141" spans="1:10" outlineLevel="2" x14ac:dyDescent="0.15">
      <c r="A1141" s="7">
        <v>42736</v>
      </c>
      <c r="B1141" s="8" t="s">
        <v>100</v>
      </c>
      <c r="C1141" s="8" t="s">
        <v>128</v>
      </c>
      <c r="D1141" s="8" t="s">
        <v>13</v>
      </c>
      <c r="E1141" s="8">
        <v>17</v>
      </c>
      <c r="F1141" s="8" t="str">
        <f>VLOOKUP($D1141,饮料价格!$B$3:$E$45,2,0)</f>
        <v>瓶</v>
      </c>
      <c r="G1141" s="8">
        <f>VLOOKUP($D1141,饮料价格!$B$3:$E$45,3,0)</f>
        <v>2</v>
      </c>
      <c r="H1141" s="8">
        <f>VLOOKUP($D1141,饮料价格!$B$3:$E$45,4,0)</f>
        <v>3.5</v>
      </c>
      <c r="I1141" s="8">
        <f>E1141*H1141</f>
        <v>59.5</v>
      </c>
      <c r="J1141" s="8">
        <f>(H1141-G1141)*E1141</f>
        <v>25.5</v>
      </c>
    </row>
    <row r="1142" spans="1:10" outlineLevel="2" x14ac:dyDescent="0.15">
      <c r="A1142" s="7">
        <v>42736</v>
      </c>
      <c r="B1142" s="8" t="s">
        <v>100</v>
      </c>
      <c r="C1142" s="8" t="s">
        <v>128</v>
      </c>
      <c r="D1142" s="8" t="s">
        <v>134</v>
      </c>
      <c r="E1142" s="8">
        <v>14</v>
      </c>
      <c r="F1142" s="8" t="str">
        <f>VLOOKUP($D1142,饮料价格!$B$3:$E$45,2,0)</f>
        <v>瓶</v>
      </c>
      <c r="G1142" s="8">
        <f>VLOOKUP($D1142,饮料价格!$B$3:$E$45,3,0)</f>
        <v>3.5</v>
      </c>
      <c r="H1142" s="8">
        <f>VLOOKUP($D1142,饮料价格!$B$3:$E$45,4,0)</f>
        <v>5</v>
      </c>
      <c r="I1142" s="8">
        <f>E1142*H1142</f>
        <v>70</v>
      </c>
      <c r="J1142" s="8">
        <f>(H1142-G1142)*E1142</f>
        <v>21</v>
      </c>
    </row>
    <row r="1143" spans="1:10" outlineLevel="2" x14ac:dyDescent="0.15">
      <c r="A1143" s="7">
        <v>42736</v>
      </c>
      <c r="B1143" s="8" t="s">
        <v>100</v>
      </c>
      <c r="C1143" s="8" t="s">
        <v>128</v>
      </c>
      <c r="D1143" s="8" t="s">
        <v>9</v>
      </c>
      <c r="E1143" s="8">
        <v>54</v>
      </c>
      <c r="F1143" s="8" t="str">
        <f>VLOOKUP($D1143,饮料价格!$B$3:$E$45,2,0)</f>
        <v>听</v>
      </c>
      <c r="G1143" s="8">
        <f>VLOOKUP($D1143,饮料价格!$B$3:$E$45,3,0)</f>
        <v>3</v>
      </c>
      <c r="H1143" s="8">
        <f>VLOOKUP($D1143,饮料价格!$B$3:$E$45,4,0)</f>
        <v>4</v>
      </c>
      <c r="I1143" s="8">
        <f>E1143*H1143</f>
        <v>216</v>
      </c>
      <c r="J1143" s="8">
        <f>(H1143-G1143)*E1143</f>
        <v>54</v>
      </c>
    </row>
    <row r="1144" spans="1:10" outlineLevel="2" x14ac:dyDescent="0.15">
      <c r="A1144" s="7">
        <v>42736</v>
      </c>
      <c r="B1144" s="8" t="s">
        <v>100</v>
      </c>
      <c r="C1144" s="8" t="s">
        <v>128</v>
      </c>
      <c r="D1144" s="8" t="s">
        <v>25</v>
      </c>
      <c r="E1144" s="8">
        <v>38</v>
      </c>
      <c r="F1144" s="8" t="str">
        <f>VLOOKUP($D1144,饮料价格!$B$3:$E$45,2,0)</f>
        <v>听</v>
      </c>
      <c r="G1144" s="8">
        <f>VLOOKUP($D1144,饮料价格!$B$3:$E$45,3,0)</f>
        <v>3</v>
      </c>
      <c r="H1144" s="8">
        <f>VLOOKUP($D1144,饮料价格!$B$3:$E$45,4,0)</f>
        <v>4</v>
      </c>
      <c r="I1144" s="8">
        <f>E1144*H1144</f>
        <v>152</v>
      </c>
      <c r="J1144" s="8">
        <f>(H1144-G1144)*E1144</f>
        <v>38</v>
      </c>
    </row>
    <row r="1145" spans="1:10" outlineLevel="2" x14ac:dyDescent="0.15">
      <c r="A1145" s="7">
        <v>42736</v>
      </c>
      <c r="B1145" s="8" t="s">
        <v>100</v>
      </c>
      <c r="C1145" s="8" t="s">
        <v>128</v>
      </c>
      <c r="D1145" s="8" t="s">
        <v>27</v>
      </c>
      <c r="E1145" s="8">
        <v>23</v>
      </c>
      <c r="F1145" s="8" t="str">
        <f>VLOOKUP($D1145,饮料价格!$B$3:$E$45,2,0)</f>
        <v>听</v>
      </c>
      <c r="G1145" s="8">
        <f>VLOOKUP($D1145,饮料价格!$B$3:$E$45,3,0)</f>
        <v>2.5</v>
      </c>
      <c r="H1145" s="8">
        <f>VLOOKUP($D1145,饮料价格!$B$3:$E$45,4,0)</f>
        <v>4</v>
      </c>
      <c r="I1145" s="8">
        <f>E1145*H1145</f>
        <v>92</v>
      </c>
      <c r="J1145" s="8">
        <f>(H1145-G1145)*E1145</f>
        <v>34.5</v>
      </c>
    </row>
    <row r="1146" spans="1:10" outlineLevel="2" x14ac:dyDescent="0.15">
      <c r="A1146" s="7">
        <v>42736</v>
      </c>
      <c r="B1146" s="8" t="s">
        <v>100</v>
      </c>
      <c r="C1146" s="8" t="s">
        <v>128</v>
      </c>
      <c r="D1146" s="8" t="s">
        <v>131</v>
      </c>
      <c r="E1146" s="8">
        <v>201</v>
      </c>
      <c r="F1146" s="8" t="str">
        <f>VLOOKUP($D1146,饮料价格!$B$3:$E$45,2,0)</f>
        <v>瓶</v>
      </c>
      <c r="G1146" s="8">
        <f>VLOOKUP($D1146,饮料价格!$B$3:$E$45,3,0)</f>
        <v>2</v>
      </c>
      <c r="H1146" s="8">
        <f>VLOOKUP($D1146,饮料价格!$B$3:$E$45,4,0)</f>
        <v>3.5</v>
      </c>
      <c r="I1146" s="8">
        <f>E1146*H1146</f>
        <v>703.5</v>
      </c>
      <c r="J1146" s="8">
        <f>(H1146-G1146)*E1146</f>
        <v>301.5</v>
      </c>
    </row>
    <row r="1147" spans="1:10" outlineLevel="2" x14ac:dyDescent="0.15">
      <c r="A1147" s="7">
        <v>42736</v>
      </c>
      <c r="B1147" s="8" t="s">
        <v>100</v>
      </c>
      <c r="C1147" s="8" t="s">
        <v>128</v>
      </c>
      <c r="D1147" s="8" t="s">
        <v>24</v>
      </c>
      <c r="E1147" s="8">
        <v>128</v>
      </c>
      <c r="F1147" s="8" t="str">
        <f>VLOOKUP($D1147,饮料价格!$B$3:$E$45,2,0)</f>
        <v>瓶</v>
      </c>
      <c r="G1147" s="8">
        <f>VLOOKUP($D1147,饮料价格!$B$3:$E$45,3,0)</f>
        <v>2.4</v>
      </c>
      <c r="H1147" s="8">
        <f>VLOOKUP($D1147,饮料价格!$B$3:$E$45,4,0)</f>
        <v>3</v>
      </c>
      <c r="I1147" s="8">
        <f>E1147*H1147</f>
        <v>384</v>
      </c>
      <c r="J1147" s="8">
        <f>(H1147-G1147)*E1147</f>
        <v>76.800000000000011</v>
      </c>
    </row>
    <row r="1148" spans="1:10" outlineLevel="2" x14ac:dyDescent="0.15">
      <c r="A1148" s="7">
        <v>42736</v>
      </c>
      <c r="B1148" s="8" t="s">
        <v>100</v>
      </c>
      <c r="C1148" s="8" t="s">
        <v>128</v>
      </c>
      <c r="D1148" s="8" t="s">
        <v>73</v>
      </c>
      <c r="E1148" s="8">
        <v>30</v>
      </c>
      <c r="F1148" s="8" t="str">
        <f>VLOOKUP($D1148,饮料价格!$B$3:$E$45,2,0)</f>
        <v>瓶</v>
      </c>
      <c r="G1148" s="8">
        <f>VLOOKUP($D1148,饮料价格!$B$3:$E$45,3,0)</f>
        <v>1.8</v>
      </c>
      <c r="H1148" s="8">
        <f>VLOOKUP($D1148,饮料价格!$B$3:$E$45,4,0)</f>
        <v>2.2999999999999998</v>
      </c>
      <c r="I1148" s="8">
        <f>E1148*H1148</f>
        <v>69</v>
      </c>
      <c r="J1148" s="8">
        <f>(H1148-G1148)*E1148</f>
        <v>14.999999999999993</v>
      </c>
    </row>
    <row r="1149" spans="1:10" outlineLevel="2" x14ac:dyDescent="0.15">
      <c r="A1149" s="7">
        <v>42736</v>
      </c>
      <c r="B1149" s="8" t="s">
        <v>100</v>
      </c>
      <c r="C1149" s="8" t="s">
        <v>128</v>
      </c>
      <c r="D1149" s="8" t="s">
        <v>11</v>
      </c>
      <c r="E1149" s="8">
        <v>78</v>
      </c>
      <c r="F1149" s="8" t="str">
        <f>VLOOKUP($D1149,饮料价格!$B$3:$E$45,2,0)</f>
        <v>瓶</v>
      </c>
      <c r="G1149" s="8">
        <f>VLOOKUP($D1149,饮料价格!$B$3:$E$45,3,0)</f>
        <v>1</v>
      </c>
      <c r="H1149" s="8">
        <f>VLOOKUP($D1149,饮料价格!$B$3:$E$45,4,0)</f>
        <v>1.3</v>
      </c>
      <c r="I1149" s="8">
        <f>E1149*H1149</f>
        <v>101.4</v>
      </c>
      <c r="J1149" s="8">
        <f>(H1149-G1149)*E1149</f>
        <v>23.400000000000002</v>
      </c>
    </row>
    <row r="1150" spans="1:10" outlineLevel="2" x14ac:dyDescent="0.15">
      <c r="A1150" s="7">
        <v>42736</v>
      </c>
      <c r="B1150" s="8" t="s">
        <v>100</v>
      </c>
      <c r="C1150" s="8" t="s">
        <v>128</v>
      </c>
      <c r="D1150" s="8" t="s">
        <v>14</v>
      </c>
      <c r="E1150" s="8">
        <v>13</v>
      </c>
      <c r="F1150" s="8" t="str">
        <f>VLOOKUP($D1150,饮料价格!$B$3:$E$45,2,0)</f>
        <v>听</v>
      </c>
      <c r="G1150" s="8">
        <f>VLOOKUP($D1150,饮料价格!$B$3:$E$45,3,0)</f>
        <v>2.5</v>
      </c>
      <c r="H1150" s="8">
        <f>VLOOKUP($D1150,饮料价格!$B$3:$E$45,4,0)</f>
        <v>4</v>
      </c>
      <c r="I1150" s="8">
        <f>E1150*H1150</f>
        <v>52</v>
      </c>
      <c r="J1150" s="8">
        <f>(H1150-G1150)*E1150</f>
        <v>19.5</v>
      </c>
    </row>
    <row r="1151" spans="1:10" outlineLevel="2" x14ac:dyDescent="0.15">
      <c r="A1151" s="7">
        <v>42736</v>
      </c>
      <c r="B1151" s="8" t="s">
        <v>100</v>
      </c>
      <c r="C1151" s="8" t="s">
        <v>128</v>
      </c>
      <c r="D1151" s="8" t="s">
        <v>23</v>
      </c>
      <c r="E1151" s="8">
        <v>14</v>
      </c>
      <c r="F1151" s="8" t="str">
        <f>VLOOKUP($D1151,饮料价格!$B$3:$E$45,2,0)</f>
        <v>瓶</v>
      </c>
      <c r="G1151" s="8">
        <f>VLOOKUP($D1151,饮料价格!$B$3:$E$45,3,0)</f>
        <v>2.4</v>
      </c>
      <c r="H1151" s="8">
        <f>VLOOKUP($D1151,饮料价格!$B$3:$E$45,4,0)</f>
        <v>3</v>
      </c>
      <c r="I1151" s="8">
        <f>E1151*H1151</f>
        <v>42</v>
      </c>
      <c r="J1151" s="8">
        <f>(H1151-G1151)*E1151</f>
        <v>8.4000000000000021</v>
      </c>
    </row>
    <row r="1152" spans="1:10" outlineLevel="2" x14ac:dyDescent="0.15">
      <c r="A1152" s="7">
        <v>42736</v>
      </c>
      <c r="B1152" s="8" t="s">
        <v>100</v>
      </c>
      <c r="C1152" s="8" t="s">
        <v>128</v>
      </c>
      <c r="D1152" s="8" t="s">
        <v>80</v>
      </c>
      <c r="E1152" s="8">
        <v>94</v>
      </c>
      <c r="F1152" s="8" t="str">
        <f>VLOOKUP($D1152,饮料价格!$B$3:$E$45,2,0)</f>
        <v>瓶</v>
      </c>
      <c r="G1152" s="8">
        <f>VLOOKUP($D1152,饮料价格!$B$3:$E$45,3,0)</f>
        <v>0.9</v>
      </c>
      <c r="H1152" s="8">
        <f>VLOOKUP($D1152,饮料价格!$B$3:$E$45,4,0)</f>
        <v>1.2</v>
      </c>
      <c r="I1152" s="8">
        <f>E1152*H1152</f>
        <v>112.8</v>
      </c>
      <c r="J1152" s="8">
        <f>(H1152-G1152)*E1152</f>
        <v>28.199999999999992</v>
      </c>
    </row>
    <row r="1153" spans="1:10" outlineLevel="2" x14ac:dyDescent="0.15">
      <c r="A1153" s="7">
        <v>42736</v>
      </c>
      <c r="B1153" s="8" t="s">
        <v>100</v>
      </c>
      <c r="C1153" s="8" t="s">
        <v>128</v>
      </c>
      <c r="D1153" s="8" t="s">
        <v>26</v>
      </c>
      <c r="E1153" s="8">
        <v>57</v>
      </c>
      <c r="F1153" s="8" t="str">
        <f>VLOOKUP($D1153,饮料价格!$B$3:$E$45,2,0)</f>
        <v>瓶</v>
      </c>
      <c r="G1153" s="8">
        <f>VLOOKUP($D1153,饮料价格!$B$3:$E$45,3,0)</f>
        <v>1.7</v>
      </c>
      <c r="H1153" s="8">
        <f>VLOOKUP($D1153,饮料价格!$B$3:$E$45,4,0)</f>
        <v>2.2000000000000002</v>
      </c>
      <c r="I1153" s="8">
        <f>E1153*H1153</f>
        <v>125.4</v>
      </c>
      <c r="J1153" s="8">
        <f>(H1153-G1153)*E1153</f>
        <v>28.500000000000014</v>
      </c>
    </row>
    <row r="1154" spans="1:10" outlineLevel="2" x14ac:dyDescent="0.15">
      <c r="A1154" s="7">
        <v>42736</v>
      </c>
      <c r="B1154" s="8" t="s">
        <v>100</v>
      </c>
      <c r="C1154" s="8" t="s">
        <v>128</v>
      </c>
      <c r="D1154" s="8" t="s">
        <v>3</v>
      </c>
      <c r="E1154" s="8">
        <v>16</v>
      </c>
      <c r="F1154" s="8" t="str">
        <f>VLOOKUP($D1154,饮料价格!$B$3:$E$45,2,0)</f>
        <v>听</v>
      </c>
      <c r="G1154" s="8">
        <f>VLOOKUP($D1154,饮料价格!$B$3:$E$45,3,0)</f>
        <v>2.5</v>
      </c>
      <c r="H1154" s="8">
        <f>VLOOKUP($D1154,饮料价格!$B$3:$E$45,4,0)</f>
        <v>3.5</v>
      </c>
      <c r="I1154" s="8">
        <f>E1154*H1154</f>
        <v>56</v>
      </c>
      <c r="J1154" s="8">
        <f>(H1154-G1154)*E1154</f>
        <v>16</v>
      </c>
    </row>
    <row r="1155" spans="1:10" outlineLevel="2" x14ac:dyDescent="0.15">
      <c r="A1155" s="7">
        <v>42736</v>
      </c>
      <c r="B1155" s="8" t="s">
        <v>100</v>
      </c>
      <c r="C1155" s="8" t="s">
        <v>128</v>
      </c>
      <c r="D1155" s="8" t="s">
        <v>19</v>
      </c>
      <c r="E1155" s="8">
        <v>10</v>
      </c>
      <c r="F1155" s="8" t="str">
        <f>VLOOKUP($D1155,饮料价格!$B$3:$E$45,2,0)</f>
        <v>瓶</v>
      </c>
      <c r="G1155" s="8">
        <f>VLOOKUP($D1155,饮料价格!$B$3:$E$45,3,0)</f>
        <v>1.7</v>
      </c>
      <c r="H1155" s="8">
        <f>VLOOKUP($D1155,饮料价格!$B$3:$E$45,4,0)</f>
        <v>2.2000000000000002</v>
      </c>
      <c r="I1155" s="8">
        <f>E1155*H1155</f>
        <v>22</v>
      </c>
      <c r="J1155" s="8">
        <f>(H1155-G1155)*E1155</f>
        <v>5.0000000000000018</v>
      </c>
    </row>
    <row r="1156" spans="1:10" outlineLevel="2" x14ac:dyDescent="0.15">
      <c r="A1156" s="7">
        <v>42736</v>
      </c>
      <c r="B1156" s="8" t="s">
        <v>100</v>
      </c>
      <c r="C1156" s="8" t="s">
        <v>128</v>
      </c>
      <c r="D1156" s="8" t="s">
        <v>22</v>
      </c>
      <c r="E1156" s="8">
        <v>40</v>
      </c>
      <c r="F1156" s="8" t="str">
        <f>VLOOKUP($D1156,饮料价格!$B$3:$E$45,2,0)</f>
        <v>合</v>
      </c>
      <c r="G1156" s="8">
        <f>VLOOKUP($D1156,饮料价格!$B$3:$E$45,3,0)</f>
        <v>1.7</v>
      </c>
      <c r="H1156" s="8">
        <f>VLOOKUP($D1156,饮料价格!$B$3:$E$45,4,0)</f>
        <v>2.2000000000000002</v>
      </c>
      <c r="I1156" s="8">
        <f>E1156*H1156</f>
        <v>88</v>
      </c>
      <c r="J1156" s="8">
        <f>(H1156-G1156)*E1156</f>
        <v>20.000000000000007</v>
      </c>
    </row>
    <row r="1157" spans="1:10" outlineLevel="2" x14ac:dyDescent="0.15">
      <c r="A1157" s="7">
        <v>42736</v>
      </c>
      <c r="B1157" s="8" t="s">
        <v>100</v>
      </c>
      <c r="C1157" s="8" t="s">
        <v>128</v>
      </c>
      <c r="D1157" s="8" t="s">
        <v>10</v>
      </c>
      <c r="E1157" s="8">
        <v>18</v>
      </c>
      <c r="F1157" s="8" t="str">
        <f>VLOOKUP($D1157,饮料价格!$B$3:$E$45,2,0)</f>
        <v>听</v>
      </c>
      <c r="G1157" s="8">
        <f>VLOOKUP($D1157,饮料价格!$B$3:$E$45,3,0)</f>
        <v>2</v>
      </c>
      <c r="H1157" s="8">
        <f>VLOOKUP($D1157,饮料价格!$B$3:$E$45,4,0)</f>
        <v>3.5</v>
      </c>
      <c r="I1157" s="8">
        <f>E1157*H1157</f>
        <v>63</v>
      </c>
      <c r="J1157" s="8">
        <f>(H1157-G1157)*E1157</f>
        <v>27</v>
      </c>
    </row>
    <row r="1158" spans="1:10" outlineLevel="2" x14ac:dyDescent="0.15">
      <c r="A1158" s="7">
        <v>42736</v>
      </c>
      <c r="B1158" s="8" t="s">
        <v>100</v>
      </c>
      <c r="C1158" s="8" t="s">
        <v>128</v>
      </c>
      <c r="D1158" s="8" t="s">
        <v>20</v>
      </c>
      <c r="E1158" s="8">
        <v>45</v>
      </c>
      <c r="F1158" s="8" t="str">
        <f>VLOOKUP($D1158,饮料价格!$B$3:$E$45,2,0)</f>
        <v>瓶</v>
      </c>
      <c r="G1158" s="8">
        <f>VLOOKUP($D1158,饮料价格!$B$3:$E$45,3,0)</f>
        <v>1.8</v>
      </c>
      <c r="H1158" s="8">
        <f>VLOOKUP($D1158,饮料价格!$B$3:$E$45,4,0)</f>
        <v>2.2999999999999998</v>
      </c>
      <c r="I1158" s="8">
        <f>E1158*H1158</f>
        <v>103.49999999999999</v>
      </c>
      <c r="J1158" s="8">
        <f>(H1158-G1158)*E1158</f>
        <v>22.499999999999989</v>
      </c>
    </row>
    <row r="1159" spans="1:10" outlineLevel="2" x14ac:dyDescent="0.15">
      <c r="A1159" s="7">
        <v>42736</v>
      </c>
      <c r="B1159" s="8" t="s">
        <v>100</v>
      </c>
      <c r="C1159" s="8" t="s">
        <v>128</v>
      </c>
      <c r="D1159" s="8" t="s">
        <v>32</v>
      </c>
      <c r="E1159" s="8">
        <v>25</v>
      </c>
      <c r="F1159" s="8" t="str">
        <f>VLOOKUP($D1159,饮料价格!$B$3:$E$45,2,0)</f>
        <v>瓶</v>
      </c>
      <c r="G1159" s="8">
        <f>VLOOKUP($D1159,饮料价格!$B$3:$E$45,3,0)</f>
        <v>2.4</v>
      </c>
      <c r="H1159" s="8">
        <f>VLOOKUP($D1159,饮料价格!$B$3:$E$45,4,0)</f>
        <v>3.5</v>
      </c>
      <c r="I1159" s="8">
        <f>E1159*H1159</f>
        <v>87.5</v>
      </c>
      <c r="J1159" s="8">
        <f>(H1159-G1159)*E1159</f>
        <v>27.500000000000004</v>
      </c>
    </row>
    <row r="1160" spans="1:10" outlineLevel="2" x14ac:dyDescent="0.15">
      <c r="A1160" s="7">
        <v>42736</v>
      </c>
      <c r="B1160" s="8" t="s">
        <v>100</v>
      </c>
      <c r="C1160" s="8" t="s">
        <v>128</v>
      </c>
      <c r="D1160" s="8" t="s">
        <v>2</v>
      </c>
      <c r="E1160" s="8">
        <v>22</v>
      </c>
      <c r="F1160" s="8" t="str">
        <f>VLOOKUP($D1160,饮料价格!$B$3:$E$45,2,0)</f>
        <v>听</v>
      </c>
      <c r="G1160" s="8">
        <f>VLOOKUP($D1160,饮料价格!$B$3:$E$45,3,0)</f>
        <v>1.6</v>
      </c>
      <c r="H1160" s="8">
        <f>VLOOKUP($D1160,饮料价格!$B$3:$E$45,4,0)</f>
        <v>3.3</v>
      </c>
      <c r="I1160" s="8">
        <f>E1160*H1160</f>
        <v>72.599999999999994</v>
      </c>
      <c r="J1160" s="8">
        <f>(H1160-G1160)*E1160</f>
        <v>37.399999999999991</v>
      </c>
    </row>
    <row r="1161" spans="1:10" outlineLevel="2" x14ac:dyDescent="0.15">
      <c r="A1161" s="7">
        <v>42736</v>
      </c>
      <c r="B1161" s="8" t="s">
        <v>100</v>
      </c>
      <c r="C1161" s="8" t="s">
        <v>128</v>
      </c>
      <c r="D1161" s="8" t="s">
        <v>31</v>
      </c>
      <c r="E1161" s="8">
        <v>18</v>
      </c>
      <c r="F1161" s="8" t="str">
        <f>VLOOKUP($D1161,饮料价格!$B$3:$E$45,2,0)</f>
        <v>瓶</v>
      </c>
      <c r="G1161" s="8">
        <f>VLOOKUP($D1161,饮料价格!$B$3:$E$45,3,0)</f>
        <v>1.1000000000000001</v>
      </c>
      <c r="H1161" s="8">
        <f>VLOOKUP($D1161,饮料价格!$B$3:$E$45,4,0)</f>
        <v>1.5</v>
      </c>
      <c r="I1161" s="8">
        <f>E1161*H1161</f>
        <v>27</v>
      </c>
      <c r="J1161" s="8">
        <f>(H1161-G1161)*E1161</f>
        <v>7.1999999999999984</v>
      </c>
    </row>
    <row r="1162" spans="1:10" outlineLevel="2" x14ac:dyDescent="0.15">
      <c r="A1162" s="7">
        <v>42736</v>
      </c>
      <c r="B1162" s="8" t="s">
        <v>100</v>
      </c>
      <c r="C1162" s="8" t="s">
        <v>128</v>
      </c>
      <c r="D1162" s="8" t="s">
        <v>12</v>
      </c>
      <c r="E1162" s="8">
        <v>55</v>
      </c>
      <c r="F1162" s="8" t="str">
        <f>VLOOKUP($D1162,饮料价格!$B$3:$E$45,2,0)</f>
        <v>瓶</v>
      </c>
      <c r="G1162" s="8">
        <f>VLOOKUP($D1162,饮料价格!$B$3:$E$45,3,0)</f>
        <v>1.3</v>
      </c>
      <c r="H1162" s="8">
        <f>VLOOKUP($D1162,饮料价格!$B$3:$E$45,4,0)</f>
        <v>2.8</v>
      </c>
      <c r="I1162" s="8">
        <f>E1162*H1162</f>
        <v>154</v>
      </c>
      <c r="J1162" s="8">
        <f>(H1162-G1162)*E1162</f>
        <v>82.499999999999986</v>
      </c>
    </row>
    <row r="1163" spans="1:10" outlineLevel="1" x14ac:dyDescent="0.15">
      <c r="A1163" s="7"/>
      <c r="B1163" s="8"/>
      <c r="C1163" s="23" t="s">
        <v>212</v>
      </c>
      <c r="D1163" s="8"/>
      <c r="E1163" s="8"/>
      <c r="F1163" s="8"/>
      <c r="G1163" s="8"/>
      <c r="H1163" s="8"/>
      <c r="I1163" s="8">
        <f>SUBTOTAL(9,I1121:I1162)</f>
        <v>5818.5999999999995</v>
      </c>
      <c r="J1163" s="8">
        <f>SUBTOTAL(9,J1121:J1162)</f>
        <v>1996.3000000000004</v>
      </c>
    </row>
    <row r="1164" spans="1:10" outlineLevel="2" x14ac:dyDescent="0.15">
      <c r="A1164" s="7">
        <v>42736</v>
      </c>
      <c r="B1164" s="8" t="s">
        <v>103</v>
      </c>
      <c r="C1164" s="8" t="s">
        <v>123</v>
      </c>
      <c r="D1164" s="8" t="s">
        <v>1</v>
      </c>
      <c r="E1164" s="8">
        <v>33</v>
      </c>
      <c r="F1164" s="8" t="str">
        <f>VLOOKUP($D1164,饮料价格!$B$3:$E$45,2,0)</f>
        <v>听</v>
      </c>
      <c r="G1164" s="8">
        <f>VLOOKUP($D1164,饮料价格!$B$3:$E$45,3,0)</f>
        <v>2.5</v>
      </c>
      <c r="H1164" s="8">
        <f>VLOOKUP($D1164,饮料价格!$B$3:$E$45,4,0)</f>
        <v>3.5</v>
      </c>
      <c r="I1164" s="8">
        <f>E1164*H1164</f>
        <v>115.5</v>
      </c>
      <c r="J1164" s="8">
        <f>(H1164-G1164)*E1164</f>
        <v>33</v>
      </c>
    </row>
    <row r="1165" spans="1:10" outlineLevel="2" x14ac:dyDescent="0.15">
      <c r="A1165" s="7">
        <v>42736</v>
      </c>
      <c r="B1165" s="8" t="s">
        <v>103</v>
      </c>
      <c r="C1165" s="8" t="s">
        <v>123</v>
      </c>
      <c r="D1165" s="8" t="s">
        <v>29</v>
      </c>
      <c r="E1165" s="8">
        <v>56</v>
      </c>
      <c r="F1165" s="8" t="str">
        <f>VLOOKUP($D1165,饮料价格!$B$3:$E$45,2,0)</f>
        <v>合</v>
      </c>
      <c r="G1165" s="8">
        <f>VLOOKUP($D1165,饮料价格!$B$3:$E$45,3,0)</f>
        <v>1.6</v>
      </c>
      <c r="H1165" s="8">
        <f>VLOOKUP($D1165,饮料价格!$B$3:$E$45,4,0)</f>
        <v>2.2999999999999998</v>
      </c>
      <c r="I1165" s="8">
        <f>E1165*H1165</f>
        <v>128.79999999999998</v>
      </c>
      <c r="J1165" s="8">
        <f>(H1165-G1165)*E1165</f>
        <v>39.199999999999989</v>
      </c>
    </row>
    <row r="1166" spans="1:10" outlineLevel="2" x14ac:dyDescent="0.15">
      <c r="A1166" s="7">
        <v>42736</v>
      </c>
      <c r="B1166" s="8" t="s">
        <v>103</v>
      </c>
      <c r="C1166" s="8" t="s">
        <v>123</v>
      </c>
      <c r="D1166" s="8" t="s">
        <v>80</v>
      </c>
      <c r="E1166" s="8">
        <v>12</v>
      </c>
      <c r="F1166" s="8" t="str">
        <f>VLOOKUP($D1166,饮料价格!$B$3:$E$45,2,0)</f>
        <v>瓶</v>
      </c>
      <c r="G1166" s="8">
        <f>VLOOKUP($D1166,饮料价格!$B$3:$E$45,3,0)</f>
        <v>0.9</v>
      </c>
      <c r="H1166" s="8">
        <f>VLOOKUP($D1166,饮料价格!$B$3:$E$45,4,0)</f>
        <v>1.2</v>
      </c>
      <c r="I1166" s="8">
        <f>E1166*H1166</f>
        <v>14.399999999999999</v>
      </c>
      <c r="J1166" s="8">
        <f>(H1166-G1166)*E1166</f>
        <v>3.5999999999999992</v>
      </c>
    </row>
    <row r="1167" spans="1:10" outlineLevel="2" x14ac:dyDescent="0.15">
      <c r="A1167" s="7">
        <v>42736</v>
      </c>
      <c r="B1167" s="8" t="s">
        <v>103</v>
      </c>
      <c r="C1167" s="8" t="s">
        <v>123</v>
      </c>
      <c r="D1167" s="8" t="s">
        <v>21</v>
      </c>
      <c r="E1167" s="8">
        <v>33</v>
      </c>
      <c r="F1167" s="8" t="str">
        <f>VLOOKUP($D1167,饮料价格!$B$3:$E$45,2,0)</f>
        <v>瓶</v>
      </c>
      <c r="G1167" s="8">
        <f>VLOOKUP($D1167,饮料价格!$B$3:$E$45,3,0)</f>
        <v>1.4</v>
      </c>
      <c r="H1167" s="8">
        <f>VLOOKUP($D1167,饮料价格!$B$3:$E$45,4,0)</f>
        <v>3</v>
      </c>
      <c r="I1167" s="8">
        <f>E1167*H1167</f>
        <v>99</v>
      </c>
      <c r="J1167" s="8">
        <f>(H1167-G1167)*E1167</f>
        <v>52.800000000000004</v>
      </c>
    </row>
    <row r="1168" spans="1:10" outlineLevel="2" x14ac:dyDescent="0.15">
      <c r="A1168" s="7">
        <v>42736</v>
      </c>
      <c r="B1168" s="8" t="s">
        <v>103</v>
      </c>
      <c r="C1168" s="8" t="s">
        <v>123</v>
      </c>
      <c r="D1168" s="8" t="s">
        <v>134</v>
      </c>
      <c r="E1168" s="8">
        <v>77</v>
      </c>
      <c r="F1168" s="8" t="str">
        <f>VLOOKUP($D1168,饮料价格!$B$3:$E$45,2,0)</f>
        <v>瓶</v>
      </c>
      <c r="G1168" s="8">
        <f>VLOOKUP($D1168,饮料价格!$B$3:$E$45,3,0)</f>
        <v>3.5</v>
      </c>
      <c r="H1168" s="8">
        <f>VLOOKUP($D1168,饮料价格!$B$3:$E$45,4,0)</f>
        <v>5</v>
      </c>
      <c r="I1168" s="8">
        <f>E1168*H1168</f>
        <v>385</v>
      </c>
      <c r="J1168" s="8">
        <f>(H1168-G1168)*E1168</f>
        <v>115.5</v>
      </c>
    </row>
    <row r="1169" spans="1:10" outlineLevel="2" x14ac:dyDescent="0.15">
      <c r="A1169" s="7">
        <v>42736</v>
      </c>
      <c r="B1169" s="8" t="s">
        <v>103</v>
      </c>
      <c r="C1169" s="8" t="s">
        <v>123</v>
      </c>
      <c r="D1169" s="8" t="s">
        <v>81</v>
      </c>
      <c r="E1169" s="8">
        <v>32</v>
      </c>
      <c r="F1169" s="8" t="str">
        <f>VLOOKUP($D1169,饮料价格!$B$3:$E$45,2,0)</f>
        <v>听</v>
      </c>
      <c r="G1169" s="8">
        <f>VLOOKUP($D1169,饮料价格!$B$3:$E$45,3,0)</f>
        <v>3</v>
      </c>
      <c r="H1169" s="8">
        <f>VLOOKUP($D1169,饮料价格!$B$3:$E$45,4,0)</f>
        <v>4</v>
      </c>
      <c r="I1169" s="8">
        <f>E1169*H1169</f>
        <v>128</v>
      </c>
      <c r="J1169" s="8">
        <f>(H1169-G1169)*E1169</f>
        <v>32</v>
      </c>
    </row>
    <row r="1170" spans="1:10" outlineLevel="2" x14ac:dyDescent="0.15">
      <c r="A1170" s="7">
        <v>42736</v>
      </c>
      <c r="B1170" s="8" t="s">
        <v>103</v>
      </c>
      <c r="C1170" s="8" t="s">
        <v>123</v>
      </c>
      <c r="D1170" s="8" t="s">
        <v>5</v>
      </c>
      <c r="E1170" s="8">
        <v>90</v>
      </c>
      <c r="F1170" s="8" t="str">
        <f>VLOOKUP($D1170,饮料价格!$B$3:$E$45,2,0)</f>
        <v>合</v>
      </c>
      <c r="G1170" s="8">
        <f>VLOOKUP($D1170,饮料价格!$B$3:$E$45,3,0)</f>
        <v>1.5</v>
      </c>
      <c r="H1170" s="8">
        <f>VLOOKUP($D1170,饮料价格!$B$3:$E$45,4,0)</f>
        <v>2.2000000000000002</v>
      </c>
      <c r="I1170" s="8">
        <f>E1170*H1170</f>
        <v>198.00000000000003</v>
      </c>
      <c r="J1170" s="8">
        <f>(H1170-G1170)*E1170</f>
        <v>63.000000000000014</v>
      </c>
    </row>
    <row r="1171" spans="1:10" outlineLevel="2" x14ac:dyDescent="0.15">
      <c r="A1171" s="7">
        <v>42736</v>
      </c>
      <c r="B1171" s="8" t="s">
        <v>103</v>
      </c>
      <c r="C1171" s="8" t="s">
        <v>123</v>
      </c>
      <c r="D1171" s="8" t="s">
        <v>73</v>
      </c>
      <c r="E1171" s="8">
        <v>13</v>
      </c>
      <c r="F1171" s="8" t="str">
        <f>VLOOKUP($D1171,饮料价格!$B$3:$E$45,2,0)</f>
        <v>瓶</v>
      </c>
      <c r="G1171" s="8">
        <f>VLOOKUP($D1171,饮料价格!$B$3:$E$45,3,0)</f>
        <v>1.8</v>
      </c>
      <c r="H1171" s="8">
        <f>VLOOKUP($D1171,饮料价格!$B$3:$E$45,4,0)</f>
        <v>2.2999999999999998</v>
      </c>
      <c r="I1171" s="8">
        <f>E1171*H1171</f>
        <v>29.9</v>
      </c>
      <c r="J1171" s="8">
        <f>(H1171-G1171)*E1171</f>
        <v>6.4999999999999973</v>
      </c>
    </row>
    <row r="1172" spans="1:10" outlineLevel="2" x14ac:dyDescent="0.15">
      <c r="A1172" s="7">
        <v>42736</v>
      </c>
      <c r="B1172" s="8" t="s">
        <v>103</v>
      </c>
      <c r="C1172" s="8" t="s">
        <v>123</v>
      </c>
      <c r="D1172" s="8" t="s">
        <v>3</v>
      </c>
      <c r="E1172" s="8">
        <v>34</v>
      </c>
      <c r="F1172" s="8" t="str">
        <f>VLOOKUP($D1172,饮料价格!$B$3:$E$45,2,0)</f>
        <v>听</v>
      </c>
      <c r="G1172" s="8">
        <f>VLOOKUP($D1172,饮料价格!$B$3:$E$45,3,0)</f>
        <v>2.5</v>
      </c>
      <c r="H1172" s="8">
        <f>VLOOKUP($D1172,饮料价格!$B$3:$E$45,4,0)</f>
        <v>3.5</v>
      </c>
      <c r="I1172" s="8">
        <f>E1172*H1172</f>
        <v>119</v>
      </c>
      <c r="J1172" s="8">
        <f>(H1172-G1172)*E1172</f>
        <v>34</v>
      </c>
    </row>
    <row r="1173" spans="1:10" outlineLevel="2" x14ac:dyDescent="0.15">
      <c r="A1173" s="7">
        <v>42736</v>
      </c>
      <c r="B1173" s="8" t="s">
        <v>103</v>
      </c>
      <c r="C1173" s="8" t="s">
        <v>123</v>
      </c>
      <c r="D1173" s="8" t="s">
        <v>11</v>
      </c>
      <c r="E1173" s="8">
        <v>11</v>
      </c>
      <c r="F1173" s="8" t="str">
        <f>VLOOKUP($D1173,饮料价格!$B$3:$E$45,2,0)</f>
        <v>瓶</v>
      </c>
      <c r="G1173" s="8">
        <f>VLOOKUP($D1173,饮料价格!$B$3:$E$45,3,0)</f>
        <v>1</v>
      </c>
      <c r="H1173" s="8">
        <f>VLOOKUP($D1173,饮料价格!$B$3:$E$45,4,0)</f>
        <v>1.3</v>
      </c>
      <c r="I1173" s="8">
        <f>E1173*H1173</f>
        <v>14.3</v>
      </c>
      <c r="J1173" s="8">
        <f>(H1173-G1173)*E1173</f>
        <v>3.3000000000000007</v>
      </c>
    </row>
    <row r="1174" spans="1:10" outlineLevel="2" x14ac:dyDescent="0.15">
      <c r="A1174" s="7">
        <v>42736</v>
      </c>
      <c r="B1174" s="8" t="s">
        <v>103</v>
      </c>
      <c r="C1174" s="8" t="s">
        <v>123</v>
      </c>
      <c r="D1174" s="8" t="s">
        <v>9</v>
      </c>
      <c r="E1174" s="8">
        <v>127</v>
      </c>
      <c r="F1174" s="8" t="str">
        <f>VLOOKUP($D1174,饮料价格!$B$3:$E$45,2,0)</f>
        <v>听</v>
      </c>
      <c r="G1174" s="8">
        <f>VLOOKUP($D1174,饮料价格!$B$3:$E$45,3,0)</f>
        <v>3</v>
      </c>
      <c r="H1174" s="8">
        <f>VLOOKUP($D1174,饮料价格!$B$3:$E$45,4,0)</f>
        <v>4</v>
      </c>
      <c r="I1174" s="8">
        <f>E1174*H1174</f>
        <v>508</v>
      </c>
      <c r="J1174" s="8">
        <f>(H1174-G1174)*E1174</f>
        <v>127</v>
      </c>
    </row>
    <row r="1175" spans="1:10" outlineLevel="2" x14ac:dyDescent="0.15">
      <c r="A1175" s="7">
        <v>42736</v>
      </c>
      <c r="B1175" s="8" t="s">
        <v>103</v>
      </c>
      <c r="C1175" s="8" t="s">
        <v>123</v>
      </c>
      <c r="D1175" s="8" t="s">
        <v>82</v>
      </c>
      <c r="E1175" s="8">
        <v>17</v>
      </c>
      <c r="F1175" s="8" t="str">
        <f>VLOOKUP($D1175,饮料价格!$B$3:$E$45,2,0)</f>
        <v>合</v>
      </c>
      <c r="G1175" s="8">
        <f>VLOOKUP($D1175,饮料价格!$B$3:$E$45,3,0)</f>
        <v>1.6</v>
      </c>
      <c r="H1175" s="8">
        <f>VLOOKUP($D1175,饮料价格!$B$3:$E$45,4,0)</f>
        <v>2.5</v>
      </c>
      <c r="I1175" s="8">
        <f>E1175*H1175</f>
        <v>42.5</v>
      </c>
      <c r="J1175" s="8">
        <f>(H1175-G1175)*E1175</f>
        <v>15.299999999999999</v>
      </c>
    </row>
    <row r="1176" spans="1:10" outlineLevel="2" x14ac:dyDescent="0.15">
      <c r="A1176" s="7">
        <v>42736</v>
      </c>
      <c r="B1176" s="8" t="s">
        <v>103</v>
      </c>
      <c r="C1176" s="8" t="s">
        <v>123</v>
      </c>
      <c r="D1176" s="8" t="s">
        <v>23</v>
      </c>
      <c r="E1176" s="8">
        <v>15</v>
      </c>
      <c r="F1176" s="8" t="str">
        <f>VLOOKUP($D1176,饮料价格!$B$3:$E$45,2,0)</f>
        <v>瓶</v>
      </c>
      <c r="G1176" s="8">
        <f>VLOOKUP($D1176,饮料价格!$B$3:$E$45,3,0)</f>
        <v>2.4</v>
      </c>
      <c r="H1176" s="8">
        <f>VLOOKUP($D1176,饮料价格!$B$3:$E$45,4,0)</f>
        <v>3</v>
      </c>
      <c r="I1176" s="8">
        <f>E1176*H1176</f>
        <v>45</v>
      </c>
      <c r="J1176" s="8">
        <f>(H1176-G1176)*E1176</f>
        <v>9.0000000000000018</v>
      </c>
    </row>
    <row r="1177" spans="1:10" outlineLevel="2" x14ac:dyDescent="0.15">
      <c r="A1177" s="7">
        <v>42736</v>
      </c>
      <c r="B1177" s="8" t="s">
        <v>103</v>
      </c>
      <c r="C1177" s="8" t="s">
        <v>123</v>
      </c>
      <c r="D1177" s="8" t="s">
        <v>12</v>
      </c>
      <c r="E1177" s="8">
        <v>13</v>
      </c>
      <c r="F1177" s="8" t="str">
        <f>VLOOKUP($D1177,饮料价格!$B$3:$E$45,2,0)</f>
        <v>瓶</v>
      </c>
      <c r="G1177" s="8">
        <f>VLOOKUP($D1177,饮料价格!$B$3:$E$45,3,0)</f>
        <v>1.3</v>
      </c>
      <c r="H1177" s="8">
        <f>VLOOKUP($D1177,饮料价格!$B$3:$E$45,4,0)</f>
        <v>2.8</v>
      </c>
      <c r="I1177" s="8">
        <f>E1177*H1177</f>
        <v>36.4</v>
      </c>
      <c r="J1177" s="8">
        <f>(H1177-G1177)*E1177</f>
        <v>19.499999999999996</v>
      </c>
    </row>
    <row r="1178" spans="1:10" outlineLevel="2" x14ac:dyDescent="0.15">
      <c r="A1178" s="7">
        <v>42736</v>
      </c>
      <c r="B1178" s="8" t="s">
        <v>103</v>
      </c>
      <c r="C1178" s="8" t="s">
        <v>123</v>
      </c>
      <c r="D1178" s="8" t="s">
        <v>133</v>
      </c>
      <c r="E1178" s="8">
        <v>58</v>
      </c>
      <c r="F1178" s="8" t="str">
        <f>VLOOKUP($D1178,饮料价格!$B$3:$E$45,2,0)</f>
        <v>瓶</v>
      </c>
      <c r="G1178" s="8">
        <f>VLOOKUP($D1178,饮料价格!$B$3:$E$45,3,0)</f>
        <v>3.5</v>
      </c>
      <c r="H1178" s="8">
        <f>VLOOKUP($D1178,饮料价格!$B$3:$E$45,4,0)</f>
        <v>5</v>
      </c>
      <c r="I1178" s="8">
        <f>E1178*H1178</f>
        <v>290</v>
      </c>
      <c r="J1178" s="8">
        <f>(H1178-G1178)*E1178</f>
        <v>87</v>
      </c>
    </row>
    <row r="1179" spans="1:10" outlineLevel="2" x14ac:dyDescent="0.15">
      <c r="A1179" s="7">
        <v>42736</v>
      </c>
      <c r="B1179" s="8" t="s">
        <v>103</v>
      </c>
      <c r="C1179" s="8" t="s">
        <v>123</v>
      </c>
      <c r="D1179" s="8" t="s">
        <v>15</v>
      </c>
      <c r="E1179" s="8">
        <v>10</v>
      </c>
      <c r="F1179" s="8" t="str">
        <f>VLOOKUP($D1179,饮料价格!$B$3:$E$45,2,0)</f>
        <v>合</v>
      </c>
      <c r="G1179" s="8">
        <f>VLOOKUP($D1179,饮料价格!$B$3:$E$45,3,0)</f>
        <v>1.7</v>
      </c>
      <c r="H1179" s="8">
        <f>VLOOKUP($D1179,饮料价格!$B$3:$E$45,4,0)</f>
        <v>2.5</v>
      </c>
      <c r="I1179" s="8">
        <f>E1179*H1179</f>
        <v>25</v>
      </c>
      <c r="J1179" s="8">
        <f>(H1179-G1179)*E1179</f>
        <v>8</v>
      </c>
    </row>
    <row r="1180" spans="1:10" outlineLevel="2" x14ac:dyDescent="0.15">
      <c r="A1180" s="7">
        <v>42736</v>
      </c>
      <c r="B1180" s="8" t="s">
        <v>103</v>
      </c>
      <c r="C1180" s="8" t="s">
        <v>123</v>
      </c>
      <c r="D1180" s="8" t="s">
        <v>18</v>
      </c>
      <c r="E1180" s="8">
        <v>18</v>
      </c>
      <c r="F1180" s="8" t="str">
        <f>VLOOKUP($D1180,饮料价格!$B$3:$E$45,2,0)</f>
        <v>合</v>
      </c>
      <c r="G1180" s="8">
        <f>VLOOKUP($D1180,饮料价格!$B$3:$E$45,3,0)</f>
        <v>4.5</v>
      </c>
      <c r="H1180" s="8">
        <f>VLOOKUP($D1180,饮料价格!$B$3:$E$45,4,0)</f>
        <v>7.2</v>
      </c>
      <c r="I1180" s="8">
        <f>E1180*H1180</f>
        <v>129.6</v>
      </c>
      <c r="J1180" s="8">
        <f>(H1180-G1180)*E1180</f>
        <v>48.6</v>
      </c>
    </row>
    <row r="1181" spans="1:10" outlineLevel="2" x14ac:dyDescent="0.15">
      <c r="A1181" s="7">
        <v>42736</v>
      </c>
      <c r="B1181" s="8" t="s">
        <v>103</v>
      </c>
      <c r="C1181" s="8" t="s">
        <v>123</v>
      </c>
      <c r="D1181" s="8" t="s">
        <v>79</v>
      </c>
      <c r="E1181" s="8">
        <v>46</v>
      </c>
      <c r="F1181" s="8" t="str">
        <f>VLOOKUP($D1181,饮料价格!$B$3:$E$45,2,0)</f>
        <v>听</v>
      </c>
      <c r="G1181" s="8">
        <f>VLOOKUP($D1181,饮料价格!$B$3:$E$45,3,0)</f>
        <v>1.2</v>
      </c>
      <c r="H1181" s="8">
        <f>VLOOKUP($D1181,饮料价格!$B$3:$E$45,4,0)</f>
        <v>2.5</v>
      </c>
      <c r="I1181" s="8">
        <f>E1181*H1181</f>
        <v>115</v>
      </c>
      <c r="J1181" s="8">
        <f>(H1181-G1181)*E1181</f>
        <v>59.800000000000004</v>
      </c>
    </row>
    <row r="1182" spans="1:10" outlineLevel="2" x14ac:dyDescent="0.15">
      <c r="A1182" s="7">
        <v>42736</v>
      </c>
      <c r="B1182" s="8" t="s">
        <v>103</v>
      </c>
      <c r="C1182" s="8" t="s">
        <v>123</v>
      </c>
      <c r="D1182" s="8" t="s">
        <v>78</v>
      </c>
      <c r="E1182" s="8">
        <v>23</v>
      </c>
      <c r="F1182" s="8" t="str">
        <f>VLOOKUP($D1182,饮料价格!$B$3:$E$45,2,0)</f>
        <v>瓶</v>
      </c>
      <c r="G1182" s="8">
        <f>VLOOKUP($D1182,饮料价格!$B$3:$E$45,3,0)</f>
        <v>1.9</v>
      </c>
      <c r="H1182" s="8">
        <f>VLOOKUP($D1182,饮料价格!$B$3:$E$45,4,0)</f>
        <v>2.4</v>
      </c>
      <c r="I1182" s="8">
        <f>E1182*H1182</f>
        <v>55.199999999999996</v>
      </c>
      <c r="J1182" s="8">
        <f>(H1182-G1182)*E1182</f>
        <v>11.5</v>
      </c>
    </row>
    <row r="1183" spans="1:10" outlineLevel="2" x14ac:dyDescent="0.15">
      <c r="A1183" s="7">
        <v>42736</v>
      </c>
      <c r="B1183" s="8" t="s">
        <v>103</v>
      </c>
      <c r="C1183" s="8" t="s">
        <v>123</v>
      </c>
      <c r="D1183" s="8" t="s">
        <v>7</v>
      </c>
      <c r="E1183" s="8">
        <v>18</v>
      </c>
      <c r="F1183" s="8" t="str">
        <f>VLOOKUP($D1183,饮料价格!$B$3:$E$45,2,0)</f>
        <v>听</v>
      </c>
      <c r="G1183" s="8">
        <f>VLOOKUP($D1183,饮料价格!$B$3:$E$45,3,0)</f>
        <v>3.2</v>
      </c>
      <c r="H1183" s="8">
        <f>VLOOKUP($D1183,饮料价格!$B$3:$E$45,4,0)</f>
        <v>6</v>
      </c>
      <c r="I1183" s="8">
        <f>E1183*H1183</f>
        <v>108</v>
      </c>
      <c r="J1183" s="8">
        <f>(H1183-G1183)*E1183</f>
        <v>50.4</v>
      </c>
    </row>
    <row r="1184" spans="1:10" outlineLevel="2" x14ac:dyDescent="0.15">
      <c r="A1184" s="7">
        <v>42736</v>
      </c>
      <c r="B1184" s="8" t="s">
        <v>103</v>
      </c>
      <c r="C1184" s="8" t="s">
        <v>123</v>
      </c>
      <c r="D1184" s="8" t="s">
        <v>6</v>
      </c>
      <c r="E1184" s="8">
        <v>60</v>
      </c>
      <c r="F1184" s="8" t="str">
        <f>VLOOKUP($D1184,饮料价格!$B$3:$E$45,2,0)</f>
        <v>瓶</v>
      </c>
      <c r="G1184" s="8">
        <f>VLOOKUP($D1184,饮料价格!$B$3:$E$45,3,0)</f>
        <v>1.7</v>
      </c>
      <c r="H1184" s="8">
        <f>VLOOKUP($D1184,饮料价格!$B$3:$E$45,4,0)</f>
        <v>3.5</v>
      </c>
      <c r="I1184" s="8">
        <f>E1184*H1184</f>
        <v>210</v>
      </c>
      <c r="J1184" s="8">
        <f>(H1184-G1184)*E1184</f>
        <v>108</v>
      </c>
    </row>
    <row r="1185" spans="1:10" outlineLevel="2" x14ac:dyDescent="0.15">
      <c r="A1185" s="7">
        <v>42736</v>
      </c>
      <c r="B1185" s="8" t="s">
        <v>103</v>
      </c>
      <c r="C1185" s="8" t="s">
        <v>123</v>
      </c>
      <c r="D1185" s="8" t="s">
        <v>32</v>
      </c>
      <c r="E1185" s="8">
        <v>75</v>
      </c>
      <c r="F1185" s="8" t="str">
        <f>VLOOKUP($D1185,饮料价格!$B$3:$E$45,2,0)</f>
        <v>瓶</v>
      </c>
      <c r="G1185" s="8">
        <f>VLOOKUP($D1185,饮料价格!$B$3:$E$45,3,0)</f>
        <v>2.4</v>
      </c>
      <c r="H1185" s="8">
        <f>VLOOKUP($D1185,饮料价格!$B$3:$E$45,4,0)</f>
        <v>3.5</v>
      </c>
      <c r="I1185" s="8">
        <f>E1185*H1185</f>
        <v>262.5</v>
      </c>
      <c r="J1185" s="8">
        <f>(H1185-G1185)*E1185</f>
        <v>82.5</v>
      </c>
    </row>
    <row r="1186" spans="1:10" outlineLevel="2" x14ac:dyDescent="0.15">
      <c r="A1186" s="7">
        <v>42736</v>
      </c>
      <c r="B1186" s="8" t="s">
        <v>103</v>
      </c>
      <c r="C1186" s="8" t="s">
        <v>123</v>
      </c>
      <c r="D1186" s="8" t="s">
        <v>14</v>
      </c>
      <c r="E1186" s="8">
        <v>11</v>
      </c>
      <c r="F1186" s="8" t="str">
        <f>VLOOKUP($D1186,饮料价格!$B$3:$E$45,2,0)</f>
        <v>听</v>
      </c>
      <c r="G1186" s="8">
        <f>VLOOKUP($D1186,饮料价格!$B$3:$E$45,3,0)</f>
        <v>2.5</v>
      </c>
      <c r="H1186" s="8">
        <f>VLOOKUP($D1186,饮料价格!$B$3:$E$45,4,0)</f>
        <v>4</v>
      </c>
      <c r="I1186" s="8">
        <f>E1186*H1186</f>
        <v>44</v>
      </c>
      <c r="J1186" s="8">
        <f>(H1186-G1186)*E1186</f>
        <v>16.5</v>
      </c>
    </row>
    <row r="1187" spans="1:10" outlineLevel="2" x14ac:dyDescent="0.15">
      <c r="A1187" s="7">
        <v>42736</v>
      </c>
      <c r="B1187" s="8" t="s">
        <v>103</v>
      </c>
      <c r="C1187" s="8" t="s">
        <v>123</v>
      </c>
      <c r="D1187" s="8" t="s">
        <v>10</v>
      </c>
      <c r="E1187" s="8">
        <v>46</v>
      </c>
      <c r="F1187" s="8" t="str">
        <f>VLOOKUP($D1187,饮料价格!$B$3:$E$45,2,0)</f>
        <v>听</v>
      </c>
      <c r="G1187" s="8">
        <f>VLOOKUP($D1187,饮料价格!$B$3:$E$45,3,0)</f>
        <v>2</v>
      </c>
      <c r="H1187" s="8">
        <f>VLOOKUP($D1187,饮料价格!$B$3:$E$45,4,0)</f>
        <v>3.5</v>
      </c>
      <c r="I1187" s="8">
        <f>E1187*H1187</f>
        <v>161</v>
      </c>
      <c r="J1187" s="8">
        <f>(H1187-G1187)*E1187</f>
        <v>69</v>
      </c>
    </row>
    <row r="1188" spans="1:10" outlineLevel="2" x14ac:dyDescent="0.15">
      <c r="A1188" s="7">
        <v>42736</v>
      </c>
      <c r="B1188" s="8" t="s">
        <v>103</v>
      </c>
      <c r="C1188" s="8" t="s">
        <v>123</v>
      </c>
      <c r="D1188" s="8" t="s">
        <v>132</v>
      </c>
      <c r="E1188" s="8">
        <v>60</v>
      </c>
      <c r="F1188" s="8" t="str">
        <f>VLOOKUP($D1188,饮料价格!$B$3:$E$45,2,0)</f>
        <v>瓶</v>
      </c>
      <c r="G1188" s="8">
        <f>VLOOKUP($D1188,饮料价格!$B$3:$E$45,3,0)</f>
        <v>2.5</v>
      </c>
      <c r="H1188" s="8">
        <f>VLOOKUP($D1188,饮料价格!$B$3:$E$45,4,0)</f>
        <v>4.5</v>
      </c>
      <c r="I1188" s="8">
        <f>E1188*H1188</f>
        <v>270</v>
      </c>
      <c r="J1188" s="8">
        <f>(H1188-G1188)*E1188</f>
        <v>120</v>
      </c>
    </row>
    <row r="1189" spans="1:10" outlineLevel="2" x14ac:dyDescent="0.15">
      <c r="A1189" s="7">
        <v>42736</v>
      </c>
      <c r="B1189" s="8" t="s">
        <v>103</v>
      </c>
      <c r="C1189" s="8" t="s">
        <v>123</v>
      </c>
      <c r="D1189" s="8" t="s">
        <v>19</v>
      </c>
      <c r="E1189" s="8">
        <v>9</v>
      </c>
      <c r="F1189" s="8" t="str">
        <f>VLOOKUP($D1189,饮料价格!$B$3:$E$45,2,0)</f>
        <v>瓶</v>
      </c>
      <c r="G1189" s="8">
        <f>VLOOKUP($D1189,饮料价格!$B$3:$E$45,3,0)</f>
        <v>1.7</v>
      </c>
      <c r="H1189" s="8">
        <f>VLOOKUP($D1189,饮料价格!$B$3:$E$45,4,0)</f>
        <v>2.2000000000000002</v>
      </c>
      <c r="I1189" s="8">
        <f>E1189*H1189</f>
        <v>19.8</v>
      </c>
      <c r="J1189" s="8">
        <f>(H1189-G1189)*E1189</f>
        <v>4.5000000000000018</v>
      </c>
    </row>
    <row r="1190" spans="1:10" outlineLevel="2" x14ac:dyDescent="0.15">
      <c r="A1190" s="7">
        <v>42736</v>
      </c>
      <c r="B1190" s="8" t="s">
        <v>103</v>
      </c>
      <c r="C1190" s="8" t="s">
        <v>123</v>
      </c>
      <c r="D1190" s="8" t="s">
        <v>8</v>
      </c>
      <c r="E1190" s="8">
        <v>24</v>
      </c>
      <c r="F1190" s="8" t="str">
        <f>VLOOKUP($D1190,饮料价格!$B$3:$E$45,2,0)</f>
        <v>合</v>
      </c>
      <c r="G1190" s="8">
        <f>VLOOKUP($D1190,饮料价格!$B$3:$E$45,3,0)</f>
        <v>7.8</v>
      </c>
      <c r="H1190" s="8">
        <f>VLOOKUP($D1190,饮料价格!$B$3:$E$45,4,0)</f>
        <v>9.8000000000000007</v>
      </c>
      <c r="I1190" s="8">
        <f>E1190*H1190</f>
        <v>235.20000000000002</v>
      </c>
      <c r="J1190" s="8">
        <f>(H1190-G1190)*E1190</f>
        <v>48.000000000000021</v>
      </c>
    </row>
    <row r="1191" spans="1:10" outlineLevel="2" x14ac:dyDescent="0.15">
      <c r="A1191" s="7">
        <v>42736</v>
      </c>
      <c r="B1191" s="8" t="s">
        <v>103</v>
      </c>
      <c r="C1191" s="8" t="s">
        <v>123</v>
      </c>
      <c r="D1191" s="8" t="s">
        <v>20</v>
      </c>
      <c r="E1191" s="8">
        <v>8</v>
      </c>
      <c r="F1191" s="8" t="str">
        <f>VLOOKUP($D1191,饮料价格!$B$3:$E$45,2,0)</f>
        <v>瓶</v>
      </c>
      <c r="G1191" s="8">
        <f>VLOOKUP($D1191,饮料价格!$B$3:$E$45,3,0)</f>
        <v>1.8</v>
      </c>
      <c r="H1191" s="8">
        <f>VLOOKUP($D1191,饮料价格!$B$3:$E$45,4,0)</f>
        <v>2.2999999999999998</v>
      </c>
      <c r="I1191" s="8">
        <f>E1191*H1191</f>
        <v>18.399999999999999</v>
      </c>
      <c r="J1191" s="8">
        <f>(H1191-G1191)*E1191</f>
        <v>3.9999999999999982</v>
      </c>
    </row>
    <row r="1192" spans="1:10" outlineLevel="2" x14ac:dyDescent="0.15">
      <c r="A1192" s="7">
        <v>42736</v>
      </c>
      <c r="B1192" s="8" t="s">
        <v>103</v>
      </c>
      <c r="C1192" s="8" t="s">
        <v>123</v>
      </c>
      <c r="D1192" s="8" t="s">
        <v>22</v>
      </c>
      <c r="E1192" s="8">
        <v>126</v>
      </c>
      <c r="F1192" s="8" t="str">
        <f>VLOOKUP($D1192,饮料价格!$B$3:$E$45,2,0)</f>
        <v>合</v>
      </c>
      <c r="G1192" s="8">
        <f>VLOOKUP($D1192,饮料价格!$B$3:$E$45,3,0)</f>
        <v>1.7</v>
      </c>
      <c r="H1192" s="8">
        <f>VLOOKUP($D1192,饮料价格!$B$3:$E$45,4,0)</f>
        <v>2.2000000000000002</v>
      </c>
      <c r="I1192" s="8">
        <f>E1192*H1192</f>
        <v>277.20000000000005</v>
      </c>
      <c r="J1192" s="8">
        <f>(H1192-G1192)*E1192</f>
        <v>63.000000000000028</v>
      </c>
    </row>
    <row r="1193" spans="1:10" outlineLevel="2" x14ac:dyDescent="0.15">
      <c r="A1193" s="7">
        <v>42736</v>
      </c>
      <c r="B1193" s="8" t="s">
        <v>103</v>
      </c>
      <c r="C1193" s="8" t="s">
        <v>123</v>
      </c>
      <c r="D1193" s="8" t="s">
        <v>13</v>
      </c>
      <c r="E1193" s="8">
        <v>108</v>
      </c>
      <c r="F1193" s="8" t="str">
        <f>VLOOKUP($D1193,饮料价格!$B$3:$E$45,2,0)</f>
        <v>瓶</v>
      </c>
      <c r="G1193" s="8">
        <f>VLOOKUP($D1193,饮料价格!$B$3:$E$45,3,0)</f>
        <v>2</v>
      </c>
      <c r="H1193" s="8">
        <f>VLOOKUP($D1193,饮料价格!$B$3:$E$45,4,0)</f>
        <v>3.5</v>
      </c>
      <c r="I1193" s="8">
        <f>E1193*H1193</f>
        <v>378</v>
      </c>
      <c r="J1193" s="8">
        <f>(H1193-G1193)*E1193</f>
        <v>162</v>
      </c>
    </row>
    <row r="1194" spans="1:10" outlineLevel="2" x14ac:dyDescent="0.15">
      <c r="A1194" s="7">
        <v>42736</v>
      </c>
      <c r="B1194" s="8" t="s">
        <v>103</v>
      </c>
      <c r="C1194" s="8" t="s">
        <v>123</v>
      </c>
      <c r="D1194" s="8" t="s">
        <v>27</v>
      </c>
      <c r="E1194" s="8">
        <v>36</v>
      </c>
      <c r="F1194" s="8" t="str">
        <f>VLOOKUP($D1194,饮料价格!$B$3:$E$45,2,0)</f>
        <v>听</v>
      </c>
      <c r="G1194" s="8">
        <f>VLOOKUP($D1194,饮料价格!$B$3:$E$45,3,0)</f>
        <v>2.5</v>
      </c>
      <c r="H1194" s="8">
        <f>VLOOKUP($D1194,饮料价格!$B$3:$E$45,4,0)</f>
        <v>4</v>
      </c>
      <c r="I1194" s="8">
        <f>E1194*H1194</f>
        <v>144</v>
      </c>
      <c r="J1194" s="8">
        <f>(H1194-G1194)*E1194</f>
        <v>54</v>
      </c>
    </row>
    <row r="1195" spans="1:10" outlineLevel="2" x14ac:dyDescent="0.15">
      <c r="A1195" s="7">
        <v>42736</v>
      </c>
      <c r="B1195" s="8" t="s">
        <v>103</v>
      </c>
      <c r="C1195" s="8" t="s">
        <v>123</v>
      </c>
      <c r="D1195" s="8" t="s">
        <v>25</v>
      </c>
      <c r="E1195" s="8">
        <v>16</v>
      </c>
      <c r="F1195" s="8" t="str">
        <f>VLOOKUP($D1195,饮料价格!$B$3:$E$45,2,0)</f>
        <v>听</v>
      </c>
      <c r="G1195" s="8">
        <f>VLOOKUP($D1195,饮料价格!$B$3:$E$45,3,0)</f>
        <v>3</v>
      </c>
      <c r="H1195" s="8">
        <f>VLOOKUP($D1195,饮料价格!$B$3:$E$45,4,0)</f>
        <v>4</v>
      </c>
      <c r="I1195" s="8">
        <f>E1195*H1195</f>
        <v>64</v>
      </c>
      <c r="J1195" s="8">
        <f>(H1195-G1195)*E1195</f>
        <v>16</v>
      </c>
    </row>
    <row r="1196" spans="1:10" outlineLevel="2" x14ac:dyDescent="0.15">
      <c r="A1196" s="7">
        <v>42736</v>
      </c>
      <c r="B1196" s="8" t="s">
        <v>103</v>
      </c>
      <c r="C1196" s="8" t="s">
        <v>123</v>
      </c>
      <c r="D1196" s="8" t="s">
        <v>4</v>
      </c>
      <c r="E1196" s="8">
        <v>12</v>
      </c>
      <c r="F1196" s="8" t="str">
        <f>VLOOKUP($D1196,饮料价格!$B$3:$E$45,2,0)</f>
        <v>合</v>
      </c>
      <c r="G1196" s="8">
        <f>VLOOKUP($D1196,饮料价格!$B$3:$E$45,3,0)</f>
        <v>1.3</v>
      </c>
      <c r="H1196" s="8">
        <f>VLOOKUP($D1196,饮料价格!$B$3:$E$45,4,0)</f>
        <v>1.9</v>
      </c>
      <c r="I1196" s="8">
        <f>E1196*H1196</f>
        <v>22.799999999999997</v>
      </c>
      <c r="J1196" s="8">
        <f>(H1196-G1196)*E1196</f>
        <v>7.1999999999999984</v>
      </c>
    </row>
    <row r="1197" spans="1:10" outlineLevel="2" x14ac:dyDescent="0.15">
      <c r="A1197" s="7">
        <v>42736</v>
      </c>
      <c r="B1197" s="8" t="s">
        <v>103</v>
      </c>
      <c r="C1197" s="8" t="s">
        <v>123</v>
      </c>
      <c r="D1197" s="8" t="s">
        <v>2</v>
      </c>
      <c r="E1197" s="8">
        <v>49</v>
      </c>
      <c r="F1197" s="8" t="str">
        <f>VLOOKUP($D1197,饮料价格!$B$3:$E$45,2,0)</f>
        <v>听</v>
      </c>
      <c r="G1197" s="8">
        <f>VLOOKUP($D1197,饮料价格!$B$3:$E$45,3,0)</f>
        <v>1.6</v>
      </c>
      <c r="H1197" s="8">
        <f>VLOOKUP($D1197,饮料价格!$B$3:$E$45,4,0)</f>
        <v>3.3</v>
      </c>
      <c r="I1197" s="8">
        <f>E1197*H1197</f>
        <v>161.69999999999999</v>
      </c>
      <c r="J1197" s="8">
        <f>(H1197-G1197)*E1197</f>
        <v>83.299999999999983</v>
      </c>
    </row>
    <row r="1198" spans="1:10" outlineLevel="2" x14ac:dyDescent="0.15">
      <c r="A1198" s="7">
        <v>42736</v>
      </c>
      <c r="B1198" s="8" t="s">
        <v>103</v>
      </c>
      <c r="C1198" s="8" t="s">
        <v>123</v>
      </c>
      <c r="D1198" s="8" t="s">
        <v>16</v>
      </c>
      <c r="E1198" s="8">
        <v>48</v>
      </c>
      <c r="F1198" s="8" t="str">
        <f>VLOOKUP($D1198,饮料价格!$B$3:$E$45,2,0)</f>
        <v>瓶</v>
      </c>
      <c r="G1198" s="8">
        <f>VLOOKUP($D1198,饮料价格!$B$3:$E$45,3,0)</f>
        <v>1</v>
      </c>
      <c r="H1198" s="8">
        <f>VLOOKUP($D1198,饮料价格!$B$3:$E$45,4,0)</f>
        <v>1.5</v>
      </c>
      <c r="I1198" s="8">
        <f>E1198*H1198</f>
        <v>72</v>
      </c>
      <c r="J1198" s="8">
        <f>(H1198-G1198)*E1198</f>
        <v>24</v>
      </c>
    </row>
    <row r="1199" spans="1:10" outlineLevel="2" x14ac:dyDescent="0.15">
      <c r="A1199" s="7">
        <v>42736</v>
      </c>
      <c r="B1199" s="8" t="s">
        <v>103</v>
      </c>
      <c r="C1199" s="8" t="s">
        <v>123</v>
      </c>
      <c r="D1199" s="8" t="s">
        <v>31</v>
      </c>
      <c r="E1199" s="8">
        <v>29</v>
      </c>
      <c r="F1199" s="8" t="str">
        <f>VLOOKUP($D1199,饮料价格!$B$3:$E$45,2,0)</f>
        <v>瓶</v>
      </c>
      <c r="G1199" s="8">
        <f>VLOOKUP($D1199,饮料价格!$B$3:$E$45,3,0)</f>
        <v>1.1000000000000001</v>
      </c>
      <c r="H1199" s="8">
        <f>VLOOKUP($D1199,饮料价格!$B$3:$E$45,4,0)</f>
        <v>1.5</v>
      </c>
      <c r="I1199" s="8">
        <f>E1199*H1199</f>
        <v>43.5</v>
      </c>
      <c r="J1199" s="8">
        <f>(H1199-G1199)*E1199</f>
        <v>11.599999999999998</v>
      </c>
    </row>
    <row r="1200" spans="1:10" outlineLevel="2" x14ac:dyDescent="0.15">
      <c r="A1200" s="7">
        <v>42736</v>
      </c>
      <c r="B1200" s="8" t="s">
        <v>103</v>
      </c>
      <c r="C1200" s="8" t="s">
        <v>123</v>
      </c>
      <c r="D1200" s="8" t="s">
        <v>30</v>
      </c>
      <c r="E1200" s="8">
        <v>106</v>
      </c>
      <c r="F1200" s="8" t="str">
        <f>VLOOKUP($D1200,饮料价格!$B$3:$E$45,2,0)</f>
        <v>瓶</v>
      </c>
      <c r="G1200" s="8">
        <f>VLOOKUP($D1200,饮料价格!$B$3:$E$45,3,0)</f>
        <v>0.9</v>
      </c>
      <c r="H1200" s="8">
        <f>VLOOKUP($D1200,饮料价格!$B$3:$E$45,4,0)</f>
        <v>1.5</v>
      </c>
      <c r="I1200" s="8">
        <f>E1200*H1200</f>
        <v>159</v>
      </c>
      <c r="J1200" s="8">
        <f>(H1200-G1200)*E1200</f>
        <v>63.599999999999994</v>
      </c>
    </row>
    <row r="1201" spans="1:10" outlineLevel="2" x14ac:dyDescent="0.15">
      <c r="A1201" s="7">
        <v>42736</v>
      </c>
      <c r="B1201" s="8" t="s">
        <v>103</v>
      </c>
      <c r="C1201" s="8" t="s">
        <v>123</v>
      </c>
      <c r="D1201" s="8" t="s">
        <v>24</v>
      </c>
      <c r="E1201" s="8">
        <v>35</v>
      </c>
      <c r="F1201" s="8" t="str">
        <f>VLOOKUP($D1201,饮料价格!$B$3:$E$45,2,0)</f>
        <v>瓶</v>
      </c>
      <c r="G1201" s="8">
        <f>VLOOKUP($D1201,饮料价格!$B$3:$E$45,3,0)</f>
        <v>2.4</v>
      </c>
      <c r="H1201" s="8">
        <f>VLOOKUP($D1201,饮料价格!$B$3:$E$45,4,0)</f>
        <v>3</v>
      </c>
      <c r="I1201" s="8">
        <f>E1201*H1201</f>
        <v>105</v>
      </c>
      <c r="J1201" s="8">
        <f>(H1201-G1201)*E1201</f>
        <v>21.000000000000004</v>
      </c>
    </row>
    <row r="1202" spans="1:10" outlineLevel="2" x14ac:dyDescent="0.15">
      <c r="A1202" s="7">
        <v>42736</v>
      </c>
      <c r="B1202" s="8" t="s">
        <v>103</v>
      </c>
      <c r="C1202" s="8" t="s">
        <v>123</v>
      </c>
      <c r="D1202" s="8" t="s">
        <v>131</v>
      </c>
      <c r="E1202" s="8">
        <v>41</v>
      </c>
      <c r="F1202" s="8" t="str">
        <f>VLOOKUP($D1202,饮料价格!$B$3:$E$45,2,0)</f>
        <v>瓶</v>
      </c>
      <c r="G1202" s="8">
        <f>VLOOKUP($D1202,饮料价格!$B$3:$E$45,3,0)</f>
        <v>2</v>
      </c>
      <c r="H1202" s="8">
        <f>VLOOKUP($D1202,饮料价格!$B$3:$E$45,4,0)</f>
        <v>3.5</v>
      </c>
      <c r="I1202" s="8">
        <f>E1202*H1202</f>
        <v>143.5</v>
      </c>
      <c r="J1202" s="8">
        <f>(H1202-G1202)*E1202</f>
        <v>61.5</v>
      </c>
    </row>
    <row r="1203" spans="1:10" outlineLevel="2" x14ac:dyDescent="0.15">
      <c r="A1203" s="7">
        <v>42736</v>
      </c>
      <c r="B1203" s="8" t="s">
        <v>103</v>
      </c>
      <c r="C1203" s="8" t="s">
        <v>123</v>
      </c>
      <c r="D1203" s="8" t="s">
        <v>26</v>
      </c>
      <c r="E1203" s="8">
        <v>17</v>
      </c>
      <c r="F1203" s="8" t="str">
        <f>VLOOKUP($D1203,饮料价格!$B$3:$E$45,2,0)</f>
        <v>瓶</v>
      </c>
      <c r="G1203" s="8">
        <f>VLOOKUP($D1203,饮料价格!$B$3:$E$45,3,0)</f>
        <v>1.7</v>
      </c>
      <c r="H1203" s="8">
        <f>VLOOKUP($D1203,饮料价格!$B$3:$E$45,4,0)</f>
        <v>2.2000000000000002</v>
      </c>
      <c r="I1203" s="8">
        <f>E1203*H1203</f>
        <v>37.400000000000006</v>
      </c>
      <c r="J1203" s="8">
        <f>(H1203-G1203)*E1203</f>
        <v>8.5000000000000036</v>
      </c>
    </row>
    <row r="1204" spans="1:10" outlineLevel="2" x14ac:dyDescent="0.15">
      <c r="A1204" s="7">
        <v>42736</v>
      </c>
      <c r="B1204" s="8" t="s">
        <v>103</v>
      </c>
      <c r="C1204" s="8" t="s">
        <v>123</v>
      </c>
      <c r="D1204" s="8" t="s">
        <v>17</v>
      </c>
      <c r="E1204" s="8">
        <v>11</v>
      </c>
      <c r="F1204" s="8" t="str">
        <f>VLOOKUP($D1204,饮料价格!$B$3:$E$45,2,0)</f>
        <v>合</v>
      </c>
      <c r="G1204" s="8">
        <f>VLOOKUP($D1204,饮料价格!$B$3:$E$45,3,0)</f>
        <v>4.3</v>
      </c>
      <c r="H1204" s="8">
        <f>VLOOKUP($D1204,饮料价格!$B$3:$E$45,4,0)</f>
        <v>6.8</v>
      </c>
      <c r="I1204" s="8">
        <f>E1204*H1204</f>
        <v>74.8</v>
      </c>
      <c r="J1204" s="8">
        <f>(H1204-G1204)*E1204</f>
        <v>27.5</v>
      </c>
    </row>
    <row r="1205" spans="1:10" outlineLevel="2" x14ac:dyDescent="0.15">
      <c r="A1205" s="7">
        <v>42736</v>
      </c>
      <c r="B1205" s="8" t="s">
        <v>103</v>
      </c>
      <c r="C1205" s="8" t="s">
        <v>123</v>
      </c>
      <c r="D1205" s="8" t="s">
        <v>28</v>
      </c>
      <c r="E1205" s="8">
        <v>43</v>
      </c>
      <c r="F1205" s="8" t="str">
        <f>VLOOKUP($D1205,饮料价格!$B$3:$E$45,2,0)</f>
        <v>合</v>
      </c>
      <c r="G1205" s="8">
        <f>VLOOKUP($D1205,饮料价格!$B$3:$E$45,3,0)</f>
        <v>1.5</v>
      </c>
      <c r="H1205" s="8">
        <f>VLOOKUP($D1205,饮料价格!$B$3:$E$45,4,0)</f>
        <v>2.2000000000000002</v>
      </c>
      <c r="I1205" s="8">
        <f>E1205*H1205</f>
        <v>94.600000000000009</v>
      </c>
      <c r="J1205" s="8">
        <f>(H1205-G1205)*E1205</f>
        <v>30.100000000000009</v>
      </c>
    </row>
    <row r="1206" spans="1:10" outlineLevel="1" x14ac:dyDescent="0.15">
      <c r="A1206" s="7"/>
      <c r="B1206" s="8"/>
      <c r="C1206" s="23" t="s">
        <v>213</v>
      </c>
      <c r="D1206" s="8"/>
      <c r="E1206" s="8"/>
      <c r="F1206" s="8"/>
      <c r="G1206" s="8"/>
      <c r="H1206" s="8"/>
      <c r="I1206" s="8">
        <f>SUBTOTAL(9,I1164:I1205)</f>
        <v>5585</v>
      </c>
      <c r="J1206" s="8">
        <f>SUBTOTAL(9,J1164:J1205)</f>
        <v>1904.7999999999997</v>
      </c>
    </row>
    <row r="1207" spans="1:10" outlineLevel="2" x14ac:dyDescent="0.15">
      <c r="A1207" s="7">
        <v>42736</v>
      </c>
      <c r="B1207" s="8" t="s">
        <v>104</v>
      </c>
      <c r="C1207" s="8" t="s">
        <v>98</v>
      </c>
      <c r="D1207" s="8" t="s">
        <v>78</v>
      </c>
      <c r="E1207" s="8">
        <v>16</v>
      </c>
      <c r="F1207" s="8" t="str">
        <f>VLOOKUP($D1207,饮料价格!$B$3:$E$45,2,0)</f>
        <v>瓶</v>
      </c>
      <c r="G1207" s="8">
        <f>VLOOKUP($D1207,饮料价格!$B$3:$E$45,3,0)</f>
        <v>1.9</v>
      </c>
      <c r="H1207" s="8">
        <f>VLOOKUP($D1207,饮料价格!$B$3:$E$45,4,0)</f>
        <v>2.4</v>
      </c>
      <c r="I1207" s="8">
        <f>E1207*H1207</f>
        <v>38.4</v>
      </c>
      <c r="J1207" s="8">
        <f>(H1207-G1207)*E1207</f>
        <v>8</v>
      </c>
    </row>
    <row r="1208" spans="1:10" outlineLevel="2" x14ac:dyDescent="0.15">
      <c r="A1208" s="7">
        <v>42736</v>
      </c>
      <c r="B1208" s="8" t="s">
        <v>104</v>
      </c>
      <c r="C1208" s="8" t="s">
        <v>98</v>
      </c>
      <c r="D1208" s="8" t="s">
        <v>7</v>
      </c>
      <c r="E1208" s="8">
        <v>12</v>
      </c>
      <c r="F1208" s="8" t="str">
        <f>VLOOKUP($D1208,饮料价格!$B$3:$E$45,2,0)</f>
        <v>听</v>
      </c>
      <c r="G1208" s="8">
        <f>VLOOKUP($D1208,饮料价格!$B$3:$E$45,3,0)</f>
        <v>3.2</v>
      </c>
      <c r="H1208" s="8">
        <f>VLOOKUP($D1208,饮料价格!$B$3:$E$45,4,0)</f>
        <v>6</v>
      </c>
      <c r="I1208" s="8">
        <f>E1208*H1208</f>
        <v>72</v>
      </c>
      <c r="J1208" s="8">
        <f>(H1208-G1208)*E1208</f>
        <v>33.599999999999994</v>
      </c>
    </row>
    <row r="1209" spans="1:10" outlineLevel="2" x14ac:dyDescent="0.15">
      <c r="A1209" s="7">
        <v>42736</v>
      </c>
      <c r="B1209" s="8" t="s">
        <v>104</v>
      </c>
      <c r="C1209" s="8" t="s">
        <v>98</v>
      </c>
      <c r="D1209" s="8" t="s">
        <v>79</v>
      </c>
      <c r="E1209" s="8">
        <v>59</v>
      </c>
      <c r="F1209" s="8" t="str">
        <f>VLOOKUP($D1209,饮料价格!$B$3:$E$45,2,0)</f>
        <v>听</v>
      </c>
      <c r="G1209" s="8">
        <f>VLOOKUP($D1209,饮料价格!$B$3:$E$45,3,0)</f>
        <v>1.2</v>
      </c>
      <c r="H1209" s="8">
        <f>VLOOKUP($D1209,饮料价格!$B$3:$E$45,4,0)</f>
        <v>2.5</v>
      </c>
      <c r="I1209" s="8">
        <f>E1209*H1209</f>
        <v>147.5</v>
      </c>
      <c r="J1209" s="8">
        <f>(H1209-G1209)*E1209</f>
        <v>76.7</v>
      </c>
    </row>
    <row r="1210" spans="1:10" outlineLevel="2" x14ac:dyDescent="0.15">
      <c r="A1210" s="7">
        <v>42736</v>
      </c>
      <c r="B1210" s="8" t="s">
        <v>104</v>
      </c>
      <c r="C1210" s="8" t="s">
        <v>98</v>
      </c>
      <c r="D1210" s="8" t="s">
        <v>2</v>
      </c>
      <c r="E1210" s="8">
        <v>20</v>
      </c>
      <c r="F1210" s="8" t="str">
        <f>VLOOKUP($D1210,饮料价格!$B$3:$E$45,2,0)</f>
        <v>听</v>
      </c>
      <c r="G1210" s="8">
        <f>VLOOKUP($D1210,饮料价格!$B$3:$E$45,3,0)</f>
        <v>1.6</v>
      </c>
      <c r="H1210" s="8">
        <f>VLOOKUP($D1210,饮料价格!$B$3:$E$45,4,0)</f>
        <v>3.3</v>
      </c>
      <c r="I1210" s="8">
        <f>E1210*H1210</f>
        <v>66</v>
      </c>
      <c r="J1210" s="8">
        <f>(H1210-G1210)*E1210</f>
        <v>33.999999999999993</v>
      </c>
    </row>
    <row r="1211" spans="1:10" outlineLevel="2" x14ac:dyDescent="0.15">
      <c r="A1211" s="7">
        <v>42736</v>
      </c>
      <c r="B1211" s="8" t="s">
        <v>104</v>
      </c>
      <c r="C1211" s="8" t="s">
        <v>98</v>
      </c>
      <c r="D1211" s="8" t="s">
        <v>132</v>
      </c>
      <c r="E1211" s="8">
        <v>76</v>
      </c>
      <c r="F1211" s="8" t="str">
        <f>VLOOKUP($D1211,饮料价格!$B$3:$E$45,2,0)</f>
        <v>瓶</v>
      </c>
      <c r="G1211" s="8">
        <f>VLOOKUP($D1211,饮料价格!$B$3:$E$45,3,0)</f>
        <v>2.5</v>
      </c>
      <c r="H1211" s="8">
        <f>VLOOKUP($D1211,饮料价格!$B$3:$E$45,4,0)</f>
        <v>4.5</v>
      </c>
      <c r="I1211" s="8">
        <f>E1211*H1211</f>
        <v>342</v>
      </c>
      <c r="J1211" s="8">
        <f>(H1211-G1211)*E1211</f>
        <v>152</v>
      </c>
    </row>
    <row r="1212" spans="1:10" outlineLevel="2" x14ac:dyDescent="0.15">
      <c r="A1212" s="7">
        <v>42736</v>
      </c>
      <c r="B1212" s="8" t="s">
        <v>104</v>
      </c>
      <c r="C1212" s="8" t="s">
        <v>98</v>
      </c>
      <c r="D1212" s="8" t="s">
        <v>21</v>
      </c>
      <c r="E1212" s="8">
        <v>55</v>
      </c>
      <c r="F1212" s="8" t="str">
        <f>VLOOKUP($D1212,饮料价格!$B$3:$E$45,2,0)</f>
        <v>瓶</v>
      </c>
      <c r="G1212" s="8">
        <f>VLOOKUP($D1212,饮料价格!$B$3:$E$45,3,0)</f>
        <v>1.4</v>
      </c>
      <c r="H1212" s="8">
        <f>VLOOKUP($D1212,饮料价格!$B$3:$E$45,4,0)</f>
        <v>3</v>
      </c>
      <c r="I1212" s="8">
        <f>E1212*H1212</f>
        <v>165</v>
      </c>
      <c r="J1212" s="8">
        <f>(H1212-G1212)*E1212</f>
        <v>88</v>
      </c>
    </row>
    <row r="1213" spans="1:10" outlineLevel="2" x14ac:dyDescent="0.15">
      <c r="A1213" s="7">
        <v>42736</v>
      </c>
      <c r="B1213" s="8" t="s">
        <v>104</v>
      </c>
      <c r="C1213" s="8" t="s">
        <v>98</v>
      </c>
      <c r="D1213" s="8" t="s">
        <v>18</v>
      </c>
      <c r="E1213" s="8">
        <v>49</v>
      </c>
      <c r="F1213" s="8" t="str">
        <f>VLOOKUP($D1213,饮料价格!$B$3:$E$45,2,0)</f>
        <v>合</v>
      </c>
      <c r="G1213" s="8">
        <f>VLOOKUP($D1213,饮料价格!$B$3:$E$45,3,0)</f>
        <v>4.5</v>
      </c>
      <c r="H1213" s="8">
        <f>VLOOKUP($D1213,饮料价格!$B$3:$E$45,4,0)</f>
        <v>7.2</v>
      </c>
      <c r="I1213" s="8">
        <f>E1213*H1213</f>
        <v>352.8</v>
      </c>
      <c r="J1213" s="8">
        <f>(H1213-G1213)*E1213</f>
        <v>132.30000000000001</v>
      </c>
    </row>
    <row r="1214" spans="1:10" outlineLevel="2" x14ac:dyDescent="0.15">
      <c r="A1214" s="7">
        <v>42736</v>
      </c>
      <c r="B1214" s="8" t="s">
        <v>104</v>
      </c>
      <c r="C1214" s="8" t="s">
        <v>98</v>
      </c>
      <c r="D1214" s="8" t="s">
        <v>27</v>
      </c>
      <c r="E1214" s="8">
        <v>15</v>
      </c>
      <c r="F1214" s="8" t="str">
        <f>VLOOKUP($D1214,饮料价格!$B$3:$E$45,2,0)</f>
        <v>听</v>
      </c>
      <c r="G1214" s="8">
        <f>VLOOKUP($D1214,饮料价格!$B$3:$E$45,3,0)</f>
        <v>2.5</v>
      </c>
      <c r="H1214" s="8">
        <f>VLOOKUP($D1214,饮料价格!$B$3:$E$45,4,0)</f>
        <v>4</v>
      </c>
      <c r="I1214" s="8">
        <f>E1214*H1214</f>
        <v>60</v>
      </c>
      <c r="J1214" s="8">
        <f>(H1214-G1214)*E1214</f>
        <v>22.5</v>
      </c>
    </row>
    <row r="1215" spans="1:10" outlineLevel="2" x14ac:dyDescent="0.15">
      <c r="A1215" s="7">
        <v>42736</v>
      </c>
      <c r="B1215" s="8" t="s">
        <v>104</v>
      </c>
      <c r="C1215" s="8" t="s">
        <v>98</v>
      </c>
      <c r="D1215" s="8" t="s">
        <v>22</v>
      </c>
      <c r="E1215" s="8">
        <v>13</v>
      </c>
      <c r="F1215" s="8" t="str">
        <f>VLOOKUP($D1215,饮料价格!$B$3:$E$45,2,0)</f>
        <v>合</v>
      </c>
      <c r="G1215" s="8">
        <f>VLOOKUP($D1215,饮料价格!$B$3:$E$45,3,0)</f>
        <v>1.7</v>
      </c>
      <c r="H1215" s="8">
        <f>VLOOKUP($D1215,饮料价格!$B$3:$E$45,4,0)</f>
        <v>2.2000000000000002</v>
      </c>
      <c r="I1215" s="8">
        <f>E1215*H1215</f>
        <v>28.6</v>
      </c>
      <c r="J1215" s="8">
        <f>(H1215-G1215)*E1215</f>
        <v>6.5000000000000027</v>
      </c>
    </row>
    <row r="1216" spans="1:10" outlineLevel="2" x14ac:dyDescent="0.15">
      <c r="A1216" s="7">
        <v>42736</v>
      </c>
      <c r="B1216" s="8" t="s">
        <v>104</v>
      </c>
      <c r="C1216" s="8" t="s">
        <v>98</v>
      </c>
      <c r="D1216" s="8" t="s">
        <v>30</v>
      </c>
      <c r="E1216" s="8">
        <v>16</v>
      </c>
      <c r="F1216" s="8" t="str">
        <f>VLOOKUP($D1216,饮料价格!$B$3:$E$45,2,0)</f>
        <v>瓶</v>
      </c>
      <c r="G1216" s="8">
        <f>VLOOKUP($D1216,饮料价格!$B$3:$E$45,3,0)</f>
        <v>0.9</v>
      </c>
      <c r="H1216" s="8">
        <f>VLOOKUP($D1216,饮料价格!$B$3:$E$45,4,0)</f>
        <v>1.5</v>
      </c>
      <c r="I1216" s="8">
        <f>E1216*H1216</f>
        <v>24</v>
      </c>
      <c r="J1216" s="8">
        <f>(H1216-G1216)*E1216</f>
        <v>9.6</v>
      </c>
    </row>
    <row r="1217" spans="1:10" outlineLevel="2" x14ac:dyDescent="0.15">
      <c r="A1217" s="7">
        <v>42736</v>
      </c>
      <c r="B1217" s="8" t="s">
        <v>104</v>
      </c>
      <c r="C1217" s="8" t="s">
        <v>98</v>
      </c>
      <c r="D1217" s="8" t="s">
        <v>13</v>
      </c>
      <c r="E1217" s="8">
        <v>89</v>
      </c>
      <c r="F1217" s="8" t="str">
        <f>VLOOKUP($D1217,饮料价格!$B$3:$E$45,2,0)</f>
        <v>瓶</v>
      </c>
      <c r="G1217" s="8">
        <f>VLOOKUP($D1217,饮料价格!$B$3:$E$45,3,0)</f>
        <v>2</v>
      </c>
      <c r="H1217" s="8">
        <f>VLOOKUP($D1217,饮料价格!$B$3:$E$45,4,0)</f>
        <v>3.5</v>
      </c>
      <c r="I1217" s="8">
        <f>E1217*H1217</f>
        <v>311.5</v>
      </c>
      <c r="J1217" s="8">
        <f>(H1217-G1217)*E1217</f>
        <v>133.5</v>
      </c>
    </row>
    <row r="1218" spans="1:10" outlineLevel="2" x14ac:dyDescent="0.15">
      <c r="A1218" s="7">
        <v>42736</v>
      </c>
      <c r="B1218" s="8" t="s">
        <v>104</v>
      </c>
      <c r="C1218" s="8" t="s">
        <v>98</v>
      </c>
      <c r="D1218" s="8" t="s">
        <v>32</v>
      </c>
      <c r="E1218" s="8">
        <v>56</v>
      </c>
      <c r="F1218" s="8" t="str">
        <f>VLOOKUP($D1218,饮料价格!$B$3:$E$45,2,0)</f>
        <v>瓶</v>
      </c>
      <c r="G1218" s="8">
        <f>VLOOKUP($D1218,饮料价格!$B$3:$E$45,3,0)</f>
        <v>2.4</v>
      </c>
      <c r="H1218" s="8">
        <f>VLOOKUP($D1218,饮料价格!$B$3:$E$45,4,0)</f>
        <v>3.5</v>
      </c>
      <c r="I1218" s="8">
        <f>E1218*H1218</f>
        <v>196</v>
      </c>
      <c r="J1218" s="8">
        <f>(H1218-G1218)*E1218</f>
        <v>61.600000000000009</v>
      </c>
    </row>
    <row r="1219" spans="1:10" outlineLevel="2" x14ac:dyDescent="0.15">
      <c r="A1219" s="7">
        <v>42736</v>
      </c>
      <c r="B1219" s="8" t="s">
        <v>104</v>
      </c>
      <c r="C1219" s="8" t="s">
        <v>98</v>
      </c>
      <c r="D1219" s="8" t="s">
        <v>131</v>
      </c>
      <c r="E1219" s="8">
        <v>31</v>
      </c>
      <c r="F1219" s="8" t="str">
        <f>VLOOKUP($D1219,饮料价格!$B$3:$E$45,2,0)</f>
        <v>瓶</v>
      </c>
      <c r="G1219" s="8">
        <f>VLOOKUP($D1219,饮料价格!$B$3:$E$45,3,0)</f>
        <v>2</v>
      </c>
      <c r="H1219" s="8">
        <f>VLOOKUP($D1219,饮料价格!$B$3:$E$45,4,0)</f>
        <v>3.5</v>
      </c>
      <c r="I1219" s="8">
        <f>E1219*H1219</f>
        <v>108.5</v>
      </c>
      <c r="J1219" s="8">
        <f>(H1219-G1219)*E1219</f>
        <v>46.5</v>
      </c>
    </row>
    <row r="1220" spans="1:10" outlineLevel="2" x14ac:dyDescent="0.15">
      <c r="A1220" s="7">
        <v>42736</v>
      </c>
      <c r="B1220" s="8" t="s">
        <v>104</v>
      </c>
      <c r="C1220" s="8" t="s">
        <v>98</v>
      </c>
      <c r="D1220" s="8" t="s">
        <v>73</v>
      </c>
      <c r="E1220" s="8">
        <v>22</v>
      </c>
      <c r="F1220" s="8" t="str">
        <f>VLOOKUP($D1220,饮料价格!$B$3:$E$45,2,0)</f>
        <v>瓶</v>
      </c>
      <c r="G1220" s="8">
        <f>VLOOKUP($D1220,饮料价格!$B$3:$E$45,3,0)</f>
        <v>1.8</v>
      </c>
      <c r="H1220" s="8">
        <f>VLOOKUP($D1220,饮料价格!$B$3:$E$45,4,0)</f>
        <v>2.2999999999999998</v>
      </c>
      <c r="I1220" s="8">
        <f>E1220*H1220</f>
        <v>50.599999999999994</v>
      </c>
      <c r="J1220" s="8">
        <f>(H1220-G1220)*E1220</f>
        <v>10.999999999999995</v>
      </c>
    </row>
    <row r="1221" spans="1:10" outlineLevel="2" x14ac:dyDescent="0.15">
      <c r="A1221" s="7">
        <v>42736</v>
      </c>
      <c r="B1221" s="8" t="s">
        <v>104</v>
      </c>
      <c r="C1221" s="8" t="s">
        <v>98</v>
      </c>
      <c r="D1221" s="8" t="s">
        <v>80</v>
      </c>
      <c r="E1221" s="8">
        <v>88</v>
      </c>
      <c r="F1221" s="8" t="str">
        <f>VLOOKUP($D1221,饮料价格!$B$3:$E$45,2,0)</f>
        <v>瓶</v>
      </c>
      <c r="G1221" s="8">
        <f>VLOOKUP($D1221,饮料价格!$B$3:$E$45,3,0)</f>
        <v>0.9</v>
      </c>
      <c r="H1221" s="8">
        <f>VLOOKUP($D1221,饮料价格!$B$3:$E$45,4,0)</f>
        <v>1.2</v>
      </c>
      <c r="I1221" s="8">
        <f>E1221*H1221</f>
        <v>105.6</v>
      </c>
      <c r="J1221" s="8">
        <f>(H1221-G1221)*E1221</f>
        <v>26.399999999999995</v>
      </c>
    </row>
    <row r="1222" spans="1:10" outlineLevel="2" x14ac:dyDescent="0.15">
      <c r="A1222" s="7">
        <v>42736</v>
      </c>
      <c r="B1222" s="8" t="s">
        <v>104</v>
      </c>
      <c r="C1222" s="8" t="s">
        <v>98</v>
      </c>
      <c r="D1222" s="8" t="s">
        <v>11</v>
      </c>
      <c r="E1222" s="8">
        <v>17</v>
      </c>
      <c r="F1222" s="8" t="str">
        <f>VLOOKUP($D1222,饮料价格!$B$3:$E$45,2,0)</f>
        <v>瓶</v>
      </c>
      <c r="G1222" s="8">
        <f>VLOOKUP($D1222,饮料价格!$B$3:$E$45,3,0)</f>
        <v>1</v>
      </c>
      <c r="H1222" s="8">
        <f>VLOOKUP($D1222,饮料价格!$B$3:$E$45,4,0)</f>
        <v>1.3</v>
      </c>
      <c r="I1222" s="8">
        <f>E1222*H1222</f>
        <v>22.1</v>
      </c>
      <c r="J1222" s="8">
        <f>(H1222-G1222)*E1222</f>
        <v>5.1000000000000005</v>
      </c>
    </row>
    <row r="1223" spans="1:10" outlineLevel="2" x14ac:dyDescent="0.15">
      <c r="A1223" s="7">
        <v>42736</v>
      </c>
      <c r="B1223" s="8" t="s">
        <v>104</v>
      </c>
      <c r="C1223" s="8" t="s">
        <v>98</v>
      </c>
      <c r="D1223" s="8" t="s">
        <v>81</v>
      </c>
      <c r="E1223" s="8">
        <v>102</v>
      </c>
      <c r="F1223" s="8" t="str">
        <f>VLOOKUP($D1223,饮料价格!$B$3:$E$45,2,0)</f>
        <v>听</v>
      </c>
      <c r="G1223" s="8">
        <f>VLOOKUP($D1223,饮料价格!$B$3:$E$45,3,0)</f>
        <v>3</v>
      </c>
      <c r="H1223" s="8">
        <f>VLOOKUP($D1223,饮料价格!$B$3:$E$45,4,0)</f>
        <v>4</v>
      </c>
      <c r="I1223" s="8">
        <f>E1223*H1223</f>
        <v>408</v>
      </c>
      <c r="J1223" s="8">
        <f>(H1223-G1223)*E1223</f>
        <v>102</v>
      </c>
    </row>
    <row r="1224" spans="1:10" outlineLevel="2" x14ac:dyDescent="0.15">
      <c r="A1224" s="7">
        <v>42736</v>
      </c>
      <c r="B1224" s="8" t="s">
        <v>104</v>
      </c>
      <c r="C1224" s="8" t="s">
        <v>98</v>
      </c>
      <c r="D1224" s="8" t="s">
        <v>134</v>
      </c>
      <c r="E1224" s="8">
        <v>21</v>
      </c>
      <c r="F1224" s="8" t="str">
        <f>VLOOKUP($D1224,饮料价格!$B$3:$E$45,2,0)</f>
        <v>瓶</v>
      </c>
      <c r="G1224" s="8">
        <f>VLOOKUP($D1224,饮料价格!$B$3:$E$45,3,0)</f>
        <v>3.5</v>
      </c>
      <c r="H1224" s="8">
        <f>VLOOKUP($D1224,饮料价格!$B$3:$E$45,4,0)</f>
        <v>5</v>
      </c>
      <c r="I1224" s="8">
        <f>E1224*H1224</f>
        <v>105</v>
      </c>
      <c r="J1224" s="8">
        <f>(H1224-G1224)*E1224</f>
        <v>31.5</v>
      </c>
    </row>
    <row r="1225" spans="1:10" outlineLevel="2" x14ac:dyDescent="0.15">
      <c r="A1225" s="7">
        <v>42736</v>
      </c>
      <c r="B1225" s="8" t="s">
        <v>104</v>
      </c>
      <c r="C1225" s="8" t="s">
        <v>98</v>
      </c>
      <c r="D1225" s="8" t="s">
        <v>10</v>
      </c>
      <c r="E1225" s="8">
        <v>74</v>
      </c>
      <c r="F1225" s="8" t="str">
        <f>VLOOKUP($D1225,饮料价格!$B$3:$E$45,2,0)</f>
        <v>听</v>
      </c>
      <c r="G1225" s="8">
        <f>VLOOKUP($D1225,饮料价格!$B$3:$E$45,3,0)</f>
        <v>2</v>
      </c>
      <c r="H1225" s="8">
        <f>VLOOKUP($D1225,饮料价格!$B$3:$E$45,4,0)</f>
        <v>3.5</v>
      </c>
      <c r="I1225" s="8">
        <f>E1225*H1225</f>
        <v>259</v>
      </c>
      <c r="J1225" s="8">
        <f>(H1225-G1225)*E1225</f>
        <v>111</v>
      </c>
    </row>
    <row r="1226" spans="1:10" outlineLevel="2" x14ac:dyDescent="0.15">
      <c r="A1226" s="7">
        <v>42736</v>
      </c>
      <c r="B1226" s="8" t="s">
        <v>104</v>
      </c>
      <c r="C1226" s="8" t="s">
        <v>98</v>
      </c>
      <c r="D1226" s="8" t="s">
        <v>25</v>
      </c>
      <c r="E1226" s="8">
        <v>20</v>
      </c>
      <c r="F1226" s="8" t="str">
        <f>VLOOKUP($D1226,饮料价格!$B$3:$E$45,2,0)</f>
        <v>听</v>
      </c>
      <c r="G1226" s="8">
        <f>VLOOKUP($D1226,饮料价格!$B$3:$E$45,3,0)</f>
        <v>3</v>
      </c>
      <c r="H1226" s="8">
        <f>VLOOKUP($D1226,饮料价格!$B$3:$E$45,4,0)</f>
        <v>4</v>
      </c>
      <c r="I1226" s="8">
        <f>E1226*H1226</f>
        <v>80</v>
      </c>
      <c r="J1226" s="8">
        <f>(H1226-G1226)*E1226</f>
        <v>20</v>
      </c>
    </row>
    <row r="1227" spans="1:10" outlineLevel="2" x14ac:dyDescent="0.15">
      <c r="A1227" s="7">
        <v>42736</v>
      </c>
      <c r="B1227" s="8" t="s">
        <v>104</v>
      </c>
      <c r="C1227" s="8" t="s">
        <v>98</v>
      </c>
      <c r="D1227" s="8" t="s">
        <v>26</v>
      </c>
      <c r="E1227" s="8">
        <v>31</v>
      </c>
      <c r="F1227" s="8" t="str">
        <f>VLOOKUP($D1227,饮料价格!$B$3:$E$45,2,0)</f>
        <v>瓶</v>
      </c>
      <c r="G1227" s="8">
        <f>VLOOKUP($D1227,饮料价格!$B$3:$E$45,3,0)</f>
        <v>1.7</v>
      </c>
      <c r="H1227" s="8">
        <f>VLOOKUP($D1227,饮料价格!$B$3:$E$45,4,0)</f>
        <v>2.2000000000000002</v>
      </c>
      <c r="I1227" s="8">
        <f>E1227*H1227</f>
        <v>68.2</v>
      </c>
      <c r="J1227" s="8">
        <f>(H1227-G1227)*E1227</f>
        <v>15.500000000000007</v>
      </c>
    </row>
    <row r="1228" spans="1:10" outlineLevel="2" x14ac:dyDescent="0.15">
      <c r="A1228" s="7">
        <v>42736</v>
      </c>
      <c r="B1228" s="8" t="s">
        <v>104</v>
      </c>
      <c r="C1228" s="8" t="s">
        <v>98</v>
      </c>
      <c r="D1228" s="8" t="s">
        <v>12</v>
      </c>
      <c r="E1228" s="8">
        <v>4</v>
      </c>
      <c r="F1228" s="8" t="str">
        <f>VLOOKUP($D1228,饮料价格!$B$3:$E$45,2,0)</f>
        <v>瓶</v>
      </c>
      <c r="G1228" s="8">
        <f>VLOOKUP($D1228,饮料价格!$B$3:$E$45,3,0)</f>
        <v>1.3</v>
      </c>
      <c r="H1228" s="8">
        <f>VLOOKUP($D1228,饮料价格!$B$3:$E$45,4,0)</f>
        <v>2.8</v>
      </c>
      <c r="I1228" s="8">
        <f>E1228*H1228</f>
        <v>11.2</v>
      </c>
      <c r="J1228" s="8">
        <f>(H1228-G1228)*E1228</f>
        <v>5.9999999999999991</v>
      </c>
    </row>
    <row r="1229" spans="1:10" outlineLevel="2" x14ac:dyDescent="0.15">
      <c r="A1229" s="7">
        <v>42736</v>
      </c>
      <c r="B1229" s="8" t="s">
        <v>104</v>
      </c>
      <c r="C1229" s="8" t="s">
        <v>98</v>
      </c>
      <c r="D1229" s="8" t="s">
        <v>3</v>
      </c>
      <c r="E1229" s="8">
        <v>16</v>
      </c>
      <c r="F1229" s="8" t="str">
        <f>VLOOKUP($D1229,饮料价格!$B$3:$E$45,2,0)</f>
        <v>听</v>
      </c>
      <c r="G1229" s="8">
        <f>VLOOKUP($D1229,饮料价格!$B$3:$E$45,3,0)</f>
        <v>2.5</v>
      </c>
      <c r="H1229" s="8">
        <f>VLOOKUP($D1229,饮料价格!$B$3:$E$45,4,0)</f>
        <v>3.5</v>
      </c>
      <c r="I1229" s="8">
        <f>E1229*H1229</f>
        <v>56</v>
      </c>
      <c r="J1229" s="8">
        <f>(H1229-G1229)*E1229</f>
        <v>16</v>
      </c>
    </row>
    <row r="1230" spans="1:10" outlineLevel="2" x14ac:dyDescent="0.15">
      <c r="A1230" s="7">
        <v>42736</v>
      </c>
      <c r="B1230" s="8" t="s">
        <v>104</v>
      </c>
      <c r="C1230" s="8" t="s">
        <v>98</v>
      </c>
      <c r="D1230" s="8" t="s">
        <v>1</v>
      </c>
      <c r="E1230" s="8">
        <v>65</v>
      </c>
      <c r="F1230" s="8" t="str">
        <f>VLOOKUP($D1230,饮料价格!$B$3:$E$45,2,0)</f>
        <v>听</v>
      </c>
      <c r="G1230" s="8">
        <f>VLOOKUP($D1230,饮料价格!$B$3:$E$45,3,0)</f>
        <v>2.5</v>
      </c>
      <c r="H1230" s="8">
        <f>VLOOKUP($D1230,饮料价格!$B$3:$E$45,4,0)</f>
        <v>3.5</v>
      </c>
      <c r="I1230" s="8">
        <f>E1230*H1230</f>
        <v>227.5</v>
      </c>
      <c r="J1230" s="8">
        <f>(H1230-G1230)*E1230</f>
        <v>65</v>
      </c>
    </row>
    <row r="1231" spans="1:10" outlineLevel="2" x14ac:dyDescent="0.15">
      <c r="A1231" s="7">
        <v>42736</v>
      </c>
      <c r="B1231" s="8" t="s">
        <v>104</v>
      </c>
      <c r="C1231" s="8" t="s">
        <v>98</v>
      </c>
      <c r="D1231" s="8" t="s">
        <v>20</v>
      </c>
      <c r="E1231" s="8">
        <v>201</v>
      </c>
      <c r="F1231" s="8" t="str">
        <f>VLOOKUP($D1231,饮料价格!$B$3:$E$45,2,0)</f>
        <v>瓶</v>
      </c>
      <c r="G1231" s="8">
        <f>VLOOKUP($D1231,饮料价格!$B$3:$E$45,3,0)</f>
        <v>1.8</v>
      </c>
      <c r="H1231" s="8">
        <f>VLOOKUP($D1231,饮料价格!$B$3:$E$45,4,0)</f>
        <v>2.2999999999999998</v>
      </c>
      <c r="I1231" s="8">
        <f>E1231*H1231</f>
        <v>462.29999999999995</v>
      </c>
      <c r="J1231" s="8">
        <f>(H1231-G1231)*E1231</f>
        <v>100.49999999999996</v>
      </c>
    </row>
    <row r="1232" spans="1:10" outlineLevel="2" x14ac:dyDescent="0.15">
      <c r="A1232" s="7">
        <v>42736</v>
      </c>
      <c r="B1232" s="8" t="s">
        <v>104</v>
      </c>
      <c r="C1232" s="8" t="s">
        <v>98</v>
      </c>
      <c r="D1232" s="8" t="s">
        <v>29</v>
      </c>
      <c r="E1232" s="8">
        <v>21</v>
      </c>
      <c r="F1232" s="8" t="str">
        <f>VLOOKUP($D1232,饮料价格!$B$3:$E$45,2,0)</f>
        <v>合</v>
      </c>
      <c r="G1232" s="8">
        <f>VLOOKUP($D1232,饮料价格!$B$3:$E$45,3,0)</f>
        <v>1.6</v>
      </c>
      <c r="H1232" s="8">
        <f>VLOOKUP($D1232,饮料价格!$B$3:$E$45,4,0)</f>
        <v>2.2999999999999998</v>
      </c>
      <c r="I1232" s="8">
        <f>E1232*H1232</f>
        <v>48.3</v>
      </c>
      <c r="J1232" s="8">
        <f>(H1232-G1232)*E1232</f>
        <v>14.699999999999994</v>
      </c>
    </row>
    <row r="1233" spans="1:10" outlineLevel="2" x14ac:dyDescent="0.15">
      <c r="A1233" s="7">
        <v>42736</v>
      </c>
      <c r="B1233" s="8" t="s">
        <v>104</v>
      </c>
      <c r="C1233" s="8" t="s">
        <v>98</v>
      </c>
      <c r="D1233" s="8" t="s">
        <v>14</v>
      </c>
      <c r="E1233" s="8">
        <v>44</v>
      </c>
      <c r="F1233" s="8" t="str">
        <f>VLOOKUP($D1233,饮料价格!$B$3:$E$45,2,0)</f>
        <v>听</v>
      </c>
      <c r="G1233" s="8">
        <f>VLOOKUP($D1233,饮料价格!$B$3:$E$45,3,0)</f>
        <v>2.5</v>
      </c>
      <c r="H1233" s="8">
        <f>VLOOKUP($D1233,饮料价格!$B$3:$E$45,4,0)</f>
        <v>4</v>
      </c>
      <c r="I1233" s="8">
        <f>E1233*H1233</f>
        <v>176</v>
      </c>
      <c r="J1233" s="8">
        <f>(H1233-G1233)*E1233</f>
        <v>66</v>
      </c>
    </row>
    <row r="1234" spans="1:10" outlineLevel="2" x14ac:dyDescent="0.15">
      <c r="A1234" s="7">
        <v>42736</v>
      </c>
      <c r="B1234" s="8" t="s">
        <v>104</v>
      </c>
      <c r="C1234" s="8" t="s">
        <v>98</v>
      </c>
      <c r="D1234" s="8" t="s">
        <v>17</v>
      </c>
      <c r="E1234" s="8">
        <v>26</v>
      </c>
      <c r="F1234" s="8" t="str">
        <f>VLOOKUP($D1234,饮料价格!$B$3:$E$45,2,0)</f>
        <v>合</v>
      </c>
      <c r="G1234" s="8">
        <f>VLOOKUP($D1234,饮料价格!$B$3:$E$45,3,0)</f>
        <v>4.3</v>
      </c>
      <c r="H1234" s="8">
        <f>VLOOKUP($D1234,饮料价格!$B$3:$E$45,4,0)</f>
        <v>6.8</v>
      </c>
      <c r="I1234" s="8">
        <f>E1234*H1234</f>
        <v>176.79999999999998</v>
      </c>
      <c r="J1234" s="8">
        <f>(H1234-G1234)*E1234</f>
        <v>65</v>
      </c>
    </row>
    <row r="1235" spans="1:10" outlineLevel="2" x14ac:dyDescent="0.15">
      <c r="A1235" s="7">
        <v>42736</v>
      </c>
      <c r="B1235" s="8" t="s">
        <v>104</v>
      </c>
      <c r="C1235" s="8" t="s">
        <v>98</v>
      </c>
      <c r="D1235" s="8" t="s">
        <v>15</v>
      </c>
      <c r="E1235" s="8">
        <v>111</v>
      </c>
      <c r="F1235" s="8" t="str">
        <f>VLOOKUP($D1235,饮料价格!$B$3:$E$45,2,0)</f>
        <v>合</v>
      </c>
      <c r="G1235" s="8">
        <f>VLOOKUP($D1235,饮料价格!$B$3:$E$45,3,0)</f>
        <v>1.7</v>
      </c>
      <c r="H1235" s="8">
        <f>VLOOKUP($D1235,饮料价格!$B$3:$E$45,4,0)</f>
        <v>2.5</v>
      </c>
      <c r="I1235" s="8">
        <f>E1235*H1235</f>
        <v>277.5</v>
      </c>
      <c r="J1235" s="8">
        <f>(H1235-G1235)*E1235</f>
        <v>88.800000000000011</v>
      </c>
    </row>
    <row r="1236" spans="1:10" outlineLevel="2" x14ac:dyDescent="0.15">
      <c r="A1236" s="7">
        <v>42736</v>
      </c>
      <c r="B1236" s="8" t="s">
        <v>104</v>
      </c>
      <c r="C1236" s="8" t="s">
        <v>98</v>
      </c>
      <c r="D1236" s="8" t="s">
        <v>16</v>
      </c>
      <c r="E1236" s="8">
        <v>19</v>
      </c>
      <c r="F1236" s="8" t="str">
        <f>VLOOKUP($D1236,饮料价格!$B$3:$E$45,2,0)</f>
        <v>瓶</v>
      </c>
      <c r="G1236" s="8">
        <f>VLOOKUP($D1236,饮料价格!$B$3:$E$45,3,0)</f>
        <v>1</v>
      </c>
      <c r="H1236" s="8">
        <f>VLOOKUP($D1236,饮料价格!$B$3:$E$45,4,0)</f>
        <v>1.5</v>
      </c>
      <c r="I1236" s="8">
        <f>E1236*H1236</f>
        <v>28.5</v>
      </c>
      <c r="J1236" s="8">
        <f>(H1236-G1236)*E1236</f>
        <v>9.5</v>
      </c>
    </row>
    <row r="1237" spans="1:10" outlineLevel="2" x14ac:dyDescent="0.15">
      <c r="A1237" s="7">
        <v>42736</v>
      </c>
      <c r="B1237" s="8" t="s">
        <v>104</v>
      </c>
      <c r="C1237" s="8" t="s">
        <v>98</v>
      </c>
      <c r="D1237" s="8" t="s">
        <v>82</v>
      </c>
      <c r="E1237" s="8">
        <v>14</v>
      </c>
      <c r="F1237" s="8" t="str">
        <f>VLOOKUP($D1237,饮料价格!$B$3:$E$45,2,0)</f>
        <v>合</v>
      </c>
      <c r="G1237" s="8">
        <f>VLOOKUP($D1237,饮料价格!$B$3:$E$45,3,0)</f>
        <v>1.6</v>
      </c>
      <c r="H1237" s="8">
        <f>VLOOKUP($D1237,饮料价格!$B$3:$E$45,4,0)</f>
        <v>2.5</v>
      </c>
      <c r="I1237" s="8">
        <f>E1237*H1237</f>
        <v>35</v>
      </c>
      <c r="J1237" s="8">
        <f>(H1237-G1237)*E1237</f>
        <v>12.599999999999998</v>
      </c>
    </row>
    <row r="1238" spans="1:10" outlineLevel="2" x14ac:dyDescent="0.15">
      <c r="A1238" s="7">
        <v>42736</v>
      </c>
      <c r="B1238" s="8" t="s">
        <v>104</v>
      </c>
      <c r="C1238" s="8" t="s">
        <v>98</v>
      </c>
      <c r="D1238" s="8" t="s">
        <v>31</v>
      </c>
      <c r="E1238" s="8">
        <v>14</v>
      </c>
      <c r="F1238" s="8" t="str">
        <f>VLOOKUP($D1238,饮料价格!$B$3:$E$45,2,0)</f>
        <v>瓶</v>
      </c>
      <c r="G1238" s="8">
        <f>VLOOKUP($D1238,饮料价格!$B$3:$E$45,3,0)</f>
        <v>1.1000000000000001</v>
      </c>
      <c r="H1238" s="8">
        <f>VLOOKUP($D1238,饮料价格!$B$3:$E$45,4,0)</f>
        <v>1.5</v>
      </c>
      <c r="I1238" s="8">
        <f>E1238*H1238</f>
        <v>21</v>
      </c>
      <c r="J1238" s="8">
        <f>(H1238-G1238)*E1238</f>
        <v>5.5999999999999988</v>
      </c>
    </row>
    <row r="1239" spans="1:10" outlineLevel="2" x14ac:dyDescent="0.15">
      <c r="A1239" s="7">
        <v>42736</v>
      </c>
      <c r="B1239" s="8" t="s">
        <v>104</v>
      </c>
      <c r="C1239" s="8" t="s">
        <v>98</v>
      </c>
      <c r="D1239" s="8" t="s">
        <v>8</v>
      </c>
      <c r="E1239" s="8">
        <v>57</v>
      </c>
      <c r="F1239" s="8" t="str">
        <f>VLOOKUP($D1239,饮料价格!$B$3:$E$45,2,0)</f>
        <v>合</v>
      </c>
      <c r="G1239" s="8">
        <f>VLOOKUP($D1239,饮料价格!$B$3:$E$45,3,0)</f>
        <v>7.8</v>
      </c>
      <c r="H1239" s="8">
        <f>VLOOKUP($D1239,饮料价格!$B$3:$E$45,4,0)</f>
        <v>9.8000000000000007</v>
      </c>
      <c r="I1239" s="8">
        <f>E1239*H1239</f>
        <v>558.6</v>
      </c>
      <c r="J1239" s="8">
        <f>(H1239-G1239)*E1239</f>
        <v>114.00000000000006</v>
      </c>
    </row>
    <row r="1240" spans="1:10" outlineLevel="2" x14ac:dyDescent="0.15">
      <c r="A1240" s="7">
        <v>42736</v>
      </c>
      <c r="B1240" s="8" t="s">
        <v>104</v>
      </c>
      <c r="C1240" s="8" t="s">
        <v>98</v>
      </c>
      <c r="D1240" s="8" t="s">
        <v>6</v>
      </c>
      <c r="E1240" s="8">
        <v>69</v>
      </c>
      <c r="F1240" s="8" t="str">
        <f>VLOOKUP($D1240,饮料价格!$B$3:$E$45,2,0)</f>
        <v>瓶</v>
      </c>
      <c r="G1240" s="8">
        <f>VLOOKUP($D1240,饮料价格!$B$3:$E$45,3,0)</f>
        <v>1.7</v>
      </c>
      <c r="H1240" s="8">
        <f>VLOOKUP($D1240,饮料价格!$B$3:$E$45,4,0)</f>
        <v>3.5</v>
      </c>
      <c r="I1240" s="8">
        <f>E1240*H1240</f>
        <v>241.5</v>
      </c>
      <c r="J1240" s="8">
        <f>(H1240-G1240)*E1240</f>
        <v>124.2</v>
      </c>
    </row>
    <row r="1241" spans="1:10" outlineLevel="2" x14ac:dyDescent="0.15">
      <c r="A1241" s="7">
        <v>42736</v>
      </c>
      <c r="B1241" s="8" t="s">
        <v>104</v>
      </c>
      <c r="C1241" s="8" t="s">
        <v>98</v>
      </c>
      <c r="D1241" s="8" t="s">
        <v>9</v>
      </c>
      <c r="E1241" s="8">
        <v>29</v>
      </c>
      <c r="F1241" s="8" t="str">
        <f>VLOOKUP($D1241,饮料价格!$B$3:$E$45,2,0)</f>
        <v>听</v>
      </c>
      <c r="G1241" s="8">
        <f>VLOOKUP($D1241,饮料价格!$B$3:$E$45,3,0)</f>
        <v>3</v>
      </c>
      <c r="H1241" s="8">
        <f>VLOOKUP($D1241,饮料价格!$B$3:$E$45,4,0)</f>
        <v>4</v>
      </c>
      <c r="I1241" s="8">
        <f>E1241*H1241</f>
        <v>116</v>
      </c>
      <c r="J1241" s="8">
        <f>(H1241-G1241)*E1241</f>
        <v>29</v>
      </c>
    </row>
    <row r="1242" spans="1:10" outlineLevel="2" x14ac:dyDescent="0.15">
      <c r="A1242" s="7">
        <v>42736</v>
      </c>
      <c r="B1242" s="8" t="s">
        <v>104</v>
      </c>
      <c r="C1242" s="8" t="s">
        <v>98</v>
      </c>
      <c r="D1242" s="8" t="s">
        <v>23</v>
      </c>
      <c r="E1242" s="8">
        <v>53</v>
      </c>
      <c r="F1242" s="8" t="str">
        <f>VLOOKUP($D1242,饮料价格!$B$3:$E$45,2,0)</f>
        <v>瓶</v>
      </c>
      <c r="G1242" s="8">
        <f>VLOOKUP($D1242,饮料价格!$B$3:$E$45,3,0)</f>
        <v>2.4</v>
      </c>
      <c r="H1242" s="8">
        <f>VLOOKUP($D1242,饮料价格!$B$3:$E$45,4,0)</f>
        <v>3</v>
      </c>
      <c r="I1242" s="8">
        <f>E1242*H1242</f>
        <v>159</v>
      </c>
      <c r="J1242" s="8">
        <f>(H1242-G1242)*E1242</f>
        <v>31.800000000000004</v>
      </c>
    </row>
    <row r="1243" spans="1:10" outlineLevel="2" x14ac:dyDescent="0.15">
      <c r="A1243" s="7">
        <v>42736</v>
      </c>
      <c r="B1243" s="8" t="s">
        <v>104</v>
      </c>
      <c r="C1243" s="8" t="s">
        <v>98</v>
      </c>
      <c r="D1243" s="8" t="s">
        <v>19</v>
      </c>
      <c r="E1243" s="8">
        <v>56</v>
      </c>
      <c r="F1243" s="8" t="str">
        <f>VLOOKUP($D1243,饮料价格!$B$3:$E$45,2,0)</f>
        <v>瓶</v>
      </c>
      <c r="G1243" s="8">
        <f>VLOOKUP($D1243,饮料价格!$B$3:$E$45,3,0)</f>
        <v>1.7</v>
      </c>
      <c r="H1243" s="8">
        <f>VLOOKUP($D1243,饮料价格!$B$3:$E$45,4,0)</f>
        <v>2.2000000000000002</v>
      </c>
      <c r="I1243" s="8">
        <f>E1243*H1243</f>
        <v>123.20000000000002</v>
      </c>
      <c r="J1243" s="8">
        <f>(H1243-G1243)*E1243</f>
        <v>28.000000000000014</v>
      </c>
    </row>
    <row r="1244" spans="1:10" outlineLevel="2" x14ac:dyDescent="0.15">
      <c r="A1244" s="7">
        <v>42736</v>
      </c>
      <c r="B1244" s="8" t="s">
        <v>104</v>
      </c>
      <c r="C1244" s="8" t="s">
        <v>98</v>
      </c>
      <c r="D1244" s="8" t="s">
        <v>4</v>
      </c>
      <c r="E1244" s="8">
        <v>58</v>
      </c>
      <c r="F1244" s="8" t="str">
        <f>VLOOKUP($D1244,饮料价格!$B$3:$E$45,2,0)</f>
        <v>合</v>
      </c>
      <c r="G1244" s="8">
        <f>VLOOKUP($D1244,饮料价格!$B$3:$E$45,3,0)</f>
        <v>1.3</v>
      </c>
      <c r="H1244" s="8">
        <f>VLOOKUP($D1244,饮料价格!$B$3:$E$45,4,0)</f>
        <v>1.9</v>
      </c>
      <c r="I1244" s="8">
        <f>E1244*H1244</f>
        <v>110.19999999999999</v>
      </c>
      <c r="J1244" s="8">
        <f>(H1244-G1244)*E1244</f>
        <v>34.79999999999999</v>
      </c>
    </row>
    <row r="1245" spans="1:10" outlineLevel="2" x14ac:dyDescent="0.15">
      <c r="A1245" s="7">
        <v>42736</v>
      </c>
      <c r="B1245" s="8" t="s">
        <v>104</v>
      </c>
      <c r="C1245" s="8" t="s">
        <v>98</v>
      </c>
      <c r="D1245" s="8" t="s">
        <v>28</v>
      </c>
      <c r="E1245" s="8">
        <v>77</v>
      </c>
      <c r="F1245" s="8" t="str">
        <f>VLOOKUP($D1245,饮料价格!$B$3:$E$45,2,0)</f>
        <v>合</v>
      </c>
      <c r="G1245" s="8">
        <f>VLOOKUP($D1245,饮料价格!$B$3:$E$45,3,0)</f>
        <v>1.5</v>
      </c>
      <c r="H1245" s="8">
        <f>VLOOKUP($D1245,饮料价格!$B$3:$E$45,4,0)</f>
        <v>2.2000000000000002</v>
      </c>
      <c r="I1245" s="8">
        <f>E1245*H1245</f>
        <v>169.4</v>
      </c>
      <c r="J1245" s="8">
        <f>(H1245-G1245)*E1245</f>
        <v>53.900000000000013</v>
      </c>
    </row>
    <row r="1246" spans="1:10" outlineLevel="2" x14ac:dyDescent="0.15">
      <c r="A1246" s="7">
        <v>42736</v>
      </c>
      <c r="B1246" s="8" t="s">
        <v>104</v>
      </c>
      <c r="C1246" s="8" t="s">
        <v>98</v>
      </c>
      <c r="D1246" s="8" t="s">
        <v>5</v>
      </c>
      <c r="E1246" s="8">
        <v>89</v>
      </c>
      <c r="F1246" s="8" t="str">
        <f>VLOOKUP($D1246,饮料价格!$B$3:$E$45,2,0)</f>
        <v>合</v>
      </c>
      <c r="G1246" s="8">
        <f>VLOOKUP($D1246,饮料价格!$B$3:$E$45,3,0)</f>
        <v>1.5</v>
      </c>
      <c r="H1246" s="8">
        <f>VLOOKUP($D1246,饮料价格!$B$3:$E$45,4,0)</f>
        <v>2.2000000000000002</v>
      </c>
      <c r="I1246" s="8">
        <f>E1246*H1246</f>
        <v>195.8</v>
      </c>
      <c r="J1246" s="8">
        <f>(H1246-G1246)*E1246</f>
        <v>62.300000000000018</v>
      </c>
    </row>
    <row r="1247" spans="1:10" outlineLevel="2" x14ac:dyDescent="0.15">
      <c r="A1247" s="7">
        <v>42736</v>
      </c>
      <c r="B1247" s="8" t="s">
        <v>104</v>
      </c>
      <c r="C1247" s="8" t="s">
        <v>98</v>
      </c>
      <c r="D1247" s="8" t="s">
        <v>133</v>
      </c>
      <c r="E1247" s="8">
        <v>22</v>
      </c>
      <c r="F1247" s="8" t="str">
        <f>VLOOKUP($D1247,饮料价格!$B$3:$E$45,2,0)</f>
        <v>瓶</v>
      </c>
      <c r="G1247" s="8">
        <f>VLOOKUP($D1247,饮料价格!$B$3:$E$45,3,0)</f>
        <v>3.5</v>
      </c>
      <c r="H1247" s="8">
        <f>VLOOKUP($D1247,饮料价格!$B$3:$E$45,4,0)</f>
        <v>5</v>
      </c>
      <c r="I1247" s="8">
        <f>E1247*H1247</f>
        <v>110</v>
      </c>
      <c r="J1247" s="8">
        <f>(H1247-G1247)*E1247</f>
        <v>33</v>
      </c>
    </row>
    <row r="1248" spans="1:10" outlineLevel="2" x14ac:dyDescent="0.15">
      <c r="A1248" s="7">
        <v>42736</v>
      </c>
      <c r="B1248" s="8" t="s">
        <v>104</v>
      </c>
      <c r="C1248" s="8" t="s">
        <v>98</v>
      </c>
      <c r="D1248" s="8" t="s">
        <v>24</v>
      </c>
      <c r="E1248" s="8">
        <v>7</v>
      </c>
      <c r="F1248" s="8" t="str">
        <f>VLOOKUP($D1248,饮料价格!$B$3:$E$45,2,0)</f>
        <v>瓶</v>
      </c>
      <c r="G1248" s="8">
        <f>VLOOKUP($D1248,饮料价格!$B$3:$E$45,3,0)</f>
        <v>2.4</v>
      </c>
      <c r="H1248" s="8">
        <f>VLOOKUP($D1248,饮料价格!$B$3:$E$45,4,0)</f>
        <v>3</v>
      </c>
      <c r="I1248" s="8">
        <f>E1248*H1248</f>
        <v>21</v>
      </c>
      <c r="J1248" s="8">
        <f>(H1248-G1248)*E1248</f>
        <v>4.2000000000000011</v>
      </c>
    </row>
    <row r="1249" spans="1:10" outlineLevel="1" x14ac:dyDescent="0.15">
      <c r="A1249" s="7"/>
      <c r="B1249" s="8"/>
      <c r="C1249" s="23" t="s">
        <v>214</v>
      </c>
      <c r="D1249" s="8"/>
      <c r="E1249" s="8"/>
      <c r="F1249" s="8"/>
      <c r="G1249" s="8"/>
      <c r="H1249" s="8"/>
      <c r="I1249" s="8">
        <f>SUBTOTAL(9,I1207:I1248)</f>
        <v>6335.5999999999995</v>
      </c>
      <c r="J1249" s="8">
        <f>SUBTOTAL(9,J1207:J1248)</f>
        <v>2092.1999999999998</v>
      </c>
    </row>
    <row r="1250" spans="1:10" outlineLevel="2" x14ac:dyDescent="0.15">
      <c r="A1250" s="7">
        <v>42736</v>
      </c>
      <c r="B1250" s="8" t="s">
        <v>101</v>
      </c>
      <c r="C1250" s="8" t="s">
        <v>113</v>
      </c>
      <c r="D1250" s="8" t="s">
        <v>17</v>
      </c>
      <c r="E1250" s="8">
        <v>134</v>
      </c>
      <c r="F1250" s="8" t="str">
        <f>VLOOKUP($D1250,饮料价格!$B$3:$E$45,2,0)</f>
        <v>合</v>
      </c>
      <c r="G1250" s="8">
        <f>VLOOKUP($D1250,饮料价格!$B$3:$E$45,3,0)</f>
        <v>4.3</v>
      </c>
      <c r="H1250" s="8">
        <f>VLOOKUP($D1250,饮料价格!$B$3:$E$45,4,0)</f>
        <v>6.8</v>
      </c>
      <c r="I1250" s="8">
        <f>E1250*H1250</f>
        <v>911.19999999999993</v>
      </c>
      <c r="J1250" s="8">
        <f>(H1250-G1250)*E1250</f>
        <v>335</v>
      </c>
    </row>
    <row r="1251" spans="1:10" outlineLevel="2" x14ac:dyDescent="0.15">
      <c r="A1251" s="7">
        <v>42736</v>
      </c>
      <c r="B1251" s="8" t="s">
        <v>101</v>
      </c>
      <c r="C1251" s="8" t="s">
        <v>113</v>
      </c>
      <c r="D1251" s="8" t="s">
        <v>131</v>
      </c>
      <c r="E1251" s="8">
        <v>15</v>
      </c>
      <c r="F1251" s="8" t="str">
        <f>VLOOKUP($D1251,饮料价格!$B$3:$E$45,2,0)</f>
        <v>瓶</v>
      </c>
      <c r="G1251" s="8">
        <f>VLOOKUP($D1251,饮料价格!$B$3:$E$45,3,0)</f>
        <v>2</v>
      </c>
      <c r="H1251" s="8">
        <f>VLOOKUP($D1251,饮料价格!$B$3:$E$45,4,0)</f>
        <v>3.5</v>
      </c>
      <c r="I1251" s="8">
        <f>E1251*H1251</f>
        <v>52.5</v>
      </c>
      <c r="J1251" s="8">
        <f>(H1251-G1251)*E1251</f>
        <v>22.5</v>
      </c>
    </row>
    <row r="1252" spans="1:10" outlineLevel="2" x14ac:dyDescent="0.15">
      <c r="A1252" s="7">
        <v>42736</v>
      </c>
      <c r="B1252" s="8" t="s">
        <v>101</v>
      </c>
      <c r="C1252" s="8" t="s">
        <v>113</v>
      </c>
      <c r="D1252" s="8" t="s">
        <v>10</v>
      </c>
      <c r="E1252" s="8">
        <v>97</v>
      </c>
      <c r="F1252" s="8" t="str">
        <f>VLOOKUP($D1252,饮料价格!$B$3:$E$45,2,0)</f>
        <v>听</v>
      </c>
      <c r="G1252" s="8">
        <f>VLOOKUP($D1252,饮料价格!$B$3:$E$45,3,0)</f>
        <v>2</v>
      </c>
      <c r="H1252" s="8">
        <f>VLOOKUP($D1252,饮料价格!$B$3:$E$45,4,0)</f>
        <v>3.5</v>
      </c>
      <c r="I1252" s="8">
        <f>E1252*H1252</f>
        <v>339.5</v>
      </c>
      <c r="J1252" s="8">
        <f>(H1252-G1252)*E1252</f>
        <v>145.5</v>
      </c>
    </row>
    <row r="1253" spans="1:10" outlineLevel="2" x14ac:dyDescent="0.15">
      <c r="A1253" s="7">
        <v>42736</v>
      </c>
      <c r="B1253" s="8" t="s">
        <v>101</v>
      </c>
      <c r="C1253" s="8" t="s">
        <v>113</v>
      </c>
      <c r="D1253" s="8" t="s">
        <v>20</v>
      </c>
      <c r="E1253" s="8">
        <v>19</v>
      </c>
      <c r="F1253" s="8" t="str">
        <f>VLOOKUP($D1253,饮料价格!$B$3:$E$45,2,0)</f>
        <v>瓶</v>
      </c>
      <c r="G1253" s="8">
        <f>VLOOKUP($D1253,饮料价格!$B$3:$E$45,3,0)</f>
        <v>1.8</v>
      </c>
      <c r="H1253" s="8">
        <f>VLOOKUP($D1253,饮料价格!$B$3:$E$45,4,0)</f>
        <v>2.2999999999999998</v>
      </c>
      <c r="I1253" s="8">
        <f>E1253*H1253</f>
        <v>43.699999999999996</v>
      </c>
      <c r="J1253" s="8">
        <f>(H1253-G1253)*E1253</f>
        <v>9.4999999999999964</v>
      </c>
    </row>
    <row r="1254" spans="1:10" outlineLevel="2" x14ac:dyDescent="0.15">
      <c r="A1254" s="7">
        <v>42736</v>
      </c>
      <c r="B1254" s="8" t="s">
        <v>101</v>
      </c>
      <c r="C1254" s="8" t="s">
        <v>113</v>
      </c>
      <c r="D1254" s="8" t="s">
        <v>21</v>
      </c>
      <c r="E1254" s="8">
        <v>47</v>
      </c>
      <c r="F1254" s="8" t="str">
        <f>VLOOKUP($D1254,饮料价格!$B$3:$E$45,2,0)</f>
        <v>瓶</v>
      </c>
      <c r="G1254" s="8">
        <f>VLOOKUP($D1254,饮料价格!$B$3:$E$45,3,0)</f>
        <v>1.4</v>
      </c>
      <c r="H1254" s="8">
        <f>VLOOKUP($D1254,饮料价格!$B$3:$E$45,4,0)</f>
        <v>3</v>
      </c>
      <c r="I1254" s="8">
        <f>E1254*H1254</f>
        <v>141</v>
      </c>
      <c r="J1254" s="8">
        <f>(H1254-G1254)*E1254</f>
        <v>75.2</v>
      </c>
    </row>
    <row r="1255" spans="1:10" outlineLevel="2" x14ac:dyDescent="0.15">
      <c r="A1255" s="7">
        <v>42736</v>
      </c>
      <c r="B1255" s="8" t="s">
        <v>101</v>
      </c>
      <c r="C1255" s="8" t="s">
        <v>113</v>
      </c>
      <c r="D1255" s="8" t="s">
        <v>134</v>
      </c>
      <c r="E1255" s="8">
        <v>104</v>
      </c>
      <c r="F1255" s="8" t="str">
        <f>VLOOKUP($D1255,饮料价格!$B$3:$E$45,2,0)</f>
        <v>瓶</v>
      </c>
      <c r="G1255" s="8">
        <f>VLOOKUP($D1255,饮料价格!$B$3:$E$45,3,0)</f>
        <v>3.5</v>
      </c>
      <c r="H1255" s="8">
        <f>VLOOKUP($D1255,饮料价格!$B$3:$E$45,4,0)</f>
        <v>5</v>
      </c>
      <c r="I1255" s="8">
        <f>E1255*H1255</f>
        <v>520</v>
      </c>
      <c r="J1255" s="8">
        <f>(H1255-G1255)*E1255</f>
        <v>156</v>
      </c>
    </row>
    <row r="1256" spans="1:10" outlineLevel="2" x14ac:dyDescent="0.15">
      <c r="A1256" s="7">
        <v>42736</v>
      </c>
      <c r="B1256" s="8" t="s">
        <v>101</v>
      </c>
      <c r="C1256" s="8" t="s">
        <v>113</v>
      </c>
      <c r="D1256" s="8" t="s">
        <v>78</v>
      </c>
      <c r="E1256" s="8">
        <v>20</v>
      </c>
      <c r="F1256" s="8" t="str">
        <f>VLOOKUP($D1256,饮料价格!$B$3:$E$45,2,0)</f>
        <v>瓶</v>
      </c>
      <c r="G1256" s="8">
        <f>VLOOKUP($D1256,饮料价格!$B$3:$E$45,3,0)</f>
        <v>1.9</v>
      </c>
      <c r="H1256" s="8">
        <f>VLOOKUP($D1256,饮料价格!$B$3:$E$45,4,0)</f>
        <v>2.4</v>
      </c>
      <c r="I1256" s="8">
        <f>E1256*H1256</f>
        <v>48</v>
      </c>
      <c r="J1256" s="8">
        <f>(H1256-G1256)*E1256</f>
        <v>10</v>
      </c>
    </row>
    <row r="1257" spans="1:10" outlineLevel="2" x14ac:dyDescent="0.15">
      <c r="A1257" s="7">
        <v>42736</v>
      </c>
      <c r="B1257" s="8" t="s">
        <v>101</v>
      </c>
      <c r="C1257" s="8" t="s">
        <v>113</v>
      </c>
      <c r="D1257" s="8" t="s">
        <v>31</v>
      </c>
      <c r="E1257" s="8">
        <v>94</v>
      </c>
      <c r="F1257" s="8" t="str">
        <f>VLOOKUP($D1257,饮料价格!$B$3:$E$45,2,0)</f>
        <v>瓶</v>
      </c>
      <c r="G1257" s="8">
        <f>VLOOKUP($D1257,饮料价格!$B$3:$E$45,3,0)</f>
        <v>1.1000000000000001</v>
      </c>
      <c r="H1257" s="8">
        <f>VLOOKUP($D1257,饮料价格!$B$3:$E$45,4,0)</f>
        <v>1.5</v>
      </c>
      <c r="I1257" s="8">
        <f>E1257*H1257</f>
        <v>141</v>
      </c>
      <c r="J1257" s="8">
        <f>(H1257-G1257)*E1257</f>
        <v>37.599999999999994</v>
      </c>
    </row>
    <row r="1258" spans="1:10" outlineLevel="2" x14ac:dyDescent="0.15">
      <c r="A1258" s="7">
        <v>42736</v>
      </c>
      <c r="B1258" s="8" t="s">
        <v>101</v>
      </c>
      <c r="C1258" s="8" t="s">
        <v>113</v>
      </c>
      <c r="D1258" s="8" t="s">
        <v>9</v>
      </c>
      <c r="E1258" s="8">
        <v>11</v>
      </c>
      <c r="F1258" s="8" t="str">
        <f>VLOOKUP($D1258,饮料价格!$B$3:$E$45,2,0)</f>
        <v>听</v>
      </c>
      <c r="G1258" s="8">
        <f>VLOOKUP($D1258,饮料价格!$B$3:$E$45,3,0)</f>
        <v>3</v>
      </c>
      <c r="H1258" s="8">
        <f>VLOOKUP($D1258,饮料价格!$B$3:$E$45,4,0)</f>
        <v>4</v>
      </c>
      <c r="I1258" s="8">
        <f>E1258*H1258</f>
        <v>44</v>
      </c>
      <c r="J1258" s="8">
        <f>(H1258-G1258)*E1258</f>
        <v>11</v>
      </c>
    </row>
    <row r="1259" spans="1:10" outlineLevel="2" x14ac:dyDescent="0.15">
      <c r="A1259" s="7">
        <v>42736</v>
      </c>
      <c r="B1259" s="8" t="s">
        <v>101</v>
      </c>
      <c r="C1259" s="8" t="s">
        <v>113</v>
      </c>
      <c r="D1259" s="8" t="s">
        <v>22</v>
      </c>
      <c r="E1259" s="8">
        <v>21</v>
      </c>
      <c r="F1259" s="8" t="str">
        <f>VLOOKUP($D1259,饮料价格!$B$3:$E$45,2,0)</f>
        <v>合</v>
      </c>
      <c r="G1259" s="8">
        <f>VLOOKUP($D1259,饮料价格!$B$3:$E$45,3,0)</f>
        <v>1.7</v>
      </c>
      <c r="H1259" s="8">
        <f>VLOOKUP($D1259,饮料价格!$B$3:$E$45,4,0)</f>
        <v>2.2000000000000002</v>
      </c>
      <c r="I1259" s="8">
        <f>E1259*H1259</f>
        <v>46.2</v>
      </c>
      <c r="J1259" s="8">
        <f>(H1259-G1259)*E1259</f>
        <v>10.500000000000005</v>
      </c>
    </row>
    <row r="1260" spans="1:10" outlineLevel="2" x14ac:dyDescent="0.15">
      <c r="A1260" s="7">
        <v>42736</v>
      </c>
      <c r="B1260" s="8" t="s">
        <v>101</v>
      </c>
      <c r="C1260" s="8" t="s">
        <v>113</v>
      </c>
      <c r="D1260" s="8" t="s">
        <v>19</v>
      </c>
      <c r="E1260" s="8">
        <v>81</v>
      </c>
      <c r="F1260" s="8" t="str">
        <f>VLOOKUP($D1260,饮料价格!$B$3:$E$45,2,0)</f>
        <v>瓶</v>
      </c>
      <c r="G1260" s="8">
        <f>VLOOKUP($D1260,饮料价格!$B$3:$E$45,3,0)</f>
        <v>1.7</v>
      </c>
      <c r="H1260" s="8">
        <f>VLOOKUP($D1260,饮料价格!$B$3:$E$45,4,0)</f>
        <v>2.2000000000000002</v>
      </c>
      <c r="I1260" s="8">
        <f>E1260*H1260</f>
        <v>178.20000000000002</v>
      </c>
      <c r="J1260" s="8">
        <f>(H1260-G1260)*E1260</f>
        <v>40.500000000000021</v>
      </c>
    </row>
    <row r="1261" spans="1:10" outlineLevel="2" x14ac:dyDescent="0.15">
      <c r="A1261" s="7">
        <v>42736</v>
      </c>
      <c r="B1261" s="8" t="s">
        <v>101</v>
      </c>
      <c r="C1261" s="8" t="s">
        <v>113</v>
      </c>
      <c r="D1261" s="8" t="s">
        <v>14</v>
      </c>
      <c r="E1261" s="8">
        <v>15</v>
      </c>
      <c r="F1261" s="8" t="str">
        <f>VLOOKUP($D1261,饮料价格!$B$3:$E$45,2,0)</f>
        <v>听</v>
      </c>
      <c r="G1261" s="8">
        <f>VLOOKUP($D1261,饮料价格!$B$3:$E$45,3,0)</f>
        <v>2.5</v>
      </c>
      <c r="H1261" s="8">
        <f>VLOOKUP($D1261,饮料价格!$B$3:$E$45,4,0)</f>
        <v>4</v>
      </c>
      <c r="I1261" s="8">
        <f>E1261*H1261</f>
        <v>60</v>
      </c>
      <c r="J1261" s="8">
        <f>(H1261-G1261)*E1261</f>
        <v>22.5</v>
      </c>
    </row>
    <row r="1262" spans="1:10" outlineLevel="2" x14ac:dyDescent="0.15">
      <c r="A1262" s="7">
        <v>42736</v>
      </c>
      <c r="B1262" s="8" t="s">
        <v>101</v>
      </c>
      <c r="C1262" s="8" t="s">
        <v>113</v>
      </c>
      <c r="D1262" s="8" t="s">
        <v>18</v>
      </c>
      <c r="E1262" s="8">
        <v>26</v>
      </c>
      <c r="F1262" s="8" t="str">
        <f>VLOOKUP($D1262,饮料价格!$B$3:$E$45,2,0)</f>
        <v>合</v>
      </c>
      <c r="G1262" s="8">
        <f>VLOOKUP($D1262,饮料价格!$B$3:$E$45,3,0)</f>
        <v>4.5</v>
      </c>
      <c r="H1262" s="8">
        <f>VLOOKUP($D1262,饮料价格!$B$3:$E$45,4,0)</f>
        <v>7.2</v>
      </c>
      <c r="I1262" s="8">
        <f>E1262*H1262</f>
        <v>187.20000000000002</v>
      </c>
      <c r="J1262" s="8">
        <f>(H1262-G1262)*E1262</f>
        <v>70.2</v>
      </c>
    </row>
    <row r="1263" spans="1:10" outlineLevel="2" x14ac:dyDescent="0.15">
      <c r="A1263" s="7">
        <v>42736</v>
      </c>
      <c r="B1263" s="8" t="s">
        <v>101</v>
      </c>
      <c r="C1263" s="8" t="s">
        <v>113</v>
      </c>
      <c r="D1263" s="8" t="s">
        <v>81</v>
      </c>
      <c r="E1263" s="8">
        <v>14</v>
      </c>
      <c r="F1263" s="8" t="str">
        <f>VLOOKUP($D1263,饮料价格!$B$3:$E$45,2,0)</f>
        <v>听</v>
      </c>
      <c r="G1263" s="8">
        <f>VLOOKUP($D1263,饮料价格!$B$3:$E$45,3,0)</f>
        <v>3</v>
      </c>
      <c r="H1263" s="8">
        <f>VLOOKUP($D1263,饮料价格!$B$3:$E$45,4,0)</f>
        <v>4</v>
      </c>
      <c r="I1263" s="8">
        <f>E1263*H1263</f>
        <v>56</v>
      </c>
      <c r="J1263" s="8">
        <f>(H1263-G1263)*E1263</f>
        <v>14</v>
      </c>
    </row>
    <row r="1264" spans="1:10" outlineLevel="2" x14ac:dyDescent="0.15">
      <c r="A1264" s="7">
        <v>42736</v>
      </c>
      <c r="B1264" s="8" t="s">
        <v>101</v>
      </c>
      <c r="C1264" s="8" t="s">
        <v>113</v>
      </c>
      <c r="D1264" s="8" t="s">
        <v>80</v>
      </c>
      <c r="E1264" s="8">
        <v>16</v>
      </c>
      <c r="F1264" s="8" t="str">
        <f>VLOOKUP($D1264,饮料价格!$B$3:$E$45,2,0)</f>
        <v>瓶</v>
      </c>
      <c r="G1264" s="8">
        <f>VLOOKUP($D1264,饮料价格!$B$3:$E$45,3,0)</f>
        <v>0.9</v>
      </c>
      <c r="H1264" s="8">
        <f>VLOOKUP($D1264,饮料价格!$B$3:$E$45,4,0)</f>
        <v>1.2</v>
      </c>
      <c r="I1264" s="8">
        <f>E1264*H1264</f>
        <v>19.2</v>
      </c>
      <c r="J1264" s="8">
        <f>(H1264-G1264)*E1264</f>
        <v>4.7999999999999989</v>
      </c>
    </row>
    <row r="1265" spans="1:10" outlineLevel="2" x14ac:dyDescent="0.15">
      <c r="A1265" s="7">
        <v>42736</v>
      </c>
      <c r="B1265" s="8" t="s">
        <v>101</v>
      </c>
      <c r="C1265" s="8" t="s">
        <v>113</v>
      </c>
      <c r="D1265" s="8" t="s">
        <v>11</v>
      </c>
      <c r="E1265" s="8">
        <v>14</v>
      </c>
      <c r="F1265" s="8" t="str">
        <f>VLOOKUP($D1265,饮料价格!$B$3:$E$45,2,0)</f>
        <v>瓶</v>
      </c>
      <c r="G1265" s="8">
        <f>VLOOKUP($D1265,饮料价格!$B$3:$E$45,3,0)</f>
        <v>1</v>
      </c>
      <c r="H1265" s="8">
        <f>VLOOKUP($D1265,饮料价格!$B$3:$E$45,4,0)</f>
        <v>1.3</v>
      </c>
      <c r="I1265" s="8">
        <f>E1265*H1265</f>
        <v>18.2</v>
      </c>
      <c r="J1265" s="8">
        <f>(H1265-G1265)*E1265</f>
        <v>4.2000000000000011</v>
      </c>
    </row>
    <row r="1266" spans="1:10" outlineLevel="2" x14ac:dyDescent="0.15">
      <c r="A1266" s="7">
        <v>42736</v>
      </c>
      <c r="B1266" s="8" t="s">
        <v>101</v>
      </c>
      <c r="C1266" s="8" t="s">
        <v>113</v>
      </c>
      <c r="D1266" s="8" t="s">
        <v>132</v>
      </c>
      <c r="E1266" s="8">
        <v>14</v>
      </c>
      <c r="F1266" s="8" t="str">
        <f>VLOOKUP($D1266,饮料价格!$B$3:$E$45,2,0)</f>
        <v>瓶</v>
      </c>
      <c r="G1266" s="8">
        <f>VLOOKUP($D1266,饮料价格!$B$3:$E$45,3,0)</f>
        <v>2.5</v>
      </c>
      <c r="H1266" s="8">
        <f>VLOOKUP($D1266,饮料价格!$B$3:$E$45,4,0)</f>
        <v>4.5</v>
      </c>
      <c r="I1266" s="8">
        <f>E1266*H1266</f>
        <v>63</v>
      </c>
      <c r="J1266" s="8">
        <f>(H1266-G1266)*E1266</f>
        <v>28</v>
      </c>
    </row>
    <row r="1267" spans="1:10" outlineLevel="2" x14ac:dyDescent="0.15">
      <c r="A1267" s="7">
        <v>42736</v>
      </c>
      <c r="B1267" s="8" t="s">
        <v>101</v>
      </c>
      <c r="C1267" s="8" t="s">
        <v>113</v>
      </c>
      <c r="D1267" s="8" t="s">
        <v>1</v>
      </c>
      <c r="E1267" s="8">
        <v>6</v>
      </c>
      <c r="F1267" s="8" t="str">
        <f>VLOOKUP($D1267,饮料价格!$B$3:$E$45,2,0)</f>
        <v>听</v>
      </c>
      <c r="G1267" s="8">
        <f>VLOOKUP($D1267,饮料价格!$B$3:$E$45,3,0)</f>
        <v>2.5</v>
      </c>
      <c r="H1267" s="8">
        <f>VLOOKUP($D1267,饮料价格!$B$3:$E$45,4,0)</f>
        <v>3.5</v>
      </c>
      <c r="I1267" s="8">
        <f>E1267*H1267</f>
        <v>21</v>
      </c>
      <c r="J1267" s="8">
        <f>(H1267-G1267)*E1267</f>
        <v>6</v>
      </c>
    </row>
    <row r="1268" spans="1:10" outlineLevel="2" x14ac:dyDescent="0.15">
      <c r="A1268" s="7">
        <v>42736</v>
      </c>
      <c r="B1268" s="8" t="s">
        <v>101</v>
      </c>
      <c r="C1268" s="8" t="s">
        <v>113</v>
      </c>
      <c r="D1268" s="8" t="s">
        <v>3</v>
      </c>
      <c r="E1268" s="8">
        <v>78</v>
      </c>
      <c r="F1268" s="8" t="str">
        <f>VLOOKUP($D1268,饮料价格!$B$3:$E$45,2,0)</f>
        <v>听</v>
      </c>
      <c r="G1268" s="8">
        <f>VLOOKUP($D1268,饮料价格!$B$3:$E$45,3,0)</f>
        <v>2.5</v>
      </c>
      <c r="H1268" s="8">
        <f>VLOOKUP($D1268,饮料价格!$B$3:$E$45,4,0)</f>
        <v>3.5</v>
      </c>
      <c r="I1268" s="8">
        <f>E1268*H1268</f>
        <v>273</v>
      </c>
      <c r="J1268" s="8">
        <f>(H1268-G1268)*E1268</f>
        <v>78</v>
      </c>
    </row>
    <row r="1269" spans="1:10" outlineLevel="2" x14ac:dyDescent="0.15">
      <c r="A1269" s="7">
        <v>42736</v>
      </c>
      <c r="B1269" s="8" t="s">
        <v>101</v>
      </c>
      <c r="C1269" s="8" t="s">
        <v>113</v>
      </c>
      <c r="D1269" s="8" t="s">
        <v>28</v>
      </c>
      <c r="E1269" s="8">
        <v>35</v>
      </c>
      <c r="F1269" s="8" t="str">
        <f>VLOOKUP($D1269,饮料价格!$B$3:$E$45,2,0)</f>
        <v>合</v>
      </c>
      <c r="G1269" s="8">
        <f>VLOOKUP($D1269,饮料价格!$B$3:$E$45,3,0)</f>
        <v>1.5</v>
      </c>
      <c r="H1269" s="8">
        <f>VLOOKUP($D1269,饮料价格!$B$3:$E$45,4,0)</f>
        <v>2.2000000000000002</v>
      </c>
      <c r="I1269" s="8">
        <f>E1269*H1269</f>
        <v>77</v>
      </c>
      <c r="J1269" s="8">
        <f>(H1269-G1269)*E1269</f>
        <v>24.500000000000007</v>
      </c>
    </row>
    <row r="1270" spans="1:10" outlineLevel="2" x14ac:dyDescent="0.15">
      <c r="A1270" s="7">
        <v>42736</v>
      </c>
      <c r="B1270" s="8" t="s">
        <v>101</v>
      </c>
      <c r="C1270" s="8" t="s">
        <v>113</v>
      </c>
      <c r="D1270" s="8" t="s">
        <v>82</v>
      </c>
      <c r="E1270" s="8">
        <v>61</v>
      </c>
      <c r="F1270" s="8" t="str">
        <f>VLOOKUP($D1270,饮料价格!$B$3:$E$45,2,0)</f>
        <v>合</v>
      </c>
      <c r="G1270" s="8">
        <f>VLOOKUP($D1270,饮料价格!$B$3:$E$45,3,0)</f>
        <v>1.6</v>
      </c>
      <c r="H1270" s="8">
        <f>VLOOKUP($D1270,饮料价格!$B$3:$E$45,4,0)</f>
        <v>2.5</v>
      </c>
      <c r="I1270" s="8">
        <f>E1270*H1270</f>
        <v>152.5</v>
      </c>
      <c r="J1270" s="8">
        <f>(H1270-G1270)*E1270</f>
        <v>54.899999999999991</v>
      </c>
    </row>
    <row r="1271" spans="1:10" outlineLevel="2" x14ac:dyDescent="0.15">
      <c r="A1271" s="7">
        <v>42736</v>
      </c>
      <c r="B1271" s="8" t="s">
        <v>101</v>
      </c>
      <c r="C1271" s="8" t="s">
        <v>113</v>
      </c>
      <c r="D1271" s="8" t="s">
        <v>27</v>
      </c>
      <c r="E1271" s="8">
        <v>19</v>
      </c>
      <c r="F1271" s="8" t="str">
        <f>VLOOKUP($D1271,饮料价格!$B$3:$E$45,2,0)</f>
        <v>听</v>
      </c>
      <c r="G1271" s="8">
        <f>VLOOKUP($D1271,饮料价格!$B$3:$E$45,3,0)</f>
        <v>2.5</v>
      </c>
      <c r="H1271" s="8">
        <f>VLOOKUP($D1271,饮料价格!$B$3:$E$45,4,0)</f>
        <v>4</v>
      </c>
      <c r="I1271" s="8">
        <f>E1271*H1271</f>
        <v>76</v>
      </c>
      <c r="J1271" s="8">
        <f>(H1271-G1271)*E1271</f>
        <v>28.5</v>
      </c>
    </row>
    <row r="1272" spans="1:10" outlineLevel="2" x14ac:dyDescent="0.15">
      <c r="A1272" s="7">
        <v>42736</v>
      </c>
      <c r="B1272" s="8" t="s">
        <v>101</v>
      </c>
      <c r="C1272" s="8" t="s">
        <v>113</v>
      </c>
      <c r="D1272" s="8" t="s">
        <v>4</v>
      </c>
      <c r="E1272" s="8">
        <v>39</v>
      </c>
      <c r="F1272" s="8" t="str">
        <f>VLOOKUP($D1272,饮料价格!$B$3:$E$45,2,0)</f>
        <v>合</v>
      </c>
      <c r="G1272" s="8">
        <f>VLOOKUP($D1272,饮料价格!$B$3:$E$45,3,0)</f>
        <v>1.3</v>
      </c>
      <c r="H1272" s="8">
        <f>VLOOKUP($D1272,饮料价格!$B$3:$E$45,4,0)</f>
        <v>1.9</v>
      </c>
      <c r="I1272" s="8">
        <f>E1272*H1272</f>
        <v>74.099999999999994</v>
      </c>
      <c r="J1272" s="8">
        <f>(H1272-G1272)*E1272</f>
        <v>23.399999999999995</v>
      </c>
    </row>
    <row r="1273" spans="1:10" outlineLevel="2" x14ac:dyDescent="0.15">
      <c r="A1273" s="7">
        <v>42736</v>
      </c>
      <c r="B1273" s="8" t="s">
        <v>101</v>
      </c>
      <c r="C1273" s="8" t="s">
        <v>113</v>
      </c>
      <c r="D1273" s="8" t="s">
        <v>2</v>
      </c>
      <c r="E1273" s="8">
        <v>12</v>
      </c>
      <c r="F1273" s="8" t="str">
        <f>VLOOKUP($D1273,饮料价格!$B$3:$E$45,2,0)</f>
        <v>听</v>
      </c>
      <c r="G1273" s="8">
        <f>VLOOKUP($D1273,饮料价格!$B$3:$E$45,3,0)</f>
        <v>1.6</v>
      </c>
      <c r="H1273" s="8">
        <f>VLOOKUP($D1273,饮料价格!$B$3:$E$45,4,0)</f>
        <v>3.3</v>
      </c>
      <c r="I1273" s="8">
        <f>E1273*H1273</f>
        <v>39.599999999999994</v>
      </c>
      <c r="J1273" s="8">
        <f>(H1273-G1273)*E1273</f>
        <v>20.399999999999999</v>
      </c>
    </row>
    <row r="1274" spans="1:10" outlineLevel="2" x14ac:dyDescent="0.15">
      <c r="A1274" s="7">
        <v>42736</v>
      </c>
      <c r="B1274" s="8" t="s">
        <v>101</v>
      </c>
      <c r="C1274" s="8" t="s">
        <v>113</v>
      </c>
      <c r="D1274" s="8" t="s">
        <v>30</v>
      </c>
      <c r="E1274" s="8">
        <v>83</v>
      </c>
      <c r="F1274" s="8" t="str">
        <f>VLOOKUP($D1274,饮料价格!$B$3:$E$45,2,0)</f>
        <v>瓶</v>
      </c>
      <c r="G1274" s="8">
        <f>VLOOKUP($D1274,饮料价格!$B$3:$E$45,3,0)</f>
        <v>0.9</v>
      </c>
      <c r="H1274" s="8">
        <f>VLOOKUP($D1274,饮料价格!$B$3:$E$45,4,0)</f>
        <v>1.5</v>
      </c>
      <c r="I1274" s="8">
        <f>E1274*H1274</f>
        <v>124.5</v>
      </c>
      <c r="J1274" s="8">
        <f>(H1274-G1274)*E1274</f>
        <v>49.8</v>
      </c>
    </row>
    <row r="1275" spans="1:10" outlineLevel="2" x14ac:dyDescent="0.15">
      <c r="A1275" s="7">
        <v>42736</v>
      </c>
      <c r="B1275" s="8" t="s">
        <v>101</v>
      </c>
      <c r="C1275" s="8" t="s">
        <v>113</v>
      </c>
      <c r="D1275" s="8" t="s">
        <v>29</v>
      </c>
      <c r="E1275" s="8">
        <v>16</v>
      </c>
      <c r="F1275" s="8" t="str">
        <f>VLOOKUP($D1275,饮料价格!$B$3:$E$45,2,0)</f>
        <v>合</v>
      </c>
      <c r="G1275" s="8">
        <f>VLOOKUP($D1275,饮料价格!$B$3:$E$45,3,0)</f>
        <v>1.6</v>
      </c>
      <c r="H1275" s="8">
        <f>VLOOKUP($D1275,饮料价格!$B$3:$E$45,4,0)</f>
        <v>2.2999999999999998</v>
      </c>
      <c r="I1275" s="8">
        <f>E1275*H1275</f>
        <v>36.799999999999997</v>
      </c>
      <c r="J1275" s="8">
        <f>(H1275-G1275)*E1275</f>
        <v>11.199999999999996</v>
      </c>
    </row>
    <row r="1276" spans="1:10" outlineLevel="2" x14ac:dyDescent="0.15">
      <c r="A1276" s="7">
        <v>42736</v>
      </c>
      <c r="B1276" s="8" t="s">
        <v>101</v>
      </c>
      <c r="C1276" s="8" t="s">
        <v>113</v>
      </c>
      <c r="D1276" s="8" t="s">
        <v>79</v>
      </c>
      <c r="E1276" s="8">
        <v>118</v>
      </c>
      <c r="F1276" s="8" t="str">
        <f>VLOOKUP($D1276,饮料价格!$B$3:$E$45,2,0)</f>
        <v>听</v>
      </c>
      <c r="G1276" s="8">
        <f>VLOOKUP($D1276,饮料价格!$B$3:$E$45,3,0)</f>
        <v>1.2</v>
      </c>
      <c r="H1276" s="8">
        <f>VLOOKUP($D1276,饮料价格!$B$3:$E$45,4,0)</f>
        <v>2.5</v>
      </c>
      <c r="I1276" s="8">
        <f>E1276*H1276</f>
        <v>295</v>
      </c>
      <c r="J1276" s="8">
        <f>(H1276-G1276)*E1276</f>
        <v>153.4</v>
      </c>
    </row>
    <row r="1277" spans="1:10" outlineLevel="2" x14ac:dyDescent="0.15">
      <c r="A1277" s="7">
        <v>42736</v>
      </c>
      <c r="B1277" s="8" t="s">
        <v>101</v>
      </c>
      <c r="C1277" s="8" t="s">
        <v>113</v>
      </c>
      <c r="D1277" s="8" t="s">
        <v>7</v>
      </c>
      <c r="E1277" s="8">
        <v>23</v>
      </c>
      <c r="F1277" s="8" t="str">
        <f>VLOOKUP($D1277,饮料价格!$B$3:$E$45,2,0)</f>
        <v>听</v>
      </c>
      <c r="G1277" s="8">
        <f>VLOOKUP($D1277,饮料价格!$B$3:$E$45,3,0)</f>
        <v>3.2</v>
      </c>
      <c r="H1277" s="8">
        <f>VLOOKUP($D1277,饮料价格!$B$3:$E$45,4,0)</f>
        <v>6</v>
      </c>
      <c r="I1277" s="8">
        <f>E1277*H1277</f>
        <v>138</v>
      </c>
      <c r="J1277" s="8">
        <f>(H1277-G1277)*E1277</f>
        <v>64.399999999999991</v>
      </c>
    </row>
    <row r="1278" spans="1:10" outlineLevel="2" x14ac:dyDescent="0.15">
      <c r="A1278" s="7">
        <v>42736</v>
      </c>
      <c r="B1278" s="8" t="s">
        <v>101</v>
      </c>
      <c r="C1278" s="8" t="s">
        <v>113</v>
      </c>
      <c r="D1278" s="8" t="s">
        <v>24</v>
      </c>
      <c r="E1278" s="8">
        <v>8</v>
      </c>
      <c r="F1278" s="8" t="str">
        <f>VLOOKUP($D1278,饮料价格!$B$3:$E$45,2,0)</f>
        <v>瓶</v>
      </c>
      <c r="G1278" s="8">
        <f>VLOOKUP($D1278,饮料价格!$B$3:$E$45,3,0)</f>
        <v>2.4</v>
      </c>
      <c r="H1278" s="8">
        <f>VLOOKUP($D1278,饮料价格!$B$3:$E$45,4,0)</f>
        <v>3</v>
      </c>
      <c r="I1278" s="8">
        <f>E1278*H1278</f>
        <v>24</v>
      </c>
      <c r="J1278" s="8">
        <f>(H1278-G1278)*E1278</f>
        <v>4.8000000000000007</v>
      </c>
    </row>
    <row r="1279" spans="1:10" outlineLevel="2" x14ac:dyDescent="0.15">
      <c r="A1279" s="7">
        <v>42736</v>
      </c>
      <c r="B1279" s="8" t="s">
        <v>101</v>
      </c>
      <c r="C1279" s="8" t="s">
        <v>113</v>
      </c>
      <c r="D1279" s="8" t="s">
        <v>32</v>
      </c>
      <c r="E1279" s="8">
        <v>89</v>
      </c>
      <c r="F1279" s="8" t="str">
        <f>VLOOKUP($D1279,饮料价格!$B$3:$E$45,2,0)</f>
        <v>瓶</v>
      </c>
      <c r="G1279" s="8">
        <f>VLOOKUP($D1279,饮料价格!$B$3:$E$45,3,0)</f>
        <v>2.4</v>
      </c>
      <c r="H1279" s="8">
        <f>VLOOKUP($D1279,饮料价格!$B$3:$E$45,4,0)</f>
        <v>3.5</v>
      </c>
      <c r="I1279" s="8">
        <f>E1279*H1279</f>
        <v>311.5</v>
      </c>
      <c r="J1279" s="8">
        <f>(H1279-G1279)*E1279</f>
        <v>97.9</v>
      </c>
    </row>
    <row r="1280" spans="1:10" outlineLevel="2" x14ac:dyDescent="0.15">
      <c r="A1280" s="7">
        <v>42736</v>
      </c>
      <c r="B1280" s="8" t="s">
        <v>101</v>
      </c>
      <c r="C1280" s="8" t="s">
        <v>113</v>
      </c>
      <c r="D1280" s="8" t="s">
        <v>73</v>
      </c>
      <c r="E1280" s="8">
        <v>20</v>
      </c>
      <c r="F1280" s="8" t="str">
        <f>VLOOKUP($D1280,饮料价格!$B$3:$E$45,2,0)</f>
        <v>瓶</v>
      </c>
      <c r="G1280" s="8">
        <f>VLOOKUP($D1280,饮料价格!$B$3:$E$45,3,0)</f>
        <v>1.8</v>
      </c>
      <c r="H1280" s="8">
        <f>VLOOKUP($D1280,饮料价格!$B$3:$E$45,4,0)</f>
        <v>2.2999999999999998</v>
      </c>
      <c r="I1280" s="8">
        <f>E1280*H1280</f>
        <v>46</v>
      </c>
      <c r="J1280" s="8">
        <f>(H1280-G1280)*E1280</f>
        <v>9.9999999999999964</v>
      </c>
    </row>
    <row r="1281" spans="1:10" outlineLevel="2" x14ac:dyDescent="0.15">
      <c r="A1281" s="7">
        <v>42736</v>
      </c>
      <c r="B1281" s="8" t="s">
        <v>101</v>
      </c>
      <c r="C1281" s="8" t="s">
        <v>113</v>
      </c>
      <c r="D1281" s="8" t="s">
        <v>6</v>
      </c>
      <c r="E1281" s="8">
        <v>51</v>
      </c>
      <c r="F1281" s="8" t="str">
        <f>VLOOKUP($D1281,饮料价格!$B$3:$E$45,2,0)</f>
        <v>瓶</v>
      </c>
      <c r="G1281" s="8">
        <f>VLOOKUP($D1281,饮料价格!$B$3:$E$45,3,0)</f>
        <v>1.7</v>
      </c>
      <c r="H1281" s="8">
        <f>VLOOKUP($D1281,饮料价格!$B$3:$E$45,4,0)</f>
        <v>3.5</v>
      </c>
      <c r="I1281" s="8">
        <f>E1281*H1281</f>
        <v>178.5</v>
      </c>
      <c r="J1281" s="8">
        <f>(H1281-G1281)*E1281</f>
        <v>91.8</v>
      </c>
    </row>
    <row r="1282" spans="1:10" outlineLevel="2" x14ac:dyDescent="0.15">
      <c r="A1282" s="7">
        <v>42736</v>
      </c>
      <c r="B1282" s="8" t="s">
        <v>101</v>
      </c>
      <c r="C1282" s="8" t="s">
        <v>113</v>
      </c>
      <c r="D1282" s="8" t="s">
        <v>8</v>
      </c>
      <c r="E1282" s="8">
        <v>18</v>
      </c>
      <c r="F1282" s="8" t="str">
        <f>VLOOKUP($D1282,饮料价格!$B$3:$E$45,2,0)</f>
        <v>合</v>
      </c>
      <c r="G1282" s="8">
        <f>VLOOKUP($D1282,饮料价格!$B$3:$E$45,3,0)</f>
        <v>7.8</v>
      </c>
      <c r="H1282" s="8">
        <f>VLOOKUP($D1282,饮料价格!$B$3:$E$45,4,0)</f>
        <v>9.8000000000000007</v>
      </c>
      <c r="I1282" s="8">
        <f>E1282*H1282</f>
        <v>176.4</v>
      </c>
      <c r="J1282" s="8">
        <f>(H1282-G1282)*E1282</f>
        <v>36.000000000000014</v>
      </c>
    </row>
    <row r="1283" spans="1:10" outlineLevel="2" x14ac:dyDescent="0.15">
      <c r="A1283" s="7">
        <v>42736</v>
      </c>
      <c r="B1283" s="8" t="s">
        <v>101</v>
      </c>
      <c r="C1283" s="8" t="s">
        <v>113</v>
      </c>
      <c r="D1283" s="8" t="s">
        <v>25</v>
      </c>
      <c r="E1283" s="8">
        <v>76</v>
      </c>
      <c r="F1283" s="8" t="str">
        <f>VLOOKUP($D1283,饮料价格!$B$3:$E$45,2,0)</f>
        <v>听</v>
      </c>
      <c r="G1283" s="8">
        <f>VLOOKUP($D1283,饮料价格!$B$3:$E$45,3,0)</f>
        <v>3</v>
      </c>
      <c r="H1283" s="8">
        <f>VLOOKUP($D1283,饮料价格!$B$3:$E$45,4,0)</f>
        <v>4</v>
      </c>
      <c r="I1283" s="8">
        <f>E1283*H1283</f>
        <v>304</v>
      </c>
      <c r="J1283" s="8">
        <f>(H1283-G1283)*E1283</f>
        <v>76</v>
      </c>
    </row>
    <row r="1284" spans="1:10" outlineLevel="2" x14ac:dyDescent="0.15">
      <c r="A1284" s="7">
        <v>42736</v>
      </c>
      <c r="B1284" s="8" t="s">
        <v>101</v>
      </c>
      <c r="C1284" s="8" t="s">
        <v>113</v>
      </c>
      <c r="D1284" s="8" t="s">
        <v>23</v>
      </c>
      <c r="E1284" s="8">
        <v>20</v>
      </c>
      <c r="F1284" s="8" t="str">
        <f>VLOOKUP($D1284,饮料价格!$B$3:$E$45,2,0)</f>
        <v>瓶</v>
      </c>
      <c r="G1284" s="8">
        <f>VLOOKUP($D1284,饮料价格!$B$3:$E$45,3,0)</f>
        <v>2.4</v>
      </c>
      <c r="H1284" s="8">
        <f>VLOOKUP($D1284,饮料价格!$B$3:$E$45,4,0)</f>
        <v>3</v>
      </c>
      <c r="I1284" s="8">
        <f>E1284*H1284</f>
        <v>60</v>
      </c>
      <c r="J1284" s="8">
        <f>(H1284-G1284)*E1284</f>
        <v>12.000000000000002</v>
      </c>
    </row>
    <row r="1285" spans="1:10" outlineLevel="2" x14ac:dyDescent="0.15">
      <c r="A1285" s="7">
        <v>42736</v>
      </c>
      <c r="B1285" s="8" t="s">
        <v>101</v>
      </c>
      <c r="C1285" s="8" t="s">
        <v>113</v>
      </c>
      <c r="D1285" s="8" t="s">
        <v>13</v>
      </c>
      <c r="E1285" s="8">
        <v>38</v>
      </c>
      <c r="F1285" s="8" t="str">
        <f>VLOOKUP($D1285,饮料价格!$B$3:$E$45,2,0)</f>
        <v>瓶</v>
      </c>
      <c r="G1285" s="8">
        <f>VLOOKUP($D1285,饮料价格!$B$3:$E$45,3,0)</f>
        <v>2</v>
      </c>
      <c r="H1285" s="8">
        <f>VLOOKUP($D1285,饮料价格!$B$3:$E$45,4,0)</f>
        <v>3.5</v>
      </c>
      <c r="I1285" s="8">
        <f>E1285*H1285</f>
        <v>133</v>
      </c>
      <c r="J1285" s="8">
        <f>(H1285-G1285)*E1285</f>
        <v>57</v>
      </c>
    </row>
    <row r="1286" spans="1:10" outlineLevel="2" x14ac:dyDescent="0.15">
      <c r="A1286" s="7">
        <v>42736</v>
      </c>
      <c r="B1286" s="8" t="s">
        <v>101</v>
      </c>
      <c r="C1286" s="8" t="s">
        <v>113</v>
      </c>
      <c r="D1286" s="8" t="s">
        <v>16</v>
      </c>
      <c r="E1286" s="8">
        <v>25</v>
      </c>
      <c r="F1286" s="8" t="str">
        <f>VLOOKUP($D1286,饮料价格!$B$3:$E$45,2,0)</f>
        <v>瓶</v>
      </c>
      <c r="G1286" s="8">
        <f>VLOOKUP($D1286,饮料价格!$B$3:$E$45,3,0)</f>
        <v>1</v>
      </c>
      <c r="H1286" s="8">
        <f>VLOOKUP($D1286,饮料价格!$B$3:$E$45,4,0)</f>
        <v>1.5</v>
      </c>
      <c r="I1286" s="8">
        <f>E1286*H1286</f>
        <v>37.5</v>
      </c>
      <c r="J1286" s="8">
        <f>(H1286-G1286)*E1286</f>
        <v>12.5</v>
      </c>
    </row>
    <row r="1287" spans="1:10" outlineLevel="2" x14ac:dyDescent="0.15">
      <c r="A1287" s="7">
        <v>42736</v>
      </c>
      <c r="B1287" s="8" t="s">
        <v>101</v>
      </c>
      <c r="C1287" s="8" t="s">
        <v>113</v>
      </c>
      <c r="D1287" s="8" t="s">
        <v>12</v>
      </c>
      <c r="E1287" s="8">
        <v>66</v>
      </c>
      <c r="F1287" s="8" t="str">
        <f>VLOOKUP($D1287,饮料价格!$B$3:$E$45,2,0)</f>
        <v>瓶</v>
      </c>
      <c r="G1287" s="8">
        <f>VLOOKUP($D1287,饮料价格!$B$3:$E$45,3,0)</f>
        <v>1.3</v>
      </c>
      <c r="H1287" s="8">
        <f>VLOOKUP($D1287,饮料价格!$B$3:$E$45,4,0)</f>
        <v>2.8</v>
      </c>
      <c r="I1287" s="8">
        <f>E1287*H1287</f>
        <v>184.79999999999998</v>
      </c>
      <c r="J1287" s="8">
        <f>(H1287-G1287)*E1287</f>
        <v>98.999999999999986</v>
      </c>
    </row>
    <row r="1288" spans="1:10" outlineLevel="2" x14ac:dyDescent="0.15">
      <c r="A1288" s="7">
        <v>42736</v>
      </c>
      <c r="B1288" s="8" t="s">
        <v>101</v>
      </c>
      <c r="C1288" s="8" t="s">
        <v>113</v>
      </c>
      <c r="D1288" s="8" t="s">
        <v>26</v>
      </c>
      <c r="E1288" s="8">
        <v>10</v>
      </c>
      <c r="F1288" s="8" t="str">
        <f>VLOOKUP($D1288,饮料价格!$B$3:$E$45,2,0)</f>
        <v>瓶</v>
      </c>
      <c r="G1288" s="8">
        <f>VLOOKUP($D1288,饮料价格!$B$3:$E$45,3,0)</f>
        <v>1.7</v>
      </c>
      <c r="H1288" s="8">
        <f>VLOOKUP($D1288,饮料价格!$B$3:$E$45,4,0)</f>
        <v>2.2000000000000002</v>
      </c>
      <c r="I1288" s="8">
        <f>E1288*H1288</f>
        <v>22</v>
      </c>
      <c r="J1288" s="8">
        <f>(H1288-G1288)*E1288</f>
        <v>5.0000000000000018</v>
      </c>
    </row>
    <row r="1289" spans="1:10" outlineLevel="2" x14ac:dyDescent="0.15">
      <c r="A1289" s="7">
        <v>42736</v>
      </c>
      <c r="B1289" s="8" t="s">
        <v>101</v>
      </c>
      <c r="C1289" s="8" t="s">
        <v>113</v>
      </c>
      <c r="D1289" s="8" t="s">
        <v>15</v>
      </c>
      <c r="E1289" s="8">
        <v>26</v>
      </c>
      <c r="F1289" s="8" t="str">
        <f>VLOOKUP($D1289,饮料价格!$B$3:$E$45,2,0)</f>
        <v>合</v>
      </c>
      <c r="G1289" s="8">
        <f>VLOOKUP($D1289,饮料价格!$B$3:$E$45,3,0)</f>
        <v>1.7</v>
      </c>
      <c r="H1289" s="8">
        <f>VLOOKUP($D1289,饮料价格!$B$3:$E$45,4,0)</f>
        <v>2.5</v>
      </c>
      <c r="I1289" s="8">
        <f>E1289*H1289</f>
        <v>65</v>
      </c>
      <c r="J1289" s="8">
        <f>(H1289-G1289)*E1289</f>
        <v>20.8</v>
      </c>
    </row>
    <row r="1290" spans="1:10" outlineLevel="2" x14ac:dyDescent="0.15">
      <c r="A1290" s="7">
        <v>42736</v>
      </c>
      <c r="B1290" s="8" t="s">
        <v>101</v>
      </c>
      <c r="C1290" s="8" t="s">
        <v>113</v>
      </c>
      <c r="D1290" s="8" t="s">
        <v>5</v>
      </c>
      <c r="E1290" s="8">
        <v>29</v>
      </c>
      <c r="F1290" s="8" t="str">
        <f>VLOOKUP($D1290,饮料价格!$B$3:$E$45,2,0)</f>
        <v>合</v>
      </c>
      <c r="G1290" s="8">
        <f>VLOOKUP($D1290,饮料价格!$B$3:$E$45,3,0)</f>
        <v>1.5</v>
      </c>
      <c r="H1290" s="8">
        <f>VLOOKUP($D1290,饮料价格!$B$3:$E$45,4,0)</f>
        <v>2.2000000000000002</v>
      </c>
      <c r="I1290" s="8">
        <f>E1290*H1290</f>
        <v>63.800000000000004</v>
      </c>
      <c r="J1290" s="8">
        <f>(H1290-G1290)*E1290</f>
        <v>20.300000000000004</v>
      </c>
    </row>
    <row r="1291" spans="1:10" outlineLevel="2" x14ac:dyDescent="0.15">
      <c r="A1291" s="7">
        <v>42736</v>
      </c>
      <c r="B1291" s="8" t="s">
        <v>101</v>
      </c>
      <c r="C1291" s="8" t="s">
        <v>113</v>
      </c>
      <c r="D1291" s="8" t="s">
        <v>133</v>
      </c>
      <c r="E1291" s="8">
        <v>75</v>
      </c>
      <c r="F1291" s="8" t="str">
        <f>VLOOKUP($D1291,饮料价格!$B$3:$E$45,2,0)</f>
        <v>瓶</v>
      </c>
      <c r="G1291" s="8">
        <f>VLOOKUP($D1291,饮料价格!$B$3:$E$45,3,0)</f>
        <v>3.5</v>
      </c>
      <c r="H1291" s="8">
        <f>VLOOKUP($D1291,饮料价格!$B$3:$E$45,4,0)</f>
        <v>5</v>
      </c>
      <c r="I1291" s="8">
        <f>E1291*H1291</f>
        <v>375</v>
      </c>
      <c r="J1291" s="8">
        <f>(H1291-G1291)*E1291</f>
        <v>112.5</v>
      </c>
    </row>
    <row r="1292" spans="1:10" outlineLevel="1" x14ac:dyDescent="0.15">
      <c r="A1292" s="24"/>
      <c r="B1292" s="25"/>
      <c r="C1292" s="26" t="s">
        <v>215</v>
      </c>
      <c r="D1292" s="25"/>
      <c r="E1292" s="25"/>
      <c r="F1292" s="25"/>
      <c r="G1292" s="25"/>
      <c r="H1292" s="25"/>
      <c r="I1292" s="25">
        <f>SUBTOTAL(9,I1250:I1291)</f>
        <v>6157.8999999999987</v>
      </c>
      <c r="J1292" s="25">
        <f>SUBTOTAL(9,J1250:J1291)</f>
        <v>2167.1000000000004</v>
      </c>
    </row>
    <row r="1293" spans="1:10" x14ac:dyDescent="0.15">
      <c r="A1293" s="24"/>
      <c r="B1293" s="25"/>
      <c r="C1293" s="26" t="s">
        <v>143</v>
      </c>
      <c r="D1293" s="25"/>
      <c r="E1293" s="25"/>
      <c r="F1293" s="25"/>
      <c r="G1293" s="25"/>
      <c r="H1293" s="25"/>
      <c r="I1293" s="25">
        <f>SUBTOTAL(9,I3:I1291)</f>
        <v>183394.7</v>
      </c>
      <c r="J1293" s="25">
        <f>SUBTOTAL(9,J3:J1291)</f>
        <v>62416.900000000074</v>
      </c>
    </row>
  </sheetData>
  <sortState ref="A3:J1262">
    <sortCondition ref="C12"/>
  </sortState>
  <mergeCells count="2">
    <mergeCell ref="A1:J1"/>
    <mergeCell ref="L3:R19"/>
  </mergeCells>
  <phoneticPr fontId="1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8"/>
  <sheetViews>
    <sheetView tabSelected="1" workbookViewId="0">
      <selection activeCell="D16" sqref="D16"/>
    </sheetView>
  </sheetViews>
  <sheetFormatPr defaultRowHeight="14.25" outlineLevelRow="3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  <col min="12" max="12" width="9.125" customWidth="1"/>
  </cols>
  <sheetData>
    <row r="1" spans="1:18" ht="27" customHeight="1" x14ac:dyDescent="0.15">
      <c r="A1" s="21" t="s">
        <v>95</v>
      </c>
      <c r="B1" s="21"/>
      <c r="C1" s="21"/>
      <c r="D1" s="21"/>
      <c r="E1" s="21"/>
      <c r="F1" s="21"/>
      <c r="G1" s="21"/>
      <c r="H1" s="21"/>
      <c r="I1" s="21"/>
      <c r="J1" s="21"/>
    </row>
    <row r="2" spans="1:18" ht="14.25" customHeight="1" x14ac:dyDescent="0.15">
      <c r="A2" s="16" t="s">
        <v>91</v>
      </c>
      <c r="B2" s="16" t="s">
        <v>77</v>
      </c>
      <c r="C2" s="16" t="s">
        <v>89</v>
      </c>
      <c r="D2" s="16" t="s">
        <v>84</v>
      </c>
      <c r="E2" s="16" t="s">
        <v>83</v>
      </c>
      <c r="F2" s="16" t="s">
        <v>85</v>
      </c>
      <c r="G2" s="16" t="s">
        <v>86</v>
      </c>
      <c r="H2" s="16" t="s">
        <v>87</v>
      </c>
      <c r="I2" s="16" t="s">
        <v>92</v>
      </c>
      <c r="J2" s="16" t="s">
        <v>93</v>
      </c>
      <c r="L2" s="17"/>
      <c r="M2" s="17"/>
      <c r="N2" s="17"/>
      <c r="O2" s="17"/>
      <c r="P2" s="17"/>
      <c r="Q2" s="11"/>
    </row>
    <row r="3" spans="1:18" ht="15.95" hidden="1" customHeight="1" outlineLevel="3" x14ac:dyDescent="0.15">
      <c r="A3" s="7">
        <v>42736</v>
      </c>
      <c r="B3" s="8" t="s">
        <v>100</v>
      </c>
      <c r="C3" s="8" t="s">
        <v>106</v>
      </c>
      <c r="D3" s="8" t="s">
        <v>1</v>
      </c>
      <c r="E3" s="8">
        <v>11</v>
      </c>
      <c r="F3" s="8" t="str">
        <f>VLOOKUP($D3,饮料价格!$B$3:$E$45,2,0)</f>
        <v>听</v>
      </c>
      <c r="G3" s="8">
        <f>VLOOKUP($D3,饮料价格!$B$3:$E$45,3,0)</f>
        <v>2.5</v>
      </c>
      <c r="H3" s="8">
        <f>VLOOKUP($D3,饮料价格!$B$3:$E$45,4,0)</f>
        <v>3.5</v>
      </c>
      <c r="I3" s="8">
        <f>E3*H3</f>
        <v>38.5</v>
      </c>
      <c r="J3" s="8">
        <f>(H3-G3)*E3</f>
        <v>11</v>
      </c>
      <c r="L3" s="22" t="s">
        <v>137</v>
      </c>
      <c r="M3" s="22"/>
      <c r="N3" s="22"/>
      <c r="O3" s="22"/>
      <c r="P3" s="22"/>
      <c r="Q3" s="22"/>
      <c r="R3" s="22"/>
    </row>
    <row r="4" spans="1:18" hidden="1" outlineLevel="3" x14ac:dyDescent="0.15">
      <c r="A4" s="7">
        <v>42736</v>
      </c>
      <c r="B4" s="8" t="s">
        <v>100</v>
      </c>
      <c r="C4" s="8" t="s">
        <v>106</v>
      </c>
      <c r="D4" s="8" t="s">
        <v>29</v>
      </c>
      <c r="E4" s="8">
        <v>22</v>
      </c>
      <c r="F4" s="8" t="str">
        <f>VLOOKUP($D4,饮料价格!$B$3:$E$45,2,0)</f>
        <v>合</v>
      </c>
      <c r="G4" s="8">
        <f>VLOOKUP($D4,饮料价格!$B$3:$E$45,3,0)</f>
        <v>1.6</v>
      </c>
      <c r="H4" s="8">
        <f>VLOOKUP($D4,饮料价格!$B$3:$E$45,4,0)</f>
        <v>2.2999999999999998</v>
      </c>
      <c r="I4" s="8">
        <f>E4*H4</f>
        <v>50.599999999999994</v>
      </c>
      <c r="J4" s="8">
        <f>(H4-G4)*E4</f>
        <v>15.399999999999995</v>
      </c>
      <c r="L4" s="22"/>
      <c r="M4" s="22"/>
      <c r="N4" s="22"/>
      <c r="O4" s="22"/>
      <c r="P4" s="22"/>
      <c r="Q4" s="22"/>
      <c r="R4" s="22"/>
    </row>
    <row r="5" spans="1:18" hidden="1" outlineLevel="3" x14ac:dyDescent="0.15">
      <c r="A5" s="7">
        <v>42736</v>
      </c>
      <c r="B5" s="8" t="s">
        <v>100</v>
      </c>
      <c r="C5" s="8" t="s">
        <v>106</v>
      </c>
      <c r="D5" s="8" t="s">
        <v>80</v>
      </c>
      <c r="E5" s="8">
        <v>117</v>
      </c>
      <c r="F5" s="8" t="str">
        <f>VLOOKUP($D5,饮料价格!$B$3:$E$45,2,0)</f>
        <v>瓶</v>
      </c>
      <c r="G5" s="8">
        <f>VLOOKUP($D5,饮料价格!$B$3:$E$45,3,0)</f>
        <v>0.9</v>
      </c>
      <c r="H5" s="8">
        <f>VLOOKUP($D5,饮料价格!$B$3:$E$45,4,0)</f>
        <v>1.2</v>
      </c>
      <c r="I5" s="8">
        <f>E5*H5</f>
        <v>140.4</v>
      </c>
      <c r="J5" s="8">
        <f>(H5-G5)*E5</f>
        <v>35.099999999999994</v>
      </c>
      <c r="L5" s="22"/>
      <c r="M5" s="22"/>
      <c r="N5" s="22"/>
      <c r="O5" s="22"/>
      <c r="P5" s="22"/>
      <c r="Q5" s="22"/>
      <c r="R5" s="22"/>
    </row>
    <row r="6" spans="1:18" hidden="1" outlineLevel="3" x14ac:dyDescent="0.15">
      <c r="A6" s="7">
        <v>42736</v>
      </c>
      <c r="B6" s="8" t="s">
        <v>100</v>
      </c>
      <c r="C6" s="8" t="s">
        <v>106</v>
      </c>
      <c r="D6" s="8" t="s">
        <v>21</v>
      </c>
      <c r="E6" s="8">
        <v>32</v>
      </c>
      <c r="F6" s="8" t="str">
        <f>VLOOKUP($D6,饮料价格!$B$3:$E$45,2,0)</f>
        <v>瓶</v>
      </c>
      <c r="G6" s="8">
        <f>VLOOKUP($D6,饮料价格!$B$3:$E$45,3,0)</f>
        <v>1.4</v>
      </c>
      <c r="H6" s="8">
        <f>VLOOKUP($D6,饮料价格!$B$3:$E$45,4,0)</f>
        <v>3</v>
      </c>
      <c r="I6" s="8">
        <f>E6*H6</f>
        <v>96</v>
      </c>
      <c r="J6" s="8">
        <f>(H6-G6)*E6</f>
        <v>51.2</v>
      </c>
      <c r="L6" s="22"/>
      <c r="M6" s="22"/>
      <c r="N6" s="22"/>
      <c r="O6" s="22"/>
      <c r="P6" s="22"/>
      <c r="Q6" s="22"/>
      <c r="R6" s="22"/>
    </row>
    <row r="7" spans="1:18" hidden="1" outlineLevel="3" x14ac:dyDescent="0.15">
      <c r="A7" s="7">
        <v>42736</v>
      </c>
      <c r="B7" s="8" t="s">
        <v>100</v>
      </c>
      <c r="C7" s="8" t="s">
        <v>106</v>
      </c>
      <c r="D7" s="8" t="s">
        <v>134</v>
      </c>
      <c r="E7" s="8">
        <v>84</v>
      </c>
      <c r="F7" s="8" t="str">
        <f>VLOOKUP($D7,饮料价格!$B$3:$E$45,2,0)</f>
        <v>瓶</v>
      </c>
      <c r="G7" s="8">
        <f>VLOOKUP($D7,饮料价格!$B$3:$E$45,3,0)</f>
        <v>3.5</v>
      </c>
      <c r="H7" s="8">
        <f>VLOOKUP($D7,饮料价格!$B$3:$E$45,4,0)</f>
        <v>5</v>
      </c>
      <c r="I7" s="8">
        <f>E7*H7</f>
        <v>420</v>
      </c>
      <c r="J7" s="8">
        <f>(H7-G7)*E7</f>
        <v>126</v>
      </c>
      <c r="L7" s="22"/>
      <c r="M7" s="22"/>
      <c r="N7" s="22"/>
      <c r="O7" s="22"/>
      <c r="P7" s="22"/>
      <c r="Q7" s="22"/>
      <c r="R7" s="22"/>
    </row>
    <row r="8" spans="1:18" hidden="1" outlineLevel="3" x14ac:dyDescent="0.15">
      <c r="A8" s="7">
        <v>42736</v>
      </c>
      <c r="B8" s="8" t="s">
        <v>100</v>
      </c>
      <c r="C8" s="8" t="s">
        <v>106</v>
      </c>
      <c r="D8" s="8" t="s">
        <v>81</v>
      </c>
      <c r="E8" s="8">
        <v>13</v>
      </c>
      <c r="F8" s="8" t="str">
        <f>VLOOKUP($D8,饮料价格!$B$3:$E$45,2,0)</f>
        <v>听</v>
      </c>
      <c r="G8" s="8">
        <f>VLOOKUP($D8,饮料价格!$B$3:$E$45,3,0)</f>
        <v>3</v>
      </c>
      <c r="H8" s="8">
        <f>VLOOKUP($D8,饮料价格!$B$3:$E$45,4,0)</f>
        <v>4</v>
      </c>
      <c r="I8" s="8">
        <f>E8*H8</f>
        <v>52</v>
      </c>
      <c r="J8" s="8">
        <f>(H8-G8)*E8</f>
        <v>13</v>
      </c>
      <c r="L8" s="22"/>
      <c r="M8" s="22"/>
      <c r="N8" s="22"/>
      <c r="O8" s="22"/>
      <c r="P8" s="22"/>
      <c r="Q8" s="22"/>
      <c r="R8" s="22"/>
    </row>
    <row r="9" spans="1:18" hidden="1" outlineLevel="3" x14ac:dyDescent="0.15">
      <c r="A9" s="7">
        <v>42736</v>
      </c>
      <c r="B9" s="8" t="s">
        <v>100</v>
      </c>
      <c r="C9" s="8" t="s">
        <v>106</v>
      </c>
      <c r="D9" s="8" t="s">
        <v>5</v>
      </c>
      <c r="E9" s="8">
        <v>30</v>
      </c>
      <c r="F9" s="8" t="str">
        <f>VLOOKUP($D9,饮料价格!$B$3:$E$45,2,0)</f>
        <v>合</v>
      </c>
      <c r="G9" s="8">
        <f>VLOOKUP($D9,饮料价格!$B$3:$E$45,3,0)</f>
        <v>1.5</v>
      </c>
      <c r="H9" s="8">
        <f>VLOOKUP($D9,饮料价格!$B$3:$E$45,4,0)</f>
        <v>2.2000000000000002</v>
      </c>
      <c r="I9" s="8">
        <f>E9*H9</f>
        <v>66</v>
      </c>
      <c r="J9" s="8">
        <f>(H9-G9)*E9</f>
        <v>21.000000000000007</v>
      </c>
      <c r="L9" s="22"/>
      <c r="M9" s="22"/>
      <c r="N9" s="22"/>
      <c r="O9" s="22"/>
      <c r="P9" s="22"/>
      <c r="Q9" s="22"/>
      <c r="R9" s="22"/>
    </row>
    <row r="10" spans="1:18" hidden="1" outlineLevel="3" x14ac:dyDescent="0.15">
      <c r="A10" s="7">
        <v>42736</v>
      </c>
      <c r="B10" s="8" t="s">
        <v>100</v>
      </c>
      <c r="C10" s="8" t="s">
        <v>106</v>
      </c>
      <c r="D10" s="8" t="s">
        <v>73</v>
      </c>
      <c r="E10" s="8">
        <v>37</v>
      </c>
      <c r="F10" s="8" t="str">
        <f>VLOOKUP($D10,饮料价格!$B$3:$E$45,2,0)</f>
        <v>瓶</v>
      </c>
      <c r="G10" s="8">
        <f>VLOOKUP($D10,饮料价格!$B$3:$E$45,3,0)</f>
        <v>1.8</v>
      </c>
      <c r="H10" s="8">
        <f>VLOOKUP($D10,饮料价格!$B$3:$E$45,4,0)</f>
        <v>2.2999999999999998</v>
      </c>
      <c r="I10" s="8">
        <f>E10*H10</f>
        <v>85.1</v>
      </c>
      <c r="J10" s="8">
        <f>(H10-G10)*E10</f>
        <v>18.499999999999993</v>
      </c>
      <c r="L10" s="22"/>
      <c r="M10" s="22"/>
      <c r="N10" s="22"/>
      <c r="O10" s="22"/>
      <c r="P10" s="22"/>
      <c r="Q10" s="22"/>
      <c r="R10" s="22"/>
    </row>
    <row r="11" spans="1:18" hidden="1" outlineLevel="3" x14ac:dyDescent="0.15">
      <c r="A11" s="7">
        <v>42736</v>
      </c>
      <c r="B11" s="8" t="s">
        <v>100</v>
      </c>
      <c r="C11" s="8" t="s">
        <v>106</v>
      </c>
      <c r="D11" s="8" t="s">
        <v>3</v>
      </c>
      <c r="E11" s="8">
        <v>73</v>
      </c>
      <c r="F11" s="8" t="str">
        <f>VLOOKUP($D11,饮料价格!$B$3:$E$45,2,0)</f>
        <v>听</v>
      </c>
      <c r="G11" s="8">
        <f>VLOOKUP($D11,饮料价格!$B$3:$E$45,3,0)</f>
        <v>2.5</v>
      </c>
      <c r="H11" s="8">
        <f>VLOOKUP($D11,饮料价格!$B$3:$E$45,4,0)</f>
        <v>3.5</v>
      </c>
      <c r="I11" s="8">
        <f>E11*H11</f>
        <v>255.5</v>
      </c>
      <c r="J11" s="8">
        <f>(H11-G11)*E11</f>
        <v>73</v>
      </c>
      <c r="L11" s="22"/>
      <c r="M11" s="22"/>
      <c r="N11" s="22"/>
      <c r="O11" s="22"/>
      <c r="P11" s="22"/>
      <c r="Q11" s="22"/>
      <c r="R11" s="22"/>
    </row>
    <row r="12" spans="1:18" hidden="1" outlineLevel="3" x14ac:dyDescent="0.15">
      <c r="A12" s="7">
        <v>42736</v>
      </c>
      <c r="B12" s="8" t="s">
        <v>100</v>
      </c>
      <c r="C12" s="8" t="s">
        <v>106</v>
      </c>
      <c r="D12" s="8" t="s">
        <v>11</v>
      </c>
      <c r="E12" s="8">
        <v>24</v>
      </c>
      <c r="F12" s="8" t="str">
        <f>VLOOKUP($D12,饮料价格!$B$3:$E$45,2,0)</f>
        <v>瓶</v>
      </c>
      <c r="G12" s="8">
        <f>VLOOKUP($D12,饮料价格!$B$3:$E$45,3,0)</f>
        <v>1</v>
      </c>
      <c r="H12" s="8">
        <f>VLOOKUP($D12,饮料价格!$B$3:$E$45,4,0)</f>
        <v>1.3</v>
      </c>
      <c r="I12" s="8">
        <f>E12*H12</f>
        <v>31.200000000000003</v>
      </c>
      <c r="J12" s="8">
        <f>(H12-G12)*E12</f>
        <v>7.2000000000000011</v>
      </c>
      <c r="L12" s="22"/>
      <c r="M12" s="22"/>
      <c r="N12" s="22"/>
      <c r="O12" s="22"/>
      <c r="P12" s="22"/>
      <c r="Q12" s="22"/>
      <c r="R12" s="22"/>
    </row>
    <row r="13" spans="1:18" hidden="1" outlineLevel="3" x14ac:dyDescent="0.15">
      <c r="A13" s="7">
        <v>42736</v>
      </c>
      <c r="B13" s="8" t="s">
        <v>100</v>
      </c>
      <c r="C13" s="8" t="s">
        <v>106</v>
      </c>
      <c r="D13" s="8" t="s">
        <v>9</v>
      </c>
      <c r="E13" s="8">
        <v>23</v>
      </c>
      <c r="F13" s="8" t="str">
        <f>VLOOKUP($D13,饮料价格!$B$3:$E$45,2,0)</f>
        <v>听</v>
      </c>
      <c r="G13" s="8">
        <f>VLOOKUP($D13,饮料价格!$B$3:$E$45,3,0)</f>
        <v>3</v>
      </c>
      <c r="H13" s="8">
        <f>VLOOKUP($D13,饮料价格!$B$3:$E$45,4,0)</f>
        <v>4</v>
      </c>
      <c r="I13" s="8">
        <f>E13*H13</f>
        <v>92</v>
      </c>
      <c r="J13" s="8">
        <f>(H13-G13)*E13</f>
        <v>23</v>
      </c>
      <c r="L13" s="22"/>
      <c r="M13" s="22"/>
      <c r="N13" s="22"/>
      <c r="O13" s="22"/>
      <c r="P13" s="22"/>
      <c r="Q13" s="22"/>
      <c r="R13" s="22"/>
    </row>
    <row r="14" spans="1:18" ht="14.25" hidden="1" customHeight="1" outlineLevel="3" x14ac:dyDescent="0.15">
      <c r="A14" s="7">
        <v>42736</v>
      </c>
      <c r="B14" s="8" t="s">
        <v>100</v>
      </c>
      <c r="C14" s="8" t="s">
        <v>106</v>
      </c>
      <c r="D14" s="8" t="s">
        <v>82</v>
      </c>
      <c r="E14" s="8">
        <v>28</v>
      </c>
      <c r="F14" s="8" t="str">
        <f>VLOOKUP($D14,饮料价格!$B$3:$E$45,2,0)</f>
        <v>合</v>
      </c>
      <c r="G14" s="8">
        <f>VLOOKUP($D14,饮料价格!$B$3:$E$45,3,0)</f>
        <v>1.6</v>
      </c>
      <c r="H14" s="8">
        <f>VLOOKUP($D14,饮料价格!$B$3:$E$45,4,0)</f>
        <v>2.5</v>
      </c>
      <c r="I14" s="8">
        <f>E14*H14</f>
        <v>70</v>
      </c>
      <c r="J14" s="8">
        <f>(H14-G14)*E14</f>
        <v>25.199999999999996</v>
      </c>
      <c r="L14" s="22"/>
      <c r="M14" s="22"/>
      <c r="N14" s="22"/>
      <c r="O14" s="22"/>
      <c r="P14" s="22"/>
      <c r="Q14" s="22"/>
      <c r="R14" s="22"/>
    </row>
    <row r="15" spans="1:18" ht="14.25" hidden="1" customHeight="1" outlineLevel="3" x14ac:dyDescent="0.15">
      <c r="A15" s="7">
        <v>42736</v>
      </c>
      <c r="B15" s="8" t="s">
        <v>100</v>
      </c>
      <c r="C15" s="8" t="s">
        <v>106</v>
      </c>
      <c r="D15" s="8" t="s">
        <v>23</v>
      </c>
      <c r="E15" s="8">
        <v>21</v>
      </c>
      <c r="F15" s="8" t="str">
        <f>VLOOKUP($D15,饮料价格!$B$3:$E$45,2,0)</f>
        <v>瓶</v>
      </c>
      <c r="G15" s="8">
        <f>VLOOKUP($D15,饮料价格!$B$3:$E$45,3,0)</f>
        <v>2.4</v>
      </c>
      <c r="H15" s="8">
        <f>VLOOKUP($D15,饮料价格!$B$3:$E$45,4,0)</f>
        <v>3</v>
      </c>
      <c r="I15" s="8">
        <f>E15*H15</f>
        <v>63</v>
      </c>
      <c r="J15" s="8">
        <f>(H15-G15)*E15</f>
        <v>12.600000000000001</v>
      </c>
      <c r="L15" s="22"/>
      <c r="M15" s="22"/>
      <c r="N15" s="22"/>
      <c r="O15" s="22"/>
      <c r="P15" s="22"/>
      <c r="Q15" s="22"/>
      <c r="R15" s="22"/>
    </row>
    <row r="16" spans="1:18" hidden="1" outlineLevel="3" x14ac:dyDescent="0.15">
      <c r="A16" s="7">
        <v>42736</v>
      </c>
      <c r="B16" s="8" t="s">
        <v>100</v>
      </c>
      <c r="C16" s="8" t="s">
        <v>106</v>
      </c>
      <c r="D16" s="8" t="s">
        <v>12</v>
      </c>
      <c r="E16" s="8">
        <v>7</v>
      </c>
      <c r="F16" s="8" t="str">
        <f>VLOOKUP($D16,饮料价格!$B$3:$E$45,2,0)</f>
        <v>瓶</v>
      </c>
      <c r="G16" s="8">
        <f>VLOOKUP($D16,饮料价格!$B$3:$E$45,3,0)</f>
        <v>1.3</v>
      </c>
      <c r="H16" s="8">
        <f>VLOOKUP($D16,饮料价格!$B$3:$E$45,4,0)</f>
        <v>2.8</v>
      </c>
      <c r="I16" s="8">
        <f>E16*H16</f>
        <v>19.599999999999998</v>
      </c>
      <c r="J16" s="8">
        <f>(H16-G16)*E16</f>
        <v>10.499999999999998</v>
      </c>
      <c r="L16" s="22"/>
      <c r="M16" s="22"/>
      <c r="N16" s="22"/>
      <c r="O16" s="22"/>
      <c r="P16" s="22"/>
      <c r="Q16" s="22"/>
      <c r="R16" s="22"/>
    </row>
    <row r="17" spans="1:18" hidden="1" outlineLevel="3" x14ac:dyDescent="0.15">
      <c r="A17" s="7">
        <v>42736</v>
      </c>
      <c r="B17" s="8" t="s">
        <v>100</v>
      </c>
      <c r="C17" s="8" t="s">
        <v>106</v>
      </c>
      <c r="D17" s="8" t="s">
        <v>133</v>
      </c>
      <c r="E17" s="8">
        <v>23</v>
      </c>
      <c r="F17" s="8" t="str">
        <f>VLOOKUP($D17,饮料价格!$B$3:$E$45,2,0)</f>
        <v>瓶</v>
      </c>
      <c r="G17" s="8">
        <f>VLOOKUP($D17,饮料价格!$B$3:$E$45,3,0)</f>
        <v>3.5</v>
      </c>
      <c r="H17" s="8">
        <f>VLOOKUP($D17,饮料价格!$B$3:$E$45,4,0)</f>
        <v>5</v>
      </c>
      <c r="I17" s="8">
        <f>E17*H17</f>
        <v>115</v>
      </c>
      <c r="J17" s="8">
        <f>(H17-G17)*E17</f>
        <v>34.5</v>
      </c>
      <c r="L17" s="22"/>
      <c r="M17" s="22"/>
      <c r="N17" s="22"/>
      <c r="O17" s="22"/>
      <c r="P17" s="22"/>
      <c r="Q17" s="22"/>
      <c r="R17" s="22"/>
    </row>
    <row r="18" spans="1:18" hidden="1" outlineLevel="3" x14ac:dyDescent="0.15">
      <c r="A18" s="7">
        <v>42736</v>
      </c>
      <c r="B18" s="8" t="s">
        <v>100</v>
      </c>
      <c r="C18" s="8" t="s">
        <v>106</v>
      </c>
      <c r="D18" s="8" t="s">
        <v>15</v>
      </c>
      <c r="E18" s="8">
        <v>7</v>
      </c>
      <c r="F18" s="8" t="str">
        <f>VLOOKUP($D18,饮料价格!$B$3:$E$45,2,0)</f>
        <v>合</v>
      </c>
      <c r="G18" s="8">
        <f>VLOOKUP($D18,饮料价格!$B$3:$E$45,3,0)</f>
        <v>1.7</v>
      </c>
      <c r="H18" s="8">
        <f>VLOOKUP($D18,饮料价格!$B$3:$E$45,4,0)</f>
        <v>2.5</v>
      </c>
      <c r="I18" s="8">
        <f>E18*H18</f>
        <v>17.5</v>
      </c>
      <c r="J18" s="8">
        <f>(H18-G18)*E18</f>
        <v>5.6000000000000005</v>
      </c>
      <c r="L18" s="22"/>
      <c r="M18" s="22"/>
      <c r="N18" s="22"/>
      <c r="O18" s="22"/>
      <c r="P18" s="22"/>
      <c r="Q18" s="22"/>
      <c r="R18" s="22"/>
    </row>
    <row r="19" spans="1:18" hidden="1" outlineLevel="3" x14ac:dyDescent="0.15">
      <c r="A19" s="7">
        <v>42736</v>
      </c>
      <c r="B19" s="8" t="s">
        <v>100</v>
      </c>
      <c r="C19" s="8" t="s">
        <v>106</v>
      </c>
      <c r="D19" s="8" t="s">
        <v>18</v>
      </c>
      <c r="E19" s="8">
        <v>19</v>
      </c>
      <c r="F19" s="8" t="str">
        <f>VLOOKUP($D19,饮料价格!$B$3:$E$45,2,0)</f>
        <v>合</v>
      </c>
      <c r="G19" s="8">
        <f>VLOOKUP($D19,饮料价格!$B$3:$E$45,3,0)</f>
        <v>4.5</v>
      </c>
      <c r="H19" s="8">
        <f>VLOOKUP($D19,饮料价格!$B$3:$E$45,4,0)</f>
        <v>7.2</v>
      </c>
      <c r="I19" s="8">
        <f>E19*H19</f>
        <v>136.80000000000001</v>
      </c>
      <c r="J19" s="8">
        <f>(H19-G19)*E19</f>
        <v>51.300000000000004</v>
      </c>
      <c r="L19" s="22"/>
      <c r="M19" s="22"/>
      <c r="N19" s="22"/>
      <c r="O19" s="22"/>
      <c r="P19" s="22"/>
      <c r="Q19" s="22"/>
      <c r="R19" s="22"/>
    </row>
    <row r="20" spans="1:18" hidden="1" outlineLevel="3" x14ac:dyDescent="0.15">
      <c r="A20" s="7">
        <v>42736</v>
      </c>
      <c r="B20" s="8" t="s">
        <v>100</v>
      </c>
      <c r="C20" s="8" t="s">
        <v>106</v>
      </c>
      <c r="D20" s="8" t="s">
        <v>79</v>
      </c>
      <c r="E20" s="8">
        <v>15</v>
      </c>
      <c r="F20" s="8" t="str">
        <f>VLOOKUP($D20,饮料价格!$B$3:$E$45,2,0)</f>
        <v>听</v>
      </c>
      <c r="G20" s="8">
        <f>VLOOKUP($D20,饮料价格!$B$3:$E$45,3,0)</f>
        <v>1.2</v>
      </c>
      <c r="H20" s="8">
        <f>VLOOKUP($D20,饮料价格!$B$3:$E$45,4,0)</f>
        <v>2.5</v>
      </c>
      <c r="I20" s="8">
        <f>E20*H20</f>
        <v>37.5</v>
      </c>
      <c r="J20" s="8">
        <f>(H20-G20)*E20</f>
        <v>19.5</v>
      </c>
      <c r="L20" s="17"/>
      <c r="M20" s="17"/>
      <c r="N20" s="17"/>
      <c r="O20" s="17"/>
      <c r="P20" s="17"/>
      <c r="Q20" s="17"/>
    </row>
    <row r="21" spans="1:18" ht="14.25" hidden="1" customHeight="1" outlineLevel="3" x14ac:dyDescent="0.15">
      <c r="A21" s="7">
        <v>42736</v>
      </c>
      <c r="B21" s="8" t="s">
        <v>100</v>
      </c>
      <c r="C21" s="8" t="s">
        <v>106</v>
      </c>
      <c r="D21" s="8" t="s">
        <v>78</v>
      </c>
      <c r="E21" s="8">
        <v>65</v>
      </c>
      <c r="F21" s="8" t="str">
        <f>VLOOKUP($D21,饮料价格!$B$3:$E$45,2,0)</f>
        <v>瓶</v>
      </c>
      <c r="G21" s="8">
        <f>VLOOKUP($D21,饮料价格!$B$3:$E$45,3,0)</f>
        <v>1.9</v>
      </c>
      <c r="H21" s="8">
        <f>VLOOKUP($D21,饮料价格!$B$3:$E$45,4,0)</f>
        <v>2.4</v>
      </c>
      <c r="I21" s="8">
        <f>E21*H21</f>
        <v>156</v>
      </c>
      <c r="J21" s="8">
        <f>(H21-G21)*E21</f>
        <v>32.5</v>
      </c>
      <c r="M21" s="18"/>
      <c r="N21" s="18"/>
      <c r="O21" s="18"/>
      <c r="P21" s="18"/>
      <c r="Q21" s="18"/>
      <c r="R21" s="18"/>
    </row>
    <row r="22" spans="1:18" hidden="1" outlineLevel="3" x14ac:dyDescent="0.15">
      <c r="A22" s="7">
        <v>42736</v>
      </c>
      <c r="B22" s="8" t="s">
        <v>100</v>
      </c>
      <c r="C22" s="8" t="s">
        <v>106</v>
      </c>
      <c r="D22" s="8" t="s">
        <v>7</v>
      </c>
      <c r="E22" s="8">
        <v>10</v>
      </c>
      <c r="F22" s="8" t="str">
        <f>VLOOKUP($D22,饮料价格!$B$3:$E$45,2,0)</f>
        <v>听</v>
      </c>
      <c r="G22" s="8">
        <f>VLOOKUP($D22,饮料价格!$B$3:$E$45,3,0)</f>
        <v>3.2</v>
      </c>
      <c r="H22" s="8">
        <f>VLOOKUP($D22,饮料价格!$B$3:$E$45,4,0)</f>
        <v>6</v>
      </c>
      <c r="I22" s="8">
        <f>E22*H22</f>
        <v>60</v>
      </c>
      <c r="J22" s="8">
        <f>(H22-G22)*E22</f>
        <v>28</v>
      </c>
      <c r="L22" s="18"/>
      <c r="M22" s="18"/>
      <c r="N22" s="18"/>
      <c r="O22" s="18"/>
      <c r="P22" s="18"/>
      <c r="Q22" s="18"/>
      <c r="R22" s="18"/>
    </row>
    <row r="23" spans="1:18" hidden="1" outlineLevel="3" x14ac:dyDescent="0.15">
      <c r="A23" s="7">
        <v>42736</v>
      </c>
      <c r="B23" s="8" t="s">
        <v>100</v>
      </c>
      <c r="C23" s="8" t="s">
        <v>106</v>
      </c>
      <c r="D23" s="8" t="s">
        <v>6</v>
      </c>
      <c r="E23" s="8">
        <v>121</v>
      </c>
      <c r="F23" s="8" t="str">
        <f>VLOOKUP($D23,饮料价格!$B$3:$E$45,2,0)</f>
        <v>瓶</v>
      </c>
      <c r="G23" s="8">
        <f>VLOOKUP($D23,饮料价格!$B$3:$E$45,3,0)</f>
        <v>1.7</v>
      </c>
      <c r="H23" s="8">
        <f>VLOOKUP($D23,饮料价格!$B$3:$E$45,4,0)</f>
        <v>3.5</v>
      </c>
      <c r="I23" s="8">
        <f>E23*H23</f>
        <v>423.5</v>
      </c>
      <c r="J23" s="8">
        <f>(H23-G23)*E23</f>
        <v>217.8</v>
      </c>
      <c r="L23" s="18"/>
      <c r="M23" s="18"/>
      <c r="N23" s="18"/>
      <c r="O23" s="18"/>
      <c r="P23" s="18"/>
      <c r="Q23" s="18"/>
      <c r="R23" s="18"/>
    </row>
    <row r="24" spans="1:18" hidden="1" outlineLevel="3" x14ac:dyDescent="0.15">
      <c r="A24" s="7">
        <v>42736</v>
      </c>
      <c r="B24" s="8" t="s">
        <v>100</v>
      </c>
      <c r="C24" s="8" t="s">
        <v>106</v>
      </c>
      <c r="D24" s="8" t="s">
        <v>32</v>
      </c>
      <c r="E24" s="8">
        <v>22</v>
      </c>
      <c r="F24" s="8" t="str">
        <f>VLOOKUP($D24,饮料价格!$B$3:$E$45,2,0)</f>
        <v>瓶</v>
      </c>
      <c r="G24" s="8">
        <f>VLOOKUP($D24,饮料价格!$B$3:$E$45,3,0)</f>
        <v>2.4</v>
      </c>
      <c r="H24" s="8">
        <f>VLOOKUP($D24,饮料价格!$B$3:$E$45,4,0)</f>
        <v>3.5</v>
      </c>
      <c r="I24" s="8">
        <f>E24*H24</f>
        <v>77</v>
      </c>
      <c r="J24" s="8">
        <f>(H24-G24)*E24</f>
        <v>24.200000000000003</v>
      </c>
      <c r="L24" s="18"/>
      <c r="M24" s="18"/>
      <c r="N24" s="18"/>
      <c r="O24" s="18"/>
      <c r="P24" s="18"/>
      <c r="Q24" s="18"/>
      <c r="R24" s="18"/>
    </row>
    <row r="25" spans="1:18" hidden="1" outlineLevel="3" x14ac:dyDescent="0.15">
      <c r="A25" s="7">
        <v>42736</v>
      </c>
      <c r="B25" s="8" t="s">
        <v>100</v>
      </c>
      <c r="C25" s="8" t="s">
        <v>106</v>
      </c>
      <c r="D25" s="8" t="s">
        <v>14</v>
      </c>
      <c r="E25" s="8">
        <v>36</v>
      </c>
      <c r="F25" s="8" t="str">
        <f>VLOOKUP($D25,饮料价格!$B$3:$E$45,2,0)</f>
        <v>听</v>
      </c>
      <c r="G25" s="8">
        <f>VLOOKUP($D25,饮料价格!$B$3:$E$45,3,0)</f>
        <v>2.5</v>
      </c>
      <c r="H25" s="8">
        <f>VLOOKUP($D25,饮料价格!$B$3:$E$45,4,0)</f>
        <v>4</v>
      </c>
      <c r="I25" s="8">
        <f>E25*H25</f>
        <v>144</v>
      </c>
      <c r="J25" s="8">
        <f>(H25-G25)*E25</f>
        <v>54</v>
      </c>
      <c r="L25" s="18"/>
      <c r="M25" s="18"/>
      <c r="N25" s="18"/>
      <c r="O25" s="18"/>
      <c r="P25" s="18"/>
      <c r="Q25" s="18"/>
      <c r="R25" s="18"/>
    </row>
    <row r="26" spans="1:18" hidden="1" outlineLevel="3" x14ac:dyDescent="0.15">
      <c r="A26" s="7">
        <v>42736</v>
      </c>
      <c r="B26" s="8" t="s">
        <v>100</v>
      </c>
      <c r="C26" s="8" t="s">
        <v>106</v>
      </c>
      <c r="D26" s="8" t="s">
        <v>10</v>
      </c>
      <c r="E26" s="8">
        <v>123</v>
      </c>
      <c r="F26" s="8" t="str">
        <f>VLOOKUP($D26,饮料价格!$B$3:$E$45,2,0)</f>
        <v>听</v>
      </c>
      <c r="G26" s="8">
        <f>VLOOKUP($D26,饮料价格!$B$3:$E$45,3,0)</f>
        <v>2</v>
      </c>
      <c r="H26" s="8">
        <f>VLOOKUP($D26,饮料价格!$B$3:$E$45,4,0)</f>
        <v>3.5</v>
      </c>
      <c r="I26" s="8">
        <f>E26*H26</f>
        <v>430.5</v>
      </c>
      <c r="J26" s="8">
        <f>(H26-G26)*E26</f>
        <v>184.5</v>
      </c>
      <c r="L26" s="18"/>
      <c r="M26" s="18"/>
      <c r="N26" s="18"/>
      <c r="O26" s="18"/>
      <c r="P26" s="18"/>
      <c r="Q26" s="18"/>
      <c r="R26" s="18"/>
    </row>
    <row r="27" spans="1:18" hidden="1" outlineLevel="3" x14ac:dyDescent="0.15">
      <c r="A27" s="7">
        <v>42736</v>
      </c>
      <c r="B27" s="8" t="s">
        <v>100</v>
      </c>
      <c r="C27" s="8" t="s">
        <v>106</v>
      </c>
      <c r="D27" s="8" t="s">
        <v>132</v>
      </c>
      <c r="E27" s="8">
        <v>6</v>
      </c>
      <c r="F27" s="8" t="str">
        <f>VLOOKUP($D27,饮料价格!$B$3:$E$45,2,0)</f>
        <v>瓶</v>
      </c>
      <c r="G27" s="8">
        <f>VLOOKUP($D27,饮料价格!$B$3:$E$45,3,0)</f>
        <v>2.5</v>
      </c>
      <c r="H27" s="8">
        <f>VLOOKUP($D27,饮料价格!$B$3:$E$45,4,0)</f>
        <v>4.5</v>
      </c>
      <c r="I27" s="8">
        <f>E27*H27</f>
        <v>27</v>
      </c>
      <c r="J27" s="8">
        <f>(H27-G27)*E27</f>
        <v>12</v>
      </c>
      <c r="L27" s="18"/>
      <c r="M27" s="18"/>
      <c r="N27" s="18"/>
      <c r="O27" s="18"/>
      <c r="P27" s="18"/>
      <c r="Q27" s="18"/>
      <c r="R27" s="18"/>
    </row>
    <row r="28" spans="1:18" hidden="1" outlineLevel="3" x14ac:dyDescent="0.15">
      <c r="A28" s="7">
        <v>42736</v>
      </c>
      <c r="B28" s="8" t="s">
        <v>100</v>
      </c>
      <c r="C28" s="8" t="s">
        <v>106</v>
      </c>
      <c r="D28" s="8" t="s">
        <v>19</v>
      </c>
      <c r="E28" s="8">
        <v>8</v>
      </c>
      <c r="F28" s="8" t="str">
        <f>VLOOKUP($D28,饮料价格!$B$3:$E$45,2,0)</f>
        <v>瓶</v>
      </c>
      <c r="G28" s="8">
        <f>VLOOKUP($D28,饮料价格!$B$3:$E$45,3,0)</f>
        <v>1.7</v>
      </c>
      <c r="H28" s="8">
        <f>VLOOKUP($D28,饮料价格!$B$3:$E$45,4,0)</f>
        <v>2.2000000000000002</v>
      </c>
      <c r="I28" s="8">
        <f>E28*H28</f>
        <v>17.600000000000001</v>
      </c>
      <c r="J28" s="8">
        <f>(H28-G28)*E28</f>
        <v>4.0000000000000018</v>
      </c>
      <c r="L28" s="18"/>
      <c r="M28" s="18"/>
      <c r="N28" s="18"/>
      <c r="O28" s="18"/>
      <c r="P28" s="18"/>
      <c r="Q28" s="18"/>
      <c r="R28" s="18"/>
    </row>
    <row r="29" spans="1:18" hidden="1" outlineLevel="3" x14ac:dyDescent="0.15">
      <c r="A29" s="7">
        <v>42736</v>
      </c>
      <c r="B29" s="8" t="s">
        <v>100</v>
      </c>
      <c r="C29" s="8" t="s">
        <v>106</v>
      </c>
      <c r="D29" s="8" t="s">
        <v>8</v>
      </c>
      <c r="E29" s="8">
        <v>20</v>
      </c>
      <c r="F29" s="8" t="str">
        <f>VLOOKUP($D29,饮料价格!$B$3:$E$45,2,0)</f>
        <v>合</v>
      </c>
      <c r="G29" s="8">
        <f>VLOOKUP($D29,饮料价格!$B$3:$E$45,3,0)</f>
        <v>7.8</v>
      </c>
      <c r="H29" s="8">
        <f>VLOOKUP($D29,饮料价格!$B$3:$E$45,4,0)</f>
        <v>9.8000000000000007</v>
      </c>
      <c r="I29" s="8">
        <f>E29*H29</f>
        <v>196</v>
      </c>
      <c r="J29" s="8">
        <f>(H29-G29)*E29</f>
        <v>40.000000000000014</v>
      </c>
      <c r="L29" s="18"/>
      <c r="M29" s="18"/>
      <c r="N29" s="18"/>
      <c r="O29" s="18"/>
      <c r="P29" s="18"/>
      <c r="Q29" s="18"/>
      <c r="R29" s="18"/>
    </row>
    <row r="30" spans="1:18" hidden="1" outlineLevel="3" x14ac:dyDescent="0.15">
      <c r="A30" s="7">
        <v>42736</v>
      </c>
      <c r="B30" s="8" t="s">
        <v>100</v>
      </c>
      <c r="C30" s="8" t="s">
        <v>106</v>
      </c>
      <c r="D30" s="8" t="s">
        <v>20</v>
      </c>
      <c r="E30" s="8">
        <v>34</v>
      </c>
      <c r="F30" s="8" t="str">
        <f>VLOOKUP($D30,饮料价格!$B$3:$E$45,2,0)</f>
        <v>瓶</v>
      </c>
      <c r="G30" s="8">
        <f>VLOOKUP($D30,饮料价格!$B$3:$E$45,3,0)</f>
        <v>1.8</v>
      </c>
      <c r="H30" s="8">
        <f>VLOOKUP($D30,饮料价格!$B$3:$E$45,4,0)</f>
        <v>2.2999999999999998</v>
      </c>
      <c r="I30" s="8">
        <f>E30*H30</f>
        <v>78.199999999999989</v>
      </c>
      <c r="J30" s="8">
        <f>(H30-G30)*E30</f>
        <v>16.999999999999993</v>
      </c>
      <c r="L30" s="18"/>
      <c r="M30" s="18"/>
      <c r="N30" s="18"/>
      <c r="O30" s="18"/>
      <c r="P30" s="18"/>
      <c r="Q30" s="18"/>
      <c r="R30" s="18"/>
    </row>
    <row r="31" spans="1:18" hidden="1" outlineLevel="3" x14ac:dyDescent="0.15">
      <c r="A31" s="7">
        <v>42736</v>
      </c>
      <c r="B31" s="8" t="s">
        <v>100</v>
      </c>
      <c r="C31" s="8" t="s">
        <v>106</v>
      </c>
      <c r="D31" s="8" t="s">
        <v>22</v>
      </c>
      <c r="E31" s="8">
        <v>12</v>
      </c>
      <c r="F31" s="8" t="str">
        <f>VLOOKUP($D31,饮料价格!$B$3:$E$45,2,0)</f>
        <v>合</v>
      </c>
      <c r="G31" s="8">
        <f>VLOOKUP($D31,饮料价格!$B$3:$E$45,3,0)</f>
        <v>1.7</v>
      </c>
      <c r="H31" s="8">
        <f>VLOOKUP($D31,饮料价格!$B$3:$E$45,4,0)</f>
        <v>2.2000000000000002</v>
      </c>
      <c r="I31" s="8">
        <f>E31*H31</f>
        <v>26.400000000000002</v>
      </c>
      <c r="J31" s="8">
        <f>(H31-G31)*E31</f>
        <v>6.0000000000000027</v>
      </c>
      <c r="L31" s="18"/>
      <c r="M31" s="18"/>
      <c r="N31" s="18"/>
      <c r="O31" s="18"/>
      <c r="P31" s="18"/>
      <c r="Q31" s="18"/>
      <c r="R31" s="18"/>
    </row>
    <row r="32" spans="1:18" hidden="1" outlineLevel="3" x14ac:dyDescent="0.15">
      <c r="A32" s="7">
        <v>42736</v>
      </c>
      <c r="B32" s="8" t="s">
        <v>100</v>
      </c>
      <c r="C32" s="8" t="s">
        <v>106</v>
      </c>
      <c r="D32" s="8" t="s">
        <v>13</v>
      </c>
      <c r="E32" s="8">
        <v>11</v>
      </c>
      <c r="F32" s="8" t="str">
        <f>VLOOKUP($D32,饮料价格!$B$3:$E$45,2,0)</f>
        <v>瓶</v>
      </c>
      <c r="G32" s="8">
        <f>VLOOKUP($D32,饮料价格!$B$3:$E$45,3,0)</f>
        <v>2</v>
      </c>
      <c r="H32" s="8">
        <f>VLOOKUP($D32,饮料价格!$B$3:$E$45,4,0)</f>
        <v>3.5</v>
      </c>
      <c r="I32" s="8">
        <f>E32*H32</f>
        <v>38.5</v>
      </c>
      <c r="J32" s="8">
        <f>(H32-G32)*E32</f>
        <v>16.5</v>
      </c>
      <c r="L32" s="18"/>
      <c r="M32" s="18"/>
      <c r="N32" s="18"/>
      <c r="O32" s="18"/>
      <c r="P32" s="18"/>
      <c r="Q32" s="18"/>
      <c r="R32" s="18"/>
    </row>
    <row r="33" spans="1:18" hidden="1" outlineLevel="3" x14ac:dyDescent="0.15">
      <c r="A33" s="7">
        <v>42736</v>
      </c>
      <c r="B33" s="8" t="s">
        <v>100</v>
      </c>
      <c r="C33" s="8" t="s">
        <v>106</v>
      </c>
      <c r="D33" s="8" t="s">
        <v>27</v>
      </c>
      <c r="E33" s="8">
        <v>26</v>
      </c>
      <c r="F33" s="8" t="str">
        <f>VLOOKUP($D33,饮料价格!$B$3:$E$45,2,0)</f>
        <v>听</v>
      </c>
      <c r="G33" s="8">
        <f>VLOOKUP($D33,饮料价格!$B$3:$E$45,3,0)</f>
        <v>2.5</v>
      </c>
      <c r="H33" s="8">
        <f>VLOOKUP($D33,饮料价格!$B$3:$E$45,4,0)</f>
        <v>4</v>
      </c>
      <c r="I33" s="8">
        <f>E33*H33</f>
        <v>104</v>
      </c>
      <c r="J33" s="8">
        <f>(H33-G33)*E33</f>
        <v>39</v>
      </c>
      <c r="L33" s="18"/>
      <c r="M33" s="18"/>
      <c r="N33" s="18"/>
      <c r="O33" s="18"/>
      <c r="P33" s="18"/>
      <c r="Q33" s="18"/>
      <c r="R33" s="18"/>
    </row>
    <row r="34" spans="1:18" hidden="1" outlineLevel="3" x14ac:dyDescent="0.15">
      <c r="A34" s="7">
        <v>42736</v>
      </c>
      <c r="B34" s="8" t="s">
        <v>100</v>
      </c>
      <c r="C34" s="8" t="s">
        <v>106</v>
      </c>
      <c r="D34" s="8" t="s">
        <v>25</v>
      </c>
      <c r="E34" s="8">
        <v>27</v>
      </c>
      <c r="F34" s="8" t="str">
        <f>VLOOKUP($D34,饮料价格!$B$3:$E$45,2,0)</f>
        <v>听</v>
      </c>
      <c r="G34" s="8">
        <f>VLOOKUP($D34,饮料价格!$B$3:$E$45,3,0)</f>
        <v>3</v>
      </c>
      <c r="H34" s="8">
        <f>VLOOKUP($D34,饮料价格!$B$3:$E$45,4,0)</f>
        <v>4</v>
      </c>
      <c r="I34" s="8">
        <f>E34*H34</f>
        <v>108</v>
      </c>
      <c r="J34" s="8">
        <f>(H34-G34)*E34</f>
        <v>27</v>
      </c>
      <c r="L34" s="18"/>
      <c r="M34" s="18"/>
      <c r="N34" s="18"/>
      <c r="O34" s="18"/>
      <c r="P34" s="18"/>
      <c r="Q34" s="18"/>
      <c r="R34" s="18"/>
    </row>
    <row r="35" spans="1:18" hidden="1" outlineLevel="3" x14ac:dyDescent="0.15">
      <c r="A35" s="7">
        <v>42736</v>
      </c>
      <c r="B35" s="8" t="s">
        <v>100</v>
      </c>
      <c r="C35" s="8" t="s">
        <v>106</v>
      </c>
      <c r="D35" s="8" t="s">
        <v>4</v>
      </c>
      <c r="E35" s="8">
        <v>11</v>
      </c>
      <c r="F35" s="8" t="str">
        <f>VLOOKUP($D35,饮料价格!$B$3:$E$45,2,0)</f>
        <v>合</v>
      </c>
      <c r="G35" s="8">
        <f>VLOOKUP($D35,饮料价格!$B$3:$E$45,3,0)</f>
        <v>1.3</v>
      </c>
      <c r="H35" s="8">
        <f>VLOOKUP($D35,饮料价格!$B$3:$E$45,4,0)</f>
        <v>1.9</v>
      </c>
      <c r="I35" s="8">
        <f>E35*H35</f>
        <v>20.9</v>
      </c>
      <c r="J35" s="8">
        <f>(H35-G35)*E35</f>
        <v>6.5999999999999988</v>
      </c>
      <c r="L35" s="18"/>
      <c r="M35" s="18"/>
      <c r="N35" s="18"/>
      <c r="O35" s="18"/>
      <c r="P35" s="18"/>
      <c r="Q35" s="18"/>
      <c r="R35" s="18"/>
    </row>
    <row r="36" spans="1:18" hidden="1" outlineLevel="3" x14ac:dyDescent="0.15">
      <c r="A36" s="7">
        <v>42736</v>
      </c>
      <c r="B36" s="8" t="s">
        <v>100</v>
      </c>
      <c r="C36" s="8" t="s">
        <v>106</v>
      </c>
      <c r="D36" s="8" t="s">
        <v>2</v>
      </c>
      <c r="E36" s="8">
        <v>16</v>
      </c>
      <c r="F36" s="8" t="str">
        <f>VLOOKUP($D36,饮料价格!$B$3:$E$45,2,0)</f>
        <v>听</v>
      </c>
      <c r="G36" s="8">
        <f>VLOOKUP($D36,饮料价格!$B$3:$E$45,3,0)</f>
        <v>1.6</v>
      </c>
      <c r="H36" s="8">
        <f>VLOOKUP($D36,饮料价格!$B$3:$E$45,4,0)</f>
        <v>3.3</v>
      </c>
      <c r="I36" s="8">
        <f>E36*H36</f>
        <v>52.8</v>
      </c>
      <c r="J36" s="8">
        <f>(H36-G36)*E36</f>
        <v>27.199999999999996</v>
      </c>
      <c r="L36" s="18"/>
      <c r="M36" s="18"/>
      <c r="N36" s="18"/>
      <c r="O36" s="18"/>
      <c r="P36" s="18"/>
      <c r="Q36" s="18"/>
      <c r="R36" s="18"/>
    </row>
    <row r="37" spans="1:18" hidden="1" outlineLevel="3" x14ac:dyDescent="0.15">
      <c r="A37" s="7">
        <v>42736</v>
      </c>
      <c r="B37" s="8" t="s">
        <v>100</v>
      </c>
      <c r="C37" s="8" t="s">
        <v>106</v>
      </c>
      <c r="D37" s="8" t="s">
        <v>16</v>
      </c>
      <c r="E37" s="8">
        <v>57</v>
      </c>
      <c r="F37" s="8" t="str">
        <f>VLOOKUP($D37,饮料价格!$B$3:$E$45,2,0)</f>
        <v>瓶</v>
      </c>
      <c r="G37" s="8">
        <f>VLOOKUP($D37,饮料价格!$B$3:$E$45,3,0)</f>
        <v>1</v>
      </c>
      <c r="H37" s="8">
        <f>VLOOKUP($D37,饮料价格!$B$3:$E$45,4,0)</f>
        <v>1.5</v>
      </c>
      <c r="I37" s="8">
        <f>E37*H37</f>
        <v>85.5</v>
      </c>
      <c r="J37" s="8">
        <f>(H37-G37)*E37</f>
        <v>28.5</v>
      </c>
      <c r="L37" s="18"/>
      <c r="M37" s="18"/>
      <c r="N37" s="18"/>
      <c r="O37" s="18"/>
      <c r="P37" s="18"/>
      <c r="Q37" s="18"/>
      <c r="R37" s="18"/>
    </row>
    <row r="38" spans="1:18" hidden="1" outlineLevel="3" x14ac:dyDescent="0.15">
      <c r="A38" s="7">
        <v>42736</v>
      </c>
      <c r="B38" s="8" t="s">
        <v>100</v>
      </c>
      <c r="C38" s="8" t="s">
        <v>106</v>
      </c>
      <c r="D38" s="8" t="s">
        <v>31</v>
      </c>
      <c r="E38" s="8">
        <v>32</v>
      </c>
      <c r="F38" s="8" t="str">
        <f>VLOOKUP($D38,饮料价格!$B$3:$E$45,2,0)</f>
        <v>瓶</v>
      </c>
      <c r="G38" s="8">
        <f>VLOOKUP($D38,饮料价格!$B$3:$E$45,3,0)</f>
        <v>1.1000000000000001</v>
      </c>
      <c r="H38" s="8">
        <f>VLOOKUP($D38,饮料价格!$B$3:$E$45,4,0)</f>
        <v>1.5</v>
      </c>
      <c r="I38" s="8">
        <f>E38*H38</f>
        <v>48</v>
      </c>
      <c r="J38" s="8">
        <f>(H38-G38)*E38</f>
        <v>12.799999999999997</v>
      </c>
      <c r="L38" s="18"/>
      <c r="M38" s="18"/>
      <c r="N38" s="18"/>
      <c r="O38" s="18"/>
      <c r="P38" s="18"/>
      <c r="Q38" s="18"/>
      <c r="R38" s="18"/>
    </row>
    <row r="39" spans="1:18" hidden="1" outlineLevel="3" x14ac:dyDescent="0.15">
      <c r="A39" s="7">
        <v>42736</v>
      </c>
      <c r="B39" s="8" t="s">
        <v>100</v>
      </c>
      <c r="C39" s="8" t="s">
        <v>106</v>
      </c>
      <c r="D39" s="8" t="s">
        <v>30</v>
      </c>
      <c r="E39" s="8">
        <v>33</v>
      </c>
      <c r="F39" s="8" t="str">
        <f>VLOOKUP($D39,饮料价格!$B$3:$E$45,2,0)</f>
        <v>瓶</v>
      </c>
      <c r="G39" s="8">
        <f>VLOOKUP($D39,饮料价格!$B$3:$E$45,3,0)</f>
        <v>0.9</v>
      </c>
      <c r="H39" s="8">
        <f>VLOOKUP($D39,饮料价格!$B$3:$E$45,4,0)</f>
        <v>1.5</v>
      </c>
      <c r="I39" s="8">
        <f>E39*H39</f>
        <v>49.5</v>
      </c>
      <c r="J39" s="8">
        <f>(H39-G39)*E39</f>
        <v>19.8</v>
      </c>
      <c r="L39" s="18"/>
      <c r="M39" s="18"/>
      <c r="N39" s="18"/>
      <c r="O39" s="18"/>
      <c r="P39" s="18"/>
      <c r="Q39" s="18"/>
      <c r="R39" s="18"/>
    </row>
    <row r="40" spans="1:18" hidden="1" outlineLevel="3" x14ac:dyDescent="0.15">
      <c r="A40" s="7">
        <v>42736</v>
      </c>
      <c r="B40" s="8" t="s">
        <v>100</v>
      </c>
      <c r="C40" s="8" t="s">
        <v>106</v>
      </c>
      <c r="D40" s="8" t="s">
        <v>24</v>
      </c>
      <c r="E40" s="8">
        <v>10</v>
      </c>
      <c r="F40" s="8" t="str">
        <f>VLOOKUP($D40,饮料价格!$B$3:$E$45,2,0)</f>
        <v>瓶</v>
      </c>
      <c r="G40" s="8">
        <f>VLOOKUP($D40,饮料价格!$B$3:$E$45,3,0)</f>
        <v>2.4</v>
      </c>
      <c r="H40" s="8">
        <f>VLOOKUP($D40,饮料价格!$B$3:$E$45,4,0)</f>
        <v>3</v>
      </c>
      <c r="I40" s="8">
        <f>E40*H40</f>
        <v>30</v>
      </c>
      <c r="J40" s="8">
        <f>(H40-G40)*E40</f>
        <v>6.0000000000000009</v>
      </c>
      <c r="L40" s="18"/>
      <c r="M40" s="18"/>
      <c r="N40" s="18"/>
      <c r="O40" s="18"/>
      <c r="P40" s="18"/>
      <c r="Q40" s="18"/>
      <c r="R40" s="18"/>
    </row>
    <row r="41" spans="1:18" hidden="1" outlineLevel="3" x14ac:dyDescent="0.15">
      <c r="A41" s="7">
        <v>42736</v>
      </c>
      <c r="B41" s="8" t="s">
        <v>100</v>
      </c>
      <c r="C41" s="8" t="s">
        <v>106</v>
      </c>
      <c r="D41" s="8" t="s">
        <v>131</v>
      </c>
      <c r="E41" s="8">
        <v>160</v>
      </c>
      <c r="F41" s="8" t="str">
        <f>VLOOKUP($D41,饮料价格!$B$3:$E$45,2,0)</f>
        <v>瓶</v>
      </c>
      <c r="G41" s="8">
        <f>VLOOKUP($D41,饮料价格!$B$3:$E$45,3,0)</f>
        <v>2</v>
      </c>
      <c r="H41" s="8">
        <f>VLOOKUP($D41,饮料价格!$B$3:$E$45,4,0)</f>
        <v>3.5</v>
      </c>
      <c r="I41" s="8">
        <f>E41*H41</f>
        <v>560</v>
      </c>
      <c r="J41" s="8">
        <f>(H41-G41)*E41</f>
        <v>240</v>
      </c>
      <c r="L41" s="18"/>
      <c r="M41" s="18"/>
      <c r="N41" s="18"/>
      <c r="O41" s="18"/>
      <c r="P41" s="18"/>
      <c r="Q41" s="18"/>
      <c r="R41" s="18"/>
    </row>
    <row r="42" spans="1:18" hidden="1" outlineLevel="3" x14ac:dyDescent="0.15">
      <c r="A42" s="7">
        <v>42736</v>
      </c>
      <c r="B42" s="8" t="s">
        <v>100</v>
      </c>
      <c r="C42" s="8" t="s">
        <v>106</v>
      </c>
      <c r="D42" s="8" t="s">
        <v>26</v>
      </c>
      <c r="E42" s="8">
        <v>14</v>
      </c>
      <c r="F42" s="8" t="str">
        <f>VLOOKUP($D42,饮料价格!$B$3:$E$45,2,0)</f>
        <v>瓶</v>
      </c>
      <c r="G42" s="8">
        <f>VLOOKUP($D42,饮料价格!$B$3:$E$45,3,0)</f>
        <v>1.7</v>
      </c>
      <c r="H42" s="8">
        <f>VLOOKUP($D42,饮料价格!$B$3:$E$45,4,0)</f>
        <v>2.2000000000000002</v>
      </c>
      <c r="I42" s="8">
        <f>E42*H42</f>
        <v>30.800000000000004</v>
      </c>
      <c r="J42" s="8">
        <f>(H42-G42)*E42</f>
        <v>7.0000000000000036</v>
      </c>
    </row>
    <row r="43" spans="1:18" hidden="1" outlineLevel="3" x14ac:dyDescent="0.15">
      <c r="A43" s="7">
        <v>42736</v>
      </c>
      <c r="B43" s="8" t="s">
        <v>100</v>
      </c>
      <c r="C43" s="8" t="s">
        <v>106</v>
      </c>
      <c r="D43" s="8" t="s">
        <v>17</v>
      </c>
      <c r="E43" s="8">
        <v>19</v>
      </c>
      <c r="F43" s="8" t="str">
        <f>VLOOKUP($D43,饮料价格!$B$3:$E$45,2,0)</f>
        <v>合</v>
      </c>
      <c r="G43" s="8">
        <f>VLOOKUP($D43,饮料价格!$B$3:$E$45,3,0)</f>
        <v>4.3</v>
      </c>
      <c r="H43" s="8">
        <f>VLOOKUP($D43,饮料价格!$B$3:$E$45,4,0)</f>
        <v>6.8</v>
      </c>
      <c r="I43" s="8">
        <f>E43*H43</f>
        <v>129.19999999999999</v>
      </c>
      <c r="J43" s="8">
        <f>(H43-G43)*E43</f>
        <v>47.5</v>
      </c>
    </row>
    <row r="44" spans="1:18" hidden="1" outlineLevel="3" x14ac:dyDescent="0.15">
      <c r="A44" s="7">
        <v>42736</v>
      </c>
      <c r="B44" s="8" t="s">
        <v>100</v>
      </c>
      <c r="C44" s="8" t="s">
        <v>106</v>
      </c>
      <c r="D44" s="8" t="s">
        <v>28</v>
      </c>
      <c r="E44" s="8">
        <v>65</v>
      </c>
      <c r="F44" s="8" t="str">
        <f>VLOOKUP($D44,饮料价格!$B$3:$E$45,2,0)</f>
        <v>合</v>
      </c>
      <c r="G44" s="8">
        <f>VLOOKUP($D44,饮料价格!$B$3:$E$45,3,0)</f>
        <v>1.5</v>
      </c>
      <c r="H44" s="8">
        <f>VLOOKUP($D44,饮料价格!$B$3:$E$45,4,0)</f>
        <v>2.2000000000000002</v>
      </c>
      <c r="I44" s="8">
        <f>E44*H44</f>
        <v>143</v>
      </c>
      <c r="J44" s="8">
        <f>(H44-G44)*E44</f>
        <v>45.500000000000014</v>
      </c>
    </row>
    <row r="45" spans="1:18" outlineLevel="2" collapsed="1" x14ac:dyDescent="0.15">
      <c r="A45" s="7"/>
      <c r="B45" s="8"/>
      <c r="C45" s="23" t="s">
        <v>189</v>
      </c>
      <c r="D45" s="8"/>
      <c r="E45" s="8"/>
      <c r="F45" s="8"/>
      <c r="G45" s="8"/>
      <c r="H45" s="8"/>
      <c r="I45" s="8">
        <f>SUBTOTAL(9,I3:I44)</f>
        <v>4823.1000000000004</v>
      </c>
      <c r="J45" s="8">
        <f>SUBTOTAL(9,J3:J44)</f>
        <v>1697</v>
      </c>
    </row>
    <row r="46" spans="1:18" hidden="1" outlineLevel="3" x14ac:dyDescent="0.15">
      <c r="A46" s="7">
        <v>42736</v>
      </c>
      <c r="B46" s="8" t="s">
        <v>100</v>
      </c>
      <c r="C46" s="8" t="s">
        <v>105</v>
      </c>
      <c r="D46" s="8" t="s">
        <v>9</v>
      </c>
      <c r="E46" s="8">
        <v>20</v>
      </c>
      <c r="F46" s="8" t="str">
        <f>VLOOKUP($D46,饮料价格!$B$3:$E$45,2,0)</f>
        <v>听</v>
      </c>
      <c r="G46" s="8">
        <f>VLOOKUP($D46,饮料价格!$B$3:$E$45,3,0)</f>
        <v>3</v>
      </c>
      <c r="H46" s="8">
        <f>VLOOKUP($D46,饮料价格!$B$3:$E$45,4,0)</f>
        <v>4</v>
      </c>
      <c r="I46" s="8">
        <f>E46*H46</f>
        <v>80</v>
      </c>
      <c r="J46" s="8">
        <f>(H46-G46)*E46</f>
        <v>20</v>
      </c>
    </row>
    <row r="47" spans="1:18" hidden="1" outlineLevel="3" x14ac:dyDescent="0.15">
      <c r="A47" s="7">
        <v>42736</v>
      </c>
      <c r="B47" s="8" t="s">
        <v>100</v>
      </c>
      <c r="C47" s="8" t="s">
        <v>105</v>
      </c>
      <c r="D47" s="8" t="s">
        <v>28</v>
      </c>
      <c r="E47" s="8">
        <v>64</v>
      </c>
      <c r="F47" s="8" t="str">
        <f>VLOOKUP($D47,饮料价格!$B$3:$E$45,2,0)</f>
        <v>合</v>
      </c>
      <c r="G47" s="8">
        <f>VLOOKUP($D47,饮料价格!$B$3:$E$45,3,0)</f>
        <v>1.5</v>
      </c>
      <c r="H47" s="8">
        <f>VLOOKUP($D47,饮料价格!$B$3:$E$45,4,0)</f>
        <v>2.2000000000000002</v>
      </c>
      <c r="I47" s="8">
        <f>E47*H47</f>
        <v>140.80000000000001</v>
      </c>
      <c r="J47" s="8">
        <f>(H47-G47)*E47</f>
        <v>44.800000000000011</v>
      </c>
    </row>
    <row r="48" spans="1:18" hidden="1" outlineLevel="3" x14ac:dyDescent="0.15">
      <c r="A48" s="7">
        <v>42736</v>
      </c>
      <c r="B48" s="8" t="s">
        <v>100</v>
      </c>
      <c r="C48" s="8" t="s">
        <v>105</v>
      </c>
      <c r="D48" s="8" t="s">
        <v>6</v>
      </c>
      <c r="E48" s="8">
        <v>20</v>
      </c>
      <c r="F48" s="8" t="str">
        <f>VLOOKUP($D48,饮料价格!$B$3:$E$45,2,0)</f>
        <v>瓶</v>
      </c>
      <c r="G48" s="8">
        <f>VLOOKUP($D48,饮料价格!$B$3:$E$45,3,0)</f>
        <v>1.7</v>
      </c>
      <c r="H48" s="8">
        <f>VLOOKUP($D48,饮料价格!$B$3:$E$45,4,0)</f>
        <v>3.5</v>
      </c>
      <c r="I48" s="8">
        <f>E48*H48</f>
        <v>70</v>
      </c>
      <c r="J48" s="8">
        <f>(H48-G48)*E48</f>
        <v>36</v>
      </c>
    </row>
    <row r="49" spans="1:10" hidden="1" outlineLevel="3" x14ac:dyDescent="0.15">
      <c r="A49" s="7">
        <v>42736</v>
      </c>
      <c r="B49" s="8" t="s">
        <v>100</v>
      </c>
      <c r="C49" s="8" t="s">
        <v>105</v>
      </c>
      <c r="D49" s="8" t="s">
        <v>131</v>
      </c>
      <c r="E49" s="8">
        <v>117</v>
      </c>
      <c r="F49" s="8" t="str">
        <f>VLOOKUP($D49,饮料价格!$B$3:$E$45,2,0)</f>
        <v>瓶</v>
      </c>
      <c r="G49" s="8">
        <f>VLOOKUP($D49,饮料价格!$B$3:$E$45,3,0)</f>
        <v>2</v>
      </c>
      <c r="H49" s="8">
        <f>VLOOKUP($D49,饮料价格!$B$3:$E$45,4,0)</f>
        <v>3.5</v>
      </c>
      <c r="I49" s="8">
        <f>E49*H49</f>
        <v>409.5</v>
      </c>
      <c r="J49" s="8">
        <f>(H49-G49)*E49</f>
        <v>175.5</v>
      </c>
    </row>
    <row r="50" spans="1:10" hidden="1" outlineLevel="3" x14ac:dyDescent="0.15">
      <c r="A50" s="7">
        <v>42736</v>
      </c>
      <c r="B50" s="8" t="s">
        <v>100</v>
      </c>
      <c r="C50" s="8" t="s">
        <v>105</v>
      </c>
      <c r="D50" s="8" t="s">
        <v>3</v>
      </c>
      <c r="E50" s="8">
        <v>83</v>
      </c>
      <c r="F50" s="8" t="str">
        <f>VLOOKUP($D50,饮料价格!$B$3:$E$45,2,0)</f>
        <v>听</v>
      </c>
      <c r="G50" s="8">
        <f>VLOOKUP($D50,饮料价格!$B$3:$E$45,3,0)</f>
        <v>2.5</v>
      </c>
      <c r="H50" s="8">
        <f>VLOOKUP($D50,饮料价格!$B$3:$E$45,4,0)</f>
        <v>3.5</v>
      </c>
      <c r="I50" s="8">
        <f>E50*H50</f>
        <v>290.5</v>
      </c>
      <c r="J50" s="8">
        <f>(H50-G50)*E50</f>
        <v>83</v>
      </c>
    </row>
    <row r="51" spans="1:10" hidden="1" outlineLevel="3" x14ac:dyDescent="0.15">
      <c r="A51" s="7">
        <v>42736</v>
      </c>
      <c r="B51" s="8" t="s">
        <v>100</v>
      </c>
      <c r="C51" s="8" t="s">
        <v>105</v>
      </c>
      <c r="D51" s="8" t="s">
        <v>4</v>
      </c>
      <c r="E51" s="8">
        <v>16</v>
      </c>
      <c r="F51" s="8" t="str">
        <f>VLOOKUP($D51,饮料价格!$B$3:$E$45,2,0)</f>
        <v>合</v>
      </c>
      <c r="G51" s="8">
        <f>VLOOKUP($D51,饮料价格!$B$3:$E$45,3,0)</f>
        <v>1.3</v>
      </c>
      <c r="H51" s="8">
        <f>VLOOKUP($D51,饮料价格!$B$3:$E$45,4,0)</f>
        <v>1.9</v>
      </c>
      <c r="I51" s="8">
        <f>E51*H51</f>
        <v>30.4</v>
      </c>
      <c r="J51" s="8">
        <f>(H51-G51)*E51</f>
        <v>9.5999999999999979</v>
      </c>
    </row>
    <row r="52" spans="1:10" hidden="1" outlineLevel="3" x14ac:dyDescent="0.15">
      <c r="A52" s="7">
        <v>42736</v>
      </c>
      <c r="B52" s="8" t="s">
        <v>100</v>
      </c>
      <c r="C52" s="8" t="s">
        <v>105</v>
      </c>
      <c r="D52" s="8" t="s">
        <v>79</v>
      </c>
      <c r="E52" s="8">
        <v>20</v>
      </c>
      <c r="F52" s="8" t="str">
        <f>VLOOKUP($D52,饮料价格!$B$3:$E$45,2,0)</f>
        <v>听</v>
      </c>
      <c r="G52" s="8">
        <f>VLOOKUP($D52,饮料价格!$B$3:$E$45,3,0)</f>
        <v>1.2</v>
      </c>
      <c r="H52" s="8">
        <f>VLOOKUP($D52,饮料价格!$B$3:$E$45,4,0)</f>
        <v>2.5</v>
      </c>
      <c r="I52" s="8">
        <f>E52*H52</f>
        <v>50</v>
      </c>
      <c r="J52" s="8">
        <f>(H52-G52)*E52</f>
        <v>26</v>
      </c>
    </row>
    <row r="53" spans="1:10" hidden="1" outlineLevel="3" x14ac:dyDescent="0.15">
      <c r="A53" s="7">
        <v>42736</v>
      </c>
      <c r="B53" s="8" t="s">
        <v>100</v>
      </c>
      <c r="C53" s="8" t="s">
        <v>105</v>
      </c>
      <c r="D53" s="8" t="s">
        <v>80</v>
      </c>
      <c r="E53" s="8">
        <v>26</v>
      </c>
      <c r="F53" s="8" t="str">
        <f>VLOOKUP($D53,饮料价格!$B$3:$E$45,2,0)</f>
        <v>瓶</v>
      </c>
      <c r="G53" s="8">
        <f>VLOOKUP($D53,饮料价格!$B$3:$E$45,3,0)</f>
        <v>0.9</v>
      </c>
      <c r="H53" s="8">
        <f>VLOOKUP($D53,饮料价格!$B$3:$E$45,4,0)</f>
        <v>1.2</v>
      </c>
      <c r="I53" s="8">
        <f>E53*H53</f>
        <v>31.2</v>
      </c>
      <c r="J53" s="8">
        <f>(H53-G53)*E53</f>
        <v>7.799999999999998</v>
      </c>
    </row>
    <row r="54" spans="1:10" hidden="1" outlineLevel="3" x14ac:dyDescent="0.15">
      <c r="A54" s="7">
        <v>42736</v>
      </c>
      <c r="B54" s="8" t="s">
        <v>100</v>
      </c>
      <c r="C54" s="8" t="s">
        <v>105</v>
      </c>
      <c r="D54" s="8" t="s">
        <v>73</v>
      </c>
      <c r="E54" s="8">
        <v>13</v>
      </c>
      <c r="F54" s="8" t="str">
        <f>VLOOKUP($D54,饮料价格!$B$3:$E$45,2,0)</f>
        <v>瓶</v>
      </c>
      <c r="G54" s="8">
        <f>VLOOKUP($D54,饮料价格!$B$3:$E$45,3,0)</f>
        <v>1.8</v>
      </c>
      <c r="H54" s="8">
        <f>VLOOKUP($D54,饮料价格!$B$3:$E$45,4,0)</f>
        <v>2.2999999999999998</v>
      </c>
      <c r="I54" s="8">
        <f>E54*H54</f>
        <v>29.9</v>
      </c>
      <c r="J54" s="8">
        <f>(H54-G54)*E54</f>
        <v>6.4999999999999973</v>
      </c>
    </row>
    <row r="55" spans="1:10" hidden="1" outlineLevel="3" x14ac:dyDescent="0.15">
      <c r="A55" s="7">
        <v>42736</v>
      </c>
      <c r="B55" s="8" t="s">
        <v>100</v>
      </c>
      <c r="C55" s="8" t="s">
        <v>105</v>
      </c>
      <c r="D55" s="8" t="s">
        <v>25</v>
      </c>
      <c r="E55" s="8">
        <v>25</v>
      </c>
      <c r="F55" s="8" t="str">
        <f>VLOOKUP($D55,饮料价格!$B$3:$E$45,2,0)</f>
        <v>听</v>
      </c>
      <c r="G55" s="8">
        <f>VLOOKUP($D55,饮料价格!$B$3:$E$45,3,0)</f>
        <v>3</v>
      </c>
      <c r="H55" s="8">
        <f>VLOOKUP($D55,饮料价格!$B$3:$E$45,4,0)</f>
        <v>4</v>
      </c>
      <c r="I55" s="8">
        <f>E55*H55</f>
        <v>100</v>
      </c>
      <c r="J55" s="8">
        <f>(H55-G55)*E55</f>
        <v>25</v>
      </c>
    </row>
    <row r="56" spans="1:10" hidden="1" outlineLevel="3" x14ac:dyDescent="0.15">
      <c r="A56" s="7">
        <v>42736</v>
      </c>
      <c r="B56" s="8" t="s">
        <v>100</v>
      </c>
      <c r="C56" s="8" t="s">
        <v>105</v>
      </c>
      <c r="D56" s="8" t="s">
        <v>26</v>
      </c>
      <c r="E56" s="8">
        <v>17</v>
      </c>
      <c r="F56" s="8" t="str">
        <f>VLOOKUP($D56,饮料价格!$B$3:$E$45,2,0)</f>
        <v>瓶</v>
      </c>
      <c r="G56" s="8">
        <f>VLOOKUP($D56,饮料价格!$B$3:$E$45,3,0)</f>
        <v>1.7</v>
      </c>
      <c r="H56" s="8">
        <f>VLOOKUP($D56,饮料价格!$B$3:$E$45,4,0)</f>
        <v>2.2000000000000002</v>
      </c>
      <c r="I56" s="8">
        <f>E56*H56</f>
        <v>37.400000000000006</v>
      </c>
      <c r="J56" s="8">
        <f>(H56-G56)*E56</f>
        <v>8.5000000000000036</v>
      </c>
    </row>
    <row r="57" spans="1:10" hidden="1" outlineLevel="3" x14ac:dyDescent="0.15">
      <c r="A57" s="7">
        <v>42736</v>
      </c>
      <c r="B57" s="8" t="s">
        <v>100</v>
      </c>
      <c r="C57" s="8" t="s">
        <v>105</v>
      </c>
      <c r="D57" s="8" t="s">
        <v>132</v>
      </c>
      <c r="E57" s="8">
        <v>50</v>
      </c>
      <c r="F57" s="8" t="str">
        <f>VLOOKUP($D57,饮料价格!$B$3:$E$45,2,0)</f>
        <v>瓶</v>
      </c>
      <c r="G57" s="8">
        <f>VLOOKUP($D57,饮料价格!$B$3:$E$45,3,0)</f>
        <v>2.5</v>
      </c>
      <c r="H57" s="8">
        <f>VLOOKUP($D57,饮料价格!$B$3:$E$45,4,0)</f>
        <v>4.5</v>
      </c>
      <c r="I57" s="8">
        <f>E57*H57</f>
        <v>225</v>
      </c>
      <c r="J57" s="8">
        <f>(H57-G57)*E57</f>
        <v>100</v>
      </c>
    </row>
    <row r="58" spans="1:10" hidden="1" outlineLevel="3" x14ac:dyDescent="0.15">
      <c r="A58" s="7">
        <v>42736</v>
      </c>
      <c r="B58" s="8" t="s">
        <v>100</v>
      </c>
      <c r="C58" s="8" t="s">
        <v>105</v>
      </c>
      <c r="D58" s="8" t="s">
        <v>31</v>
      </c>
      <c r="E58" s="8">
        <v>11</v>
      </c>
      <c r="F58" s="8" t="str">
        <f>VLOOKUP($D58,饮料价格!$B$3:$E$45,2,0)</f>
        <v>瓶</v>
      </c>
      <c r="G58" s="8">
        <f>VLOOKUP($D58,饮料价格!$B$3:$E$45,3,0)</f>
        <v>1.1000000000000001</v>
      </c>
      <c r="H58" s="8">
        <f>VLOOKUP($D58,饮料价格!$B$3:$E$45,4,0)</f>
        <v>1.5</v>
      </c>
      <c r="I58" s="8">
        <f>E58*H58</f>
        <v>16.5</v>
      </c>
      <c r="J58" s="8">
        <f>(H58-G58)*E58</f>
        <v>4.3999999999999986</v>
      </c>
    </row>
    <row r="59" spans="1:10" hidden="1" outlineLevel="3" x14ac:dyDescent="0.15">
      <c r="A59" s="7">
        <v>42736</v>
      </c>
      <c r="B59" s="8" t="s">
        <v>100</v>
      </c>
      <c r="C59" s="8" t="s">
        <v>105</v>
      </c>
      <c r="D59" s="8" t="s">
        <v>134</v>
      </c>
      <c r="E59" s="8">
        <v>13</v>
      </c>
      <c r="F59" s="8" t="str">
        <f>VLOOKUP($D59,饮料价格!$B$3:$E$45,2,0)</f>
        <v>瓶</v>
      </c>
      <c r="G59" s="8">
        <f>VLOOKUP($D59,饮料价格!$B$3:$E$45,3,0)</f>
        <v>3.5</v>
      </c>
      <c r="H59" s="8">
        <f>VLOOKUP($D59,饮料价格!$B$3:$E$45,4,0)</f>
        <v>5</v>
      </c>
      <c r="I59" s="8">
        <f>E59*H59</f>
        <v>65</v>
      </c>
      <c r="J59" s="8">
        <f>(H59-G59)*E59</f>
        <v>19.5</v>
      </c>
    </row>
    <row r="60" spans="1:10" hidden="1" outlineLevel="3" x14ac:dyDescent="0.15">
      <c r="A60" s="7">
        <v>42736</v>
      </c>
      <c r="B60" s="8" t="s">
        <v>100</v>
      </c>
      <c r="C60" s="8" t="s">
        <v>105</v>
      </c>
      <c r="D60" s="8" t="s">
        <v>82</v>
      </c>
      <c r="E60" s="8">
        <v>31</v>
      </c>
      <c r="F60" s="8" t="str">
        <f>VLOOKUP($D60,饮料价格!$B$3:$E$45,2,0)</f>
        <v>合</v>
      </c>
      <c r="G60" s="8">
        <f>VLOOKUP($D60,饮料价格!$B$3:$E$45,3,0)</f>
        <v>1.6</v>
      </c>
      <c r="H60" s="8">
        <f>VLOOKUP($D60,饮料价格!$B$3:$E$45,4,0)</f>
        <v>2.5</v>
      </c>
      <c r="I60" s="8">
        <f>E60*H60</f>
        <v>77.5</v>
      </c>
      <c r="J60" s="8">
        <f>(H60-G60)*E60</f>
        <v>27.9</v>
      </c>
    </row>
    <row r="61" spans="1:10" hidden="1" outlineLevel="3" x14ac:dyDescent="0.15">
      <c r="A61" s="7">
        <v>42736</v>
      </c>
      <c r="B61" s="8" t="s">
        <v>100</v>
      </c>
      <c r="C61" s="8" t="s">
        <v>105</v>
      </c>
      <c r="D61" s="8" t="s">
        <v>7</v>
      </c>
      <c r="E61" s="8">
        <v>34</v>
      </c>
      <c r="F61" s="8" t="str">
        <f>VLOOKUP($D61,饮料价格!$B$3:$E$45,2,0)</f>
        <v>听</v>
      </c>
      <c r="G61" s="8">
        <f>VLOOKUP($D61,饮料价格!$B$3:$E$45,3,0)</f>
        <v>3.2</v>
      </c>
      <c r="H61" s="8">
        <f>VLOOKUP($D61,饮料价格!$B$3:$E$45,4,0)</f>
        <v>6</v>
      </c>
      <c r="I61" s="8">
        <f>E61*H61</f>
        <v>204</v>
      </c>
      <c r="J61" s="8">
        <f>(H61-G61)*E61</f>
        <v>95.199999999999989</v>
      </c>
    </row>
    <row r="62" spans="1:10" hidden="1" outlineLevel="3" x14ac:dyDescent="0.15">
      <c r="A62" s="7">
        <v>42736</v>
      </c>
      <c r="B62" s="8" t="s">
        <v>100</v>
      </c>
      <c r="C62" s="8" t="s">
        <v>105</v>
      </c>
      <c r="D62" s="8" t="s">
        <v>133</v>
      </c>
      <c r="E62" s="8">
        <v>13</v>
      </c>
      <c r="F62" s="8" t="str">
        <f>VLOOKUP($D62,饮料价格!$B$3:$E$45,2,0)</f>
        <v>瓶</v>
      </c>
      <c r="G62" s="8">
        <f>VLOOKUP($D62,饮料价格!$B$3:$E$45,3,0)</f>
        <v>3.5</v>
      </c>
      <c r="H62" s="8">
        <f>VLOOKUP($D62,饮料价格!$B$3:$E$45,4,0)</f>
        <v>5</v>
      </c>
      <c r="I62" s="8">
        <f>E62*H62</f>
        <v>65</v>
      </c>
      <c r="J62" s="8">
        <f>(H62-G62)*E62</f>
        <v>19.5</v>
      </c>
    </row>
    <row r="63" spans="1:10" hidden="1" outlineLevel="3" x14ac:dyDescent="0.15">
      <c r="A63" s="7">
        <v>42736</v>
      </c>
      <c r="B63" s="8" t="s">
        <v>100</v>
      </c>
      <c r="C63" s="8" t="s">
        <v>105</v>
      </c>
      <c r="D63" s="8" t="s">
        <v>30</v>
      </c>
      <c r="E63" s="8">
        <v>13</v>
      </c>
      <c r="F63" s="8" t="str">
        <f>VLOOKUP($D63,饮料价格!$B$3:$E$45,2,0)</f>
        <v>瓶</v>
      </c>
      <c r="G63" s="8">
        <f>VLOOKUP($D63,饮料价格!$B$3:$E$45,3,0)</f>
        <v>0.9</v>
      </c>
      <c r="H63" s="8">
        <f>VLOOKUP($D63,饮料价格!$B$3:$E$45,4,0)</f>
        <v>1.5</v>
      </c>
      <c r="I63" s="8">
        <f>E63*H63</f>
        <v>19.5</v>
      </c>
      <c r="J63" s="8">
        <f>(H63-G63)*E63</f>
        <v>7.8</v>
      </c>
    </row>
    <row r="64" spans="1:10" hidden="1" outlineLevel="3" x14ac:dyDescent="0.15">
      <c r="A64" s="7">
        <v>42736</v>
      </c>
      <c r="B64" s="8" t="s">
        <v>100</v>
      </c>
      <c r="C64" s="8" t="s">
        <v>105</v>
      </c>
      <c r="D64" s="8" t="s">
        <v>13</v>
      </c>
      <c r="E64" s="8">
        <v>87</v>
      </c>
      <c r="F64" s="8" t="str">
        <f>VLOOKUP($D64,饮料价格!$B$3:$E$45,2,0)</f>
        <v>瓶</v>
      </c>
      <c r="G64" s="8">
        <f>VLOOKUP($D64,饮料价格!$B$3:$E$45,3,0)</f>
        <v>2</v>
      </c>
      <c r="H64" s="8">
        <f>VLOOKUP($D64,饮料价格!$B$3:$E$45,4,0)</f>
        <v>3.5</v>
      </c>
      <c r="I64" s="8">
        <f>E64*H64</f>
        <v>304.5</v>
      </c>
      <c r="J64" s="8">
        <f>(H64-G64)*E64</f>
        <v>130.5</v>
      </c>
    </row>
    <row r="65" spans="1:10" hidden="1" outlineLevel="3" x14ac:dyDescent="0.15">
      <c r="A65" s="7">
        <v>42736</v>
      </c>
      <c r="B65" s="8" t="s">
        <v>100</v>
      </c>
      <c r="C65" s="8" t="s">
        <v>105</v>
      </c>
      <c r="D65" s="8" t="s">
        <v>10</v>
      </c>
      <c r="E65" s="8">
        <v>92</v>
      </c>
      <c r="F65" s="8" t="str">
        <f>VLOOKUP($D65,饮料价格!$B$3:$E$45,2,0)</f>
        <v>听</v>
      </c>
      <c r="G65" s="8">
        <f>VLOOKUP($D65,饮料价格!$B$3:$E$45,3,0)</f>
        <v>2</v>
      </c>
      <c r="H65" s="8">
        <f>VLOOKUP($D65,饮料价格!$B$3:$E$45,4,0)</f>
        <v>3.5</v>
      </c>
      <c r="I65" s="8">
        <f>E65*H65</f>
        <v>322</v>
      </c>
      <c r="J65" s="8">
        <f>(H65-G65)*E65</f>
        <v>138</v>
      </c>
    </row>
    <row r="66" spans="1:10" hidden="1" outlineLevel="3" x14ac:dyDescent="0.15">
      <c r="A66" s="7">
        <v>42736</v>
      </c>
      <c r="B66" s="8" t="s">
        <v>100</v>
      </c>
      <c r="C66" s="8" t="s">
        <v>105</v>
      </c>
      <c r="D66" s="8" t="s">
        <v>78</v>
      </c>
      <c r="E66" s="8">
        <v>94</v>
      </c>
      <c r="F66" s="8" t="str">
        <f>VLOOKUP($D66,饮料价格!$B$3:$E$45,2,0)</f>
        <v>瓶</v>
      </c>
      <c r="G66" s="8">
        <f>VLOOKUP($D66,饮料价格!$B$3:$E$45,3,0)</f>
        <v>1.9</v>
      </c>
      <c r="H66" s="8">
        <f>VLOOKUP($D66,饮料价格!$B$3:$E$45,4,0)</f>
        <v>2.4</v>
      </c>
      <c r="I66" s="8">
        <f>E66*H66</f>
        <v>225.6</v>
      </c>
      <c r="J66" s="8">
        <f>(H66-G66)*E66</f>
        <v>47</v>
      </c>
    </row>
    <row r="67" spans="1:10" hidden="1" outlineLevel="3" x14ac:dyDescent="0.15">
      <c r="A67" s="7">
        <v>42736</v>
      </c>
      <c r="B67" s="8" t="s">
        <v>100</v>
      </c>
      <c r="C67" s="8" t="s">
        <v>105</v>
      </c>
      <c r="D67" s="8" t="s">
        <v>27</v>
      </c>
      <c r="E67" s="8">
        <v>50</v>
      </c>
      <c r="F67" s="8" t="str">
        <f>VLOOKUP($D67,饮料价格!$B$3:$E$45,2,0)</f>
        <v>听</v>
      </c>
      <c r="G67" s="8">
        <f>VLOOKUP($D67,饮料价格!$B$3:$E$45,3,0)</f>
        <v>2.5</v>
      </c>
      <c r="H67" s="8">
        <f>VLOOKUP($D67,饮料价格!$B$3:$E$45,4,0)</f>
        <v>4</v>
      </c>
      <c r="I67" s="8">
        <f>E67*H67</f>
        <v>200</v>
      </c>
      <c r="J67" s="8">
        <f>(H67-G67)*E67</f>
        <v>75</v>
      </c>
    </row>
    <row r="68" spans="1:10" hidden="1" outlineLevel="3" x14ac:dyDescent="0.15">
      <c r="A68" s="7">
        <v>42736</v>
      </c>
      <c r="B68" s="8" t="s">
        <v>100</v>
      </c>
      <c r="C68" s="8" t="s">
        <v>105</v>
      </c>
      <c r="D68" s="8" t="s">
        <v>24</v>
      </c>
      <c r="E68" s="8">
        <v>52</v>
      </c>
      <c r="F68" s="8" t="str">
        <f>VLOOKUP($D68,饮料价格!$B$3:$E$45,2,0)</f>
        <v>瓶</v>
      </c>
      <c r="G68" s="8">
        <f>VLOOKUP($D68,饮料价格!$B$3:$E$45,3,0)</f>
        <v>2.4</v>
      </c>
      <c r="H68" s="8">
        <f>VLOOKUP($D68,饮料价格!$B$3:$E$45,4,0)</f>
        <v>3</v>
      </c>
      <c r="I68" s="8">
        <f>E68*H68</f>
        <v>156</v>
      </c>
      <c r="J68" s="8">
        <f>(H68-G68)*E68</f>
        <v>31.200000000000003</v>
      </c>
    </row>
    <row r="69" spans="1:10" hidden="1" outlineLevel="3" x14ac:dyDescent="0.15">
      <c r="A69" s="7">
        <v>42736</v>
      </c>
      <c r="B69" s="8" t="s">
        <v>100</v>
      </c>
      <c r="C69" s="8" t="s">
        <v>105</v>
      </c>
      <c r="D69" s="8" t="s">
        <v>20</v>
      </c>
      <c r="E69" s="8">
        <v>53</v>
      </c>
      <c r="F69" s="8" t="str">
        <f>VLOOKUP($D69,饮料价格!$B$3:$E$45,2,0)</f>
        <v>瓶</v>
      </c>
      <c r="G69" s="8">
        <f>VLOOKUP($D69,饮料价格!$B$3:$E$45,3,0)</f>
        <v>1.8</v>
      </c>
      <c r="H69" s="8">
        <f>VLOOKUP($D69,饮料价格!$B$3:$E$45,4,0)</f>
        <v>2.2999999999999998</v>
      </c>
      <c r="I69" s="8">
        <f>E69*H69</f>
        <v>121.89999999999999</v>
      </c>
      <c r="J69" s="8">
        <f>(H69-G69)*E69</f>
        <v>26.499999999999989</v>
      </c>
    </row>
    <row r="70" spans="1:10" hidden="1" outlineLevel="3" x14ac:dyDescent="0.15">
      <c r="A70" s="7">
        <v>42736</v>
      </c>
      <c r="B70" s="8" t="s">
        <v>100</v>
      </c>
      <c r="C70" s="8" t="s">
        <v>105</v>
      </c>
      <c r="D70" s="8" t="s">
        <v>16</v>
      </c>
      <c r="E70" s="8">
        <v>43</v>
      </c>
      <c r="F70" s="8" t="str">
        <f>VLOOKUP($D70,饮料价格!$B$3:$E$45,2,0)</f>
        <v>瓶</v>
      </c>
      <c r="G70" s="8">
        <f>VLOOKUP($D70,饮料价格!$B$3:$E$45,3,0)</f>
        <v>1</v>
      </c>
      <c r="H70" s="8">
        <f>VLOOKUP($D70,饮料价格!$B$3:$E$45,4,0)</f>
        <v>1.5</v>
      </c>
      <c r="I70" s="8">
        <f>E70*H70</f>
        <v>64.5</v>
      </c>
      <c r="J70" s="8">
        <f>(H70-G70)*E70</f>
        <v>21.5</v>
      </c>
    </row>
    <row r="71" spans="1:10" hidden="1" outlineLevel="3" x14ac:dyDescent="0.15">
      <c r="A71" s="7">
        <v>42736</v>
      </c>
      <c r="B71" s="8" t="s">
        <v>100</v>
      </c>
      <c r="C71" s="8" t="s">
        <v>105</v>
      </c>
      <c r="D71" s="8" t="s">
        <v>2</v>
      </c>
      <c r="E71" s="8">
        <v>18</v>
      </c>
      <c r="F71" s="8" t="str">
        <f>VLOOKUP($D71,饮料价格!$B$3:$E$45,2,0)</f>
        <v>听</v>
      </c>
      <c r="G71" s="8">
        <f>VLOOKUP($D71,饮料价格!$B$3:$E$45,3,0)</f>
        <v>1.6</v>
      </c>
      <c r="H71" s="8">
        <f>VLOOKUP($D71,饮料价格!$B$3:$E$45,4,0)</f>
        <v>3.3</v>
      </c>
      <c r="I71" s="8">
        <f>E71*H71</f>
        <v>59.4</v>
      </c>
      <c r="J71" s="8">
        <f>(H71-G71)*E71</f>
        <v>30.599999999999994</v>
      </c>
    </row>
    <row r="72" spans="1:10" hidden="1" outlineLevel="3" x14ac:dyDescent="0.15">
      <c r="A72" s="7">
        <v>42736</v>
      </c>
      <c r="B72" s="8" t="s">
        <v>100</v>
      </c>
      <c r="C72" s="8" t="s">
        <v>105</v>
      </c>
      <c r="D72" s="8" t="s">
        <v>23</v>
      </c>
      <c r="E72" s="8">
        <v>18</v>
      </c>
      <c r="F72" s="8" t="str">
        <f>VLOOKUP($D72,饮料价格!$B$3:$E$45,2,0)</f>
        <v>瓶</v>
      </c>
      <c r="G72" s="8">
        <f>VLOOKUP($D72,饮料价格!$B$3:$E$45,3,0)</f>
        <v>2.4</v>
      </c>
      <c r="H72" s="8">
        <f>VLOOKUP($D72,饮料价格!$B$3:$E$45,4,0)</f>
        <v>3</v>
      </c>
      <c r="I72" s="8">
        <f>E72*H72</f>
        <v>54</v>
      </c>
      <c r="J72" s="8">
        <f>(H72-G72)*E72</f>
        <v>10.8</v>
      </c>
    </row>
    <row r="73" spans="1:10" hidden="1" outlineLevel="3" x14ac:dyDescent="0.15">
      <c r="A73" s="7">
        <v>42736</v>
      </c>
      <c r="B73" s="8" t="s">
        <v>100</v>
      </c>
      <c r="C73" s="8" t="s">
        <v>105</v>
      </c>
      <c r="D73" s="8" t="s">
        <v>5</v>
      </c>
      <c r="E73" s="8">
        <v>87</v>
      </c>
      <c r="F73" s="8" t="str">
        <f>VLOOKUP($D73,饮料价格!$B$3:$E$45,2,0)</f>
        <v>合</v>
      </c>
      <c r="G73" s="8">
        <f>VLOOKUP($D73,饮料价格!$B$3:$E$45,3,0)</f>
        <v>1.5</v>
      </c>
      <c r="H73" s="8">
        <f>VLOOKUP($D73,饮料价格!$B$3:$E$45,4,0)</f>
        <v>2.2000000000000002</v>
      </c>
      <c r="I73" s="8">
        <f>E73*H73</f>
        <v>191.4</v>
      </c>
      <c r="J73" s="8">
        <f>(H73-G73)*E73</f>
        <v>60.900000000000013</v>
      </c>
    </row>
    <row r="74" spans="1:10" hidden="1" outlineLevel="3" x14ac:dyDescent="0.15">
      <c r="A74" s="7">
        <v>42736</v>
      </c>
      <c r="B74" s="8" t="s">
        <v>100</v>
      </c>
      <c r="C74" s="8" t="s">
        <v>105</v>
      </c>
      <c r="D74" s="8" t="s">
        <v>18</v>
      </c>
      <c r="E74" s="8">
        <v>9</v>
      </c>
      <c r="F74" s="8" t="str">
        <f>VLOOKUP($D74,饮料价格!$B$3:$E$45,2,0)</f>
        <v>合</v>
      </c>
      <c r="G74" s="8">
        <f>VLOOKUP($D74,饮料价格!$B$3:$E$45,3,0)</f>
        <v>4.5</v>
      </c>
      <c r="H74" s="8">
        <f>VLOOKUP($D74,饮料价格!$B$3:$E$45,4,0)</f>
        <v>7.2</v>
      </c>
      <c r="I74" s="8">
        <f>E74*H74</f>
        <v>64.8</v>
      </c>
      <c r="J74" s="8">
        <f>(H74-G74)*E74</f>
        <v>24.3</v>
      </c>
    </row>
    <row r="75" spans="1:10" hidden="1" outlineLevel="3" x14ac:dyDescent="0.15">
      <c r="A75" s="7">
        <v>42736</v>
      </c>
      <c r="B75" s="8" t="s">
        <v>100</v>
      </c>
      <c r="C75" s="8" t="s">
        <v>105</v>
      </c>
      <c r="D75" s="8" t="s">
        <v>21</v>
      </c>
      <c r="E75" s="8">
        <v>103</v>
      </c>
      <c r="F75" s="8" t="str">
        <f>VLOOKUP($D75,饮料价格!$B$3:$E$45,2,0)</f>
        <v>瓶</v>
      </c>
      <c r="G75" s="8">
        <f>VLOOKUP($D75,饮料价格!$B$3:$E$45,3,0)</f>
        <v>1.4</v>
      </c>
      <c r="H75" s="8">
        <f>VLOOKUP($D75,饮料价格!$B$3:$E$45,4,0)</f>
        <v>3</v>
      </c>
      <c r="I75" s="8">
        <f>E75*H75</f>
        <v>309</v>
      </c>
      <c r="J75" s="8">
        <f>(H75-G75)*E75</f>
        <v>164.8</v>
      </c>
    </row>
    <row r="76" spans="1:10" hidden="1" outlineLevel="3" x14ac:dyDescent="0.15">
      <c r="A76" s="7">
        <v>42736</v>
      </c>
      <c r="B76" s="8" t="s">
        <v>100</v>
      </c>
      <c r="C76" s="8" t="s">
        <v>105</v>
      </c>
      <c r="D76" s="8" t="s">
        <v>15</v>
      </c>
      <c r="E76" s="8">
        <v>19</v>
      </c>
      <c r="F76" s="8" t="str">
        <f>VLOOKUP($D76,饮料价格!$B$3:$E$45,2,0)</f>
        <v>合</v>
      </c>
      <c r="G76" s="8">
        <f>VLOOKUP($D76,饮料价格!$B$3:$E$45,3,0)</f>
        <v>1.7</v>
      </c>
      <c r="H76" s="8">
        <f>VLOOKUP($D76,饮料价格!$B$3:$E$45,4,0)</f>
        <v>2.5</v>
      </c>
      <c r="I76" s="8">
        <f>E76*H76</f>
        <v>47.5</v>
      </c>
      <c r="J76" s="8">
        <f>(H76-G76)*E76</f>
        <v>15.200000000000001</v>
      </c>
    </row>
    <row r="77" spans="1:10" hidden="1" outlineLevel="3" x14ac:dyDescent="0.15">
      <c r="A77" s="7">
        <v>42736</v>
      </c>
      <c r="B77" s="8" t="s">
        <v>100</v>
      </c>
      <c r="C77" s="8" t="s">
        <v>105</v>
      </c>
      <c r="D77" s="8" t="s">
        <v>17</v>
      </c>
      <c r="E77" s="8">
        <v>88</v>
      </c>
      <c r="F77" s="8" t="str">
        <f>VLOOKUP($D77,饮料价格!$B$3:$E$45,2,0)</f>
        <v>合</v>
      </c>
      <c r="G77" s="8">
        <f>VLOOKUP($D77,饮料价格!$B$3:$E$45,3,0)</f>
        <v>4.3</v>
      </c>
      <c r="H77" s="8">
        <f>VLOOKUP($D77,饮料价格!$B$3:$E$45,4,0)</f>
        <v>6.8</v>
      </c>
      <c r="I77" s="8">
        <f>E77*H77</f>
        <v>598.4</v>
      </c>
      <c r="J77" s="8">
        <f>(H77-G77)*E77</f>
        <v>220</v>
      </c>
    </row>
    <row r="78" spans="1:10" hidden="1" outlineLevel="3" x14ac:dyDescent="0.15">
      <c r="A78" s="7">
        <v>42736</v>
      </c>
      <c r="B78" s="8" t="s">
        <v>100</v>
      </c>
      <c r="C78" s="8" t="s">
        <v>105</v>
      </c>
      <c r="D78" s="8" t="s">
        <v>81</v>
      </c>
      <c r="E78" s="8">
        <v>61</v>
      </c>
      <c r="F78" s="8" t="str">
        <f>VLOOKUP($D78,饮料价格!$B$3:$E$45,2,0)</f>
        <v>听</v>
      </c>
      <c r="G78" s="8">
        <f>VLOOKUP($D78,饮料价格!$B$3:$E$45,3,0)</f>
        <v>3</v>
      </c>
      <c r="H78" s="8">
        <f>VLOOKUP($D78,饮料价格!$B$3:$E$45,4,0)</f>
        <v>4</v>
      </c>
      <c r="I78" s="8">
        <f>E78*H78</f>
        <v>244</v>
      </c>
      <c r="J78" s="8">
        <f>(H78-G78)*E78</f>
        <v>61</v>
      </c>
    </row>
    <row r="79" spans="1:10" hidden="1" outlineLevel="3" x14ac:dyDescent="0.15">
      <c r="A79" s="7">
        <v>42736</v>
      </c>
      <c r="B79" s="8" t="s">
        <v>100</v>
      </c>
      <c r="C79" s="8" t="s">
        <v>105</v>
      </c>
      <c r="D79" s="8" t="s">
        <v>8</v>
      </c>
      <c r="E79" s="8">
        <v>34</v>
      </c>
      <c r="F79" s="8" t="str">
        <f>VLOOKUP($D79,饮料价格!$B$3:$E$45,2,0)</f>
        <v>合</v>
      </c>
      <c r="G79" s="8">
        <f>VLOOKUP($D79,饮料价格!$B$3:$E$45,3,0)</f>
        <v>7.8</v>
      </c>
      <c r="H79" s="8">
        <f>VLOOKUP($D79,饮料价格!$B$3:$E$45,4,0)</f>
        <v>9.8000000000000007</v>
      </c>
      <c r="I79" s="8">
        <f>E79*H79</f>
        <v>333.20000000000005</v>
      </c>
      <c r="J79" s="8">
        <f>(H79-G79)*E79</f>
        <v>68.000000000000028</v>
      </c>
    </row>
    <row r="80" spans="1:10" hidden="1" outlineLevel="3" x14ac:dyDescent="0.15">
      <c r="A80" s="7">
        <v>42736</v>
      </c>
      <c r="B80" s="8" t="s">
        <v>100</v>
      </c>
      <c r="C80" s="8" t="s">
        <v>105</v>
      </c>
      <c r="D80" s="8" t="s">
        <v>14</v>
      </c>
      <c r="E80" s="8">
        <v>18</v>
      </c>
      <c r="F80" s="8" t="str">
        <f>VLOOKUP($D80,饮料价格!$B$3:$E$45,2,0)</f>
        <v>听</v>
      </c>
      <c r="G80" s="8">
        <f>VLOOKUP($D80,饮料价格!$B$3:$E$45,3,0)</f>
        <v>2.5</v>
      </c>
      <c r="H80" s="8">
        <f>VLOOKUP($D80,饮料价格!$B$3:$E$45,4,0)</f>
        <v>4</v>
      </c>
      <c r="I80" s="8">
        <f>E80*H80</f>
        <v>72</v>
      </c>
      <c r="J80" s="8">
        <f>(H80-G80)*E80</f>
        <v>27</v>
      </c>
    </row>
    <row r="81" spans="1:10" hidden="1" outlineLevel="3" x14ac:dyDescent="0.15">
      <c r="A81" s="7">
        <v>42736</v>
      </c>
      <c r="B81" s="8" t="s">
        <v>100</v>
      </c>
      <c r="C81" s="8" t="s">
        <v>105</v>
      </c>
      <c r="D81" s="8" t="s">
        <v>32</v>
      </c>
      <c r="E81" s="8">
        <v>24</v>
      </c>
      <c r="F81" s="8" t="str">
        <f>VLOOKUP($D81,饮料价格!$B$3:$E$45,2,0)</f>
        <v>瓶</v>
      </c>
      <c r="G81" s="8">
        <f>VLOOKUP($D81,饮料价格!$B$3:$E$45,3,0)</f>
        <v>2.4</v>
      </c>
      <c r="H81" s="8">
        <f>VLOOKUP($D81,饮料价格!$B$3:$E$45,4,0)</f>
        <v>3.5</v>
      </c>
      <c r="I81" s="8">
        <f>E81*H81</f>
        <v>84</v>
      </c>
      <c r="J81" s="8">
        <f>(H81-G81)*E81</f>
        <v>26.400000000000002</v>
      </c>
    </row>
    <row r="82" spans="1:10" hidden="1" outlineLevel="3" x14ac:dyDescent="0.15">
      <c r="A82" s="7">
        <v>42736</v>
      </c>
      <c r="B82" s="8" t="s">
        <v>100</v>
      </c>
      <c r="C82" s="8" t="s">
        <v>105</v>
      </c>
      <c r="D82" s="8" t="s">
        <v>11</v>
      </c>
      <c r="E82" s="8">
        <v>90</v>
      </c>
      <c r="F82" s="8" t="str">
        <f>VLOOKUP($D82,饮料价格!$B$3:$E$45,2,0)</f>
        <v>瓶</v>
      </c>
      <c r="G82" s="8">
        <f>VLOOKUP($D82,饮料价格!$B$3:$E$45,3,0)</f>
        <v>1</v>
      </c>
      <c r="H82" s="8">
        <f>VLOOKUP($D82,饮料价格!$B$3:$E$45,4,0)</f>
        <v>1.3</v>
      </c>
      <c r="I82" s="8">
        <f>E82*H82</f>
        <v>117</v>
      </c>
      <c r="J82" s="8">
        <f>(H82-G82)*E82</f>
        <v>27.000000000000004</v>
      </c>
    </row>
    <row r="83" spans="1:10" hidden="1" outlineLevel="3" x14ac:dyDescent="0.15">
      <c r="A83" s="7">
        <v>42736</v>
      </c>
      <c r="B83" s="8" t="s">
        <v>100</v>
      </c>
      <c r="C83" s="8" t="s">
        <v>105</v>
      </c>
      <c r="D83" s="8" t="s">
        <v>1</v>
      </c>
      <c r="E83" s="8">
        <v>14</v>
      </c>
      <c r="F83" s="8" t="str">
        <f>VLOOKUP($D83,饮料价格!$B$3:$E$45,2,0)</f>
        <v>听</v>
      </c>
      <c r="G83" s="8">
        <f>VLOOKUP($D83,饮料价格!$B$3:$E$45,3,0)</f>
        <v>2.5</v>
      </c>
      <c r="H83" s="8">
        <f>VLOOKUP($D83,饮料价格!$B$3:$E$45,4,0)</f>
        <v>3.5</v>
      </c>
      <c r="I83" s="8">
        <f>E83*H83</f>
        <v>49</v>
      </c>
      <c r="J83" s="8">
        <f>(H83-G83)*E83</f>
        <v>14</v>
      </c>
    </row>
    <row r="84" spans="1:10" hidden="1" outlineLevel="3" x14ac:dyDescent="0.15">
      <c r="A84" s="7">
        <v>42736</v>
      </c>
      <c r="B84" s="8" t="s">
        <v>100</v>
      </c>
      <c r="C84" s="8" t="s">
        <v>105</v>
      </c>
      <c r="D84" s="8" t="s">
        <v>12</v>
      </c>
      <c r="E84" s="8">
        <v>18</v>
      </c>
      <c r="F84" s="8" t="str">
        <f>VLOOKUP($D84,饮料价格!$B$3:$E$45,2,0)</f>
        <v>瓶</v>
      </c>
      <c r="G84" s="8">
        <f>VLOOKUP($D84,饮料价格!$B$3:$E$45,3,0)</f>
        <v>1.3</v>
      </c>
      <c r="H84" s="8">
        <f>VLOOKUP($D84,饮料价格!$B$3:$E$45,4,0)</f>
        <v>2.8</v>
      </c>
      <c r="I84" s="8">
        <f>E84*H84</f>
        <v>50.4</v>
      </c>
      <c r="J84" s="8">
        <f>(H84-G84)*E84</f>
        <v>26.999999999999996</v>
      </c>
    </row>
    <row r="85" spans="1:10" hidden="1" outlineLevel="3" x14ac:dyDescent="0.15">
      <c r="A85" s="7">
        <v>42736</v>
      </c>
      <c r="B85" s="8" t="s">
        <v>100</v>
      </c>
      <c r="C85" s="8" t="s">
        <v>105</v>
      </c>
      <c r="D85" s="8" t="s">
        <v>22</v>
      </c>
      <c r="E85" s="8">
        <v>10</v>
      </c>
      <c r="F85" s="8" t="str">
        <f>VLOOKUP($D85,饮料价格!$B$3:$E$45,2,0)</f>
        <v>合</v>
      </c>
      <c r="G85" s="8">
        <f>VLOOKUP($D85,饮料价格!$B$3:$E$45,3,0)</f>
        <v>1.7</v>
      </c>
      <c r="H85" s="8">
        <f>VLOOKUP($D85,饮料价格!$B$3:$E$45,4,0)</f>
        <v>2.2000000000000002</v>
      </c>
      <c r="I85" s="8">
        <f>E85*H85</f>
        <v>22</v>
      </c>
      <c r="J85" s="8">
        <f>(H85-G85)*E85</f>
        <v>5.0000000000000018</v>
      </c>
    </row>
    <row r="86" spans="1:10" hidden="1" outlineLevel="3" x14ac:dyDescent="0.15">
      <c r="A86" s="7">
        <v>42736</v>
      </c>
      <c r="B86" s="8" t="s">
        <v>100</v>
      </c>
      <c r="C86" s="8" t="s">
        <v>105</v>
      </c>
      <c r="D86" s="8" t="s">
        <v>19</v>
      </c>
      <c r="E86" s="8">
        <v>12</v>
      </c>
      <c r="F86" s="8" t="str">
        <f>VLOOKUP($D86,饮料价格!$B$3:$E$45,2,0)</f>
        <v>瓶</v>
      </c>
      <c r="G86" s="8">
        <f>VLOOKUP($D86,饮料价格!$B$3:$E$45,3,0)</f>
        <v>1.7</v>
      </c>
      <c r="H86" s="8">
        <f>VLOOKUP($D86,饮料价格!$B$3:$E$45,4,0)</f>
        <v>2.2000000000000002</v>
      </c>
      <c r="I86" s="8">
        <f>E86*H86</f>
        <v>26.400000000000002</v>
      </c>
      <c r="J86" s="8">
        <f>(H86-G86)*E86</f>
        <v>6.0000000000000027</v>
      </c>
    </row>
    <row r="87" spans="1:10" hidden="1" outlineLevel="3" x14ac:dyDescent="0.15">
      <c r="A87" s="7">
        <v>42736</v>
      </c>
      <c r="B87" s="8" t="s">
        <v>100</v>
      </c>
      <c r="C87" s="8" t="s">
        <v>105</v>
      </c>
      <c r="D87" s="8" t="s">
        <v>29</v>
      </c>
      <c r="E87" s="8">
        <v>81</v>
      </c>
      <c r="F87" s="8" t="str">
        <f>VLOOKUP($D87,饮料价格!$B$3:$E$45,2,0)</f>
        <v>合</v>
      </c>
      <c r="G87" s="8">
        <f>VLOOKUP($D87,饮料价格!$B$3:$E$45,3,0)</f>
        <v>1.6</v>
      </c>
      <c r="H87" s="8">
        <f>VLOOKUP($D87,饮料价格!$B$3:$E$45,4,0)</f>
        <v>2.2999999999999998</v>
      </c>
      <c r="I87" s="8">
        <f>E87*H87</f>
        <v>186.29999999999998</v>
      </c>
      <c r="J87" s="8">
        <f>(H87-G87)*E87</f>
        <v>56.699999999999982</v>
      </c>
    </row>
    <row r="88" spans="1:10" outlineLevel="2" collapsed="1" x14ac:dyDescent="0.15">
      <c r="A88" s="7"/>
      <c r="B88" s="8"/>
      <c r="C88" s="23" t="s">
        <v>192</v>
      </c>
      <c r="D88" s="8"/>
      <c r="E88" s="8"/>
      <c r="F88" s="8"/>
      <c r="G88" s="8"/>
      <c r="H88" s="8"/>
      <c r="I88" s="8">
        <f>SUBTOTAL(9,I46:I87)</f>
        <v>5845.4999999999991</v>
      </c>
      <c r="J88" s="8">
        <f>SUBTOTAL(9,J46:J87)</f>
        <v>2031.4</v>
      </c>
    </row>
    <row r="89" spans="1:10" hidden="1" outlineLevel="3" x14ac:dyDescent="0.15">
      <c r="A89" s="7">
        <v>42736</v>
      </c>
      <c r="B89" s="8" t="s">
        <v>100</v>
      </c>
      <c r="C89" s="8" t="s">
        <v>108</v>
      </c>
      <c r="D89" s="8" t="s">
        <v>81</v>
      </c>
      <c r="E89" s="8">
        <v>32</v>
      </c>
      <c r="F89" s="8" t="str">
        <f>VLOOKUP($D89,饮料价格!$B$3:$E$45,2,0)</f>
        <v>听</v>
      </c>
      <c r="G89" s="8">
        <f>VLOOKUP($D89,饮料价格!$B$3:$E$45,3,0)</f>
        <v>3</v>
      </c>
      <c r="H89" s="8">
        <f>VLOOKUP($D89,饮料价格!$B$3:$E$45,4,0)</f>
        <v>4</v>
      </c>
      <c r="I89" s="8">
        <f>E89*H89</f>
        <v>128</v>
      </c>
      <c r="J89" s="8">
        <f>(H89-G89)*E89</f>
        <v>32</v>
      </c>
    </row>
    <row r="90" spans="1:10" hidden="1" outlineLevel="3" x14ac:dyDescent="0.15">
      <c r="A90" s="7">
        <v>42736</v>
      </c>
      <c r="B90" s="8" t="s">
        <v>100</v>
      </c>
      <c r="C90" s="8" t="s">
        <v>108</v>
      </c>
      <c r="D90" s="8" t="s">
        <v>6</v>
      </c>
      <c r="E90" s="8">
        <v>27</v>
      </c>
      <c r="F90" s="8" t="str">
        <f>VLOOKUP($D90,饮料价格!$B$3:$E$45,2,0)</f>
        <v>瓶</v>
      </c>
      <c r="G90" s="8">
        <f>VLOOKUP($D90,饮料价格!$B$3:$E$45,3,0)</f>
        <v>1.7</v>
      </c>
      <c r="H90" s="8">
        <f>VLOOKUP($D90,饮料价格!$B$3:$E$45,4,0)</f>
        <v>3.5</v>
      </c>
      <c r="I90" s="8">
        <f>E90*H90</f>
        <v>94.5</v>
      </c>
      <c r="J90" s="8">
        <f>(H90-G90)*E90</f>
        <v>48.6</v>
      </c>
    </row>
    <row r="91" spans="1:10" hidden="1" outlineLevel="3" x14ac:dyDescent="0.15">
      <c r="A91" s="7">
        <v>42736</v>
      </c>
      <c r="B91" s="8" t="s">
        <v>100</v>
      </c>
      <c r="C91" s="8" t="s">
        <v>108</v>
      </c>
      <c r="D91" s="8" t="s">
        <v>9</v>
      </c>
      <c r="E91" s="8">
        <v>26</v>
      </c>
      <c r="F91" s="8" t="str">
        <f>VLOOKUP($D91,饮料价格!$B$3:$E$45,2,0)</f>
        <v>听</v>
      </c>
      <c r="G91" s="8">
        <f>VLOOKUP($D91,饮料价格!$B$3:$E$45,3,0)</f>
        <v>3</v>
      </c>
      <c r="H91" s="8">
        <f>VLOOKUP($D91,饮料价格!$B$3:$E$45,4,0)</f>
        <v>4</v>
      </c>
      <c r="I91" s="8">
        <f>E91*H91</f>
        <v>104</v>
      </c>
      <c r="J91" s="8">
        <f>(H91-G91)*E91</f>
        <v>26</v>
      </c>
    </row>
    <row r="92" spans="1:10" hidden="1" outlineLevel="3" x14ac:dyDescent="0.15">
      <c r="A92" s="7">
        <v>42736</v>
      </c>
      <c r="B92" s="8" t="s">
        <v>100</v>
      </c>
      <c r="C92" s="8" t="s">
        <v>108</v>
      </c>
      <c r="D92" s="8" t="s">
        <v>10</v>
      </c>
      <c r="E92" s="8">
        <v>21</v>
      </c>
      <c r="F92" s="8" t="str">
        <f>VLOOKUP($D92,饮料价格!$B$3:$E$45,2,0)</f>
        <v>听</v>
      </c>
      <c r="G92" s="8">
        <f>VLOOKUP($D92,饮料价格!$B$3:$E$45,3,0)</f>
        <v>2</v>
      </c>
      <c r="H92" s="8">
        <f>VLOOKUP($D92,饮料价格!$B$3:$E$45,4,0)</f>
        <v>3.5</v>
      </c>
      <c r="I92" s="8">
        <f>E92*H92</f>
        <v>73.5</v>
      </c>
      <c r="J92" s="8">
        <f>(H92-G92)*E92</f>
        <v>31.5</v>
      </c>
    </row>
    <row r="93" spans="1:10" hidden="1" outlineLevel="3" x14ac:dyDescent="0.15">
      <c r="A93" s="7">
        <v>42736</v>
      </c>
      <c r="B93" s="8" t="s">
        <v>100</v>
      </c>
      <c r="C93" s="8" t="s">
        <v>108</v>
      </c>
      <c r="D93" s="8" t="s">
        <v>22</v>
      </c>
      <c r="E93" s="8">
        <v>52</v>
      </c>
      <c r="F93" s="8" t="str">
        <f>VLOOKUP($D93,饮料价格!$B$3:$E$45,2,0)</f>
        <v>合</v>
      </c>
      <c r="G93" s="8">
        <f>VLOOKUP($D93,饮料价格!$B$3:$E$45,3,0)</f>
        <v>1.7</v>
      </c>
      <c r="H93" s="8">
        <f>VLOOKUP($D93,饮料价格!$B$3:$E$45,4,0)</f>
        <v>2.2000000000000002</v>
      </c>
      <c r="I93" s="8">
        <f>E93*H93</f>
        <v>114.4</v>
      </c>
      <c r="J93" s="8">
        <f>(H93-G93)*E93</f>
        <v>26.000000000000011</v>
      </c>
    </row>
    <row r="94" spans="1:10" hidden="1" outlineLevel="3" x14ac:dyDescent="0.15">
      <c r="A94" s="7">
        <v>42736</v>
      </c>
      <c r="B94" s="8" t="s">
        <v>100</v>
      </c>
      <c r="C94" s="8" t="s">
        <v>108</v>
      </c>
      <c r="D94" s="8" t="s">
        <v>79</v>
      </c>
      <c r="E94" s="8">
        <v>56</v>
      </c>
      <c r="F94" s="8" t="str">
        <f>VLOOKUP($D94,饮料价格!$B$3:$E$45,2,0)</f>
        <v>听</v>
      </c>
      <c r="G94" s="8">
        <f>VLOOKUP($D94,饮料价格!$B$3:$E$45,3,0)</f>
        <v>1.2</v>
      </c>
      <c r="H94" s="8">
        <f>VLOOKUP($D94,饮料价格!$B$3:$E$45,4,0)</f>
        <v>2.5</v>
      </c>
      <c r="I94" s="8">
        <f>E94*H94</f>
        <v>140</v>
      </c>
      <c r="J94" s="8">
        <f>(H94-G94)*E94</f>
        <v>72.8</v>
      </c>
    </row>
    <row r="95" spans="1:10" hidden="1" outlineLevel="3" x14ac:dyDescent="0.15">
      <c r="A95" s="7">
        <v>42736</v>
      </c>
      <c r="B95" s="8" t="s">
        <v>100</v>
      </c>
      <c r="C95" s="8" t="s">
        <v>108</v>
      </c>
      <c r="D95" s="8" t="s">
        <v>78</v>
      </c>
      <c r="E95" s="8">
        <v>23</v>
      </c>
      <c r="F95" s="8" t="str">
        <f>VLOOKUP($D95,饮料价格!$B$3:$E$45,2,0)</f>
        <v>瓶</v>
      </c>
      <c r="G95" s="8">
        <f>VLOOKUP($D95,饮料价格!$B$3:$E$45,3,0)</f>
        <v>1.9</v>
      </c>
      <c r="H95" s="8">
        <f>VLOOKUP($D95,饮料价格!$B$3:$E$45,4,0)</f>
        <v>2.4</v>
      </c>
      <c r="I95" s="8">
        <f>E95*H95</f>
        <v>55.199999999999996</v>
      </c>
      <c r="J95" s="8">
        <f>(H95-G95)*E95</f>
        <v>11.5</v>
      </c>
    </row>
    <row r="96" spans="1:10" hidden="1" outlineLevel="3" x14ac:dyDescent="0.15">
      <c r="A96" s="7">
        <v>42736</v>
      </c>
      <c r="B96" s="8" t="s">
        <v>100</v>
      </c>
      <c r="C96" s="8" t="s">
        <v>108</v>
      </c>
      <c r="D96" s="8" t="s">
        <v>11</v>
      </c>
      <c r="E96" s="8">
        <v>9</v>
      </c>
      <c r="F96" s="8" t="str">
        <f>VLOOKUP($D96,饮料价格!$B$3:$E$45,2,0)</f>
        <v>瓶</v>
      </c>
      <c r="G96" s="8">
        <f>VLOOKUP($D96,饮料价格!$B$3:$E$45,3,0)</f>
        <v>1</v>
      </c>
      <c r="H96" s="8">
        <f>VLOOKUP($D96,饮料价格!$B$3:$E$45,4,0)</f>
        <v>1.3</v>
      </c>
      <c r="I96" s="8">
        <f>E96*H96</f>
        <v>11.700000000000001</v>
      </c>
      <c r="J96" s="8">
        <f>(H96-G96)*E96</f>
        <v>2.7</v>
      </c>
    </row>
    <row r="97" spans="1:10" hidden="1" outlineLevel="3" x14ac:dyDescent="0.15">
      <c r="A97" s="7">
        <v>42736</v>
      </c>
      <c r="B97" s="8" t="s">
        <v>100</v>
      </c>
      <c r="C97" s="8" t="s">
        <v>108</v>
      </c>
      <c r="D97" s="8" t="s">
        <v>27</v>
      </c>
      <c r="E97" s="8">
        <v>11</v>
      </c>
      <c r="F97" s="8" t="str">
        <f>VLOOKUP($D97,饮料价格!$B$3:$E$45,2,0)</f>
        <v>听</v>
      </c>
      <c r="G97" s="8">
        <f>VLOOKUP($D97,饮料价格!$B$3:$E$45,3,0)</f>
        <v>2.5</v>
      </c>
      <c r="H97" s="8">
        <f>VLOOKUP($D97,饮料价格!$B$3:$E$45,4,0)</f>
        <v>4</v>
      </c>
      <c r="I97" s="8">
        <f>E97*H97</f>
        <v>44</v>
      </c>
      <c r="J97" s="8">
        <f>(H97-G97)*E97</f>
        <v>16.5</v>
      </c>
    </row>
    <row r="98" spans="1:10" hidden="1" outlineLevel="3" x14ac:dyDescent="0.15">
      <c r="A98" s="7">
        <v>42736</v>
      </c>
      <c r="B98" s="8" t="s">
        <v>100</v>
      </c>
      <c r="C98" s="8" t="s">
        <v>108</v>
      </c>
      <c r="D98" s="8" t="s">
        <v>3</v>
      </c>
      <c r="E98" s="8">
        <v>14</v>
      </c>
      <c r="F98" s="8" t="str">
        <f>VLOOKUP($D98,饮料价格!$B$3:$E$45,2,0)</f>
        <v>听</v>
      </c>
      <c r="G98" s="8">
        <f>VLOOKUP($D98,饮料价格!$B$3:$E$45,3,0)</f>
        <v>2.5</v>
      </c>
      <c r="H98" s="8">
        <f>VLOOKUP($D98,饮料价格!$B$3:$E$45,4,0)</f>
        <v>3.5</v>
      </c>
      <c r="I98" s="8">
        <f>E98*H98</f>
        <v>49</v>
      </c>
      <c r="J98" s="8">
        <f>(H98-G98)*E98</f>
        <v>14</v>
      </c>
    </row>
    <row r="99" spans="1:10" hidden="1" outlineLevel="3" x14ac:dyDescent="0.15">
      <c r="A99" s="7">
        <v>42736</v>
      </c>
      <c r="B99" s="8" t="s">
        <v>100</v>
      </c>
      <c r="C99" s="8" t="s">
        <v>108</v>
      </c>
      <c r="D99" s="8" t="s">
        <v>131</v>
      </c>
      <c r="E99" s="8">
        <v>78</v>
      </c>
      <c r="F99" s="8" t="str">
        <f>VLOOKUP($D99,饮料价格!$B$3:$E$45,2,0)</f>
        <v>瓶</v>
      </c>
      <c r="G99" s="8">
        <f>VLOOKUP($D99,饮料价格!$B$3:$E$45,3,0)</f>
        <v>2</v>
      </c>
      <c r="H99" s="8">
        <f>VLOOKUP($D99,饮料价格!$B$3:$E$45,4,0)</f>
        <v>3.5</v>
      </c>
      <c r="I99" s="8">
        <f>E99*H99</f>
        <v>273</v>
      </c>
      <c r="J99" s="8">
        <f>(H99-G99)*E99</f>
        <v>117</v>
      </c>
    </row>
    <row r="100" spans="1:10" hidden="1" outlineLevel="3" x14ac:dyDescent="0.15">
      <c r="A100" s="7">
        <v>42736</v>
      </c>
      <c r="B100" s="8" t="s">
        <v>100</v>
      </c>
      <c r="C100" s="8" t="s">
        <v>108</v>
      </c>
      <c r="D100" s="8" t="s">
        <v>133</v>
      </c>
      <c r="E100" s="8">
        <v>7</v>
      </c>
      <c r="F100" s="8" t="str">
        <f>VLOOKUP($D100,饮料价格!$B$3:$E$45,2,0)</f>
        <v>瓶</v>
      </c>
      <c r="G100" s="8">
        <f>VLOOKUP($D100,饮料价格!$B$3:$E$45,3,0)</f>
        <v>3.5</v>
      </c>
      <c r="H100" s="8">
        <f>VLOOKUP($D100,饮料价格!$B$3:$E$45,4,0)</f>
        <v>5</v>
      </c>
      <c r="I100" s="8">
        <f>E100*H100</f>
        <v>35</v>
      </c>
      <c r="J100" s="8">
        <f>(H100-G100)*E100</f>
        <v>10.5</v>
      </c>
    </row>
    <row r="101" spans="1:10" hidden="1" outlineLevel="3" x14ac:dyDescent="0.15">
      <c r="A101" s="7">
        <v>42736</v>
      </c>
      <c r="B101" s="8" t="s">
        <v>100</v>
      </c>
      <c r="C101" s="8" t="s">
        <v>108</v>
      </c>
      <c r="D101" s="8" t="s">
        <v>28</v>
      </c>
      <c r="E101" s="8">
        <v>137</v>
      </c>
      <c r="F101" s="8" t="str">
        <f>VLOOKUP($D101,饮料价格!$B$3:$E$45,2,0)</f>
        <v>合</v>
      </c>
      <c r="G101" s="8">
        <f>VLOOKUP($D101,饮料价格!$B$3:$E$45,3,0)</f>
        <v>1.5</v>
      </c>
      <c r="H101" s="8">
        <f>VLOOKUP($D101,饮料价格!$B$3:$E$45,4,0)</f>
        <v>2.2000000000000002</v>
      </c>
      <c r="I101" s="8">
        <f>E101*H101</f>
        <v>301.40000000000003</v>
      </c>
      <c r="J101" s="8">
        <f>(H101-G101)*E101</f>
        <v>95.90000000000002</v>
      </c>
    </row>
    <row r="102" spans="1:10" hidden="1" outlineLevel="3" x14ac:dyDescent="0.15">
      <c r="A102" s="7">
        <v>42736</v>
      </c>
      <c r="B102" s="8" t="s">
        <v>100</v>
      </c>
      <c r="C102" s="8" t="s">
        <v>108</v>
      </c>
      <c r="D102" s="8" t="s">
        <v>31</v>
      </c>
      <c r="E102" s="8">
        <v>6</v>
      </c>
      <c r="F102" s="8" t="str">
        <f>VLOOKUP($D102,饮料价格!$B$3:$E$45,2,0)</f>
        <v>瓶</v>
      </c>
      <c r="G102" s="8">
        <f>VLOOKUP($D102,饮料价格!$B$3:$E$45,3,0)</f>
        <v>1.1000000000000001</v>
      </c>
      <c r="H102" s="8">
        <f>VLOOKUP($D102,饮料价格!$B$3:$E$45,4,0)</f>
        <v>1.5</v>
      </c>
      <c r="I102" s="8">
        <f>E102*H102</f>
        <v>9</v>
      </c>
      <c r="J102" s="8">
        <f>(H102-G102)*E102</f>
        <v>2.3999999999999995</v>
      </c>
    </row>
    <row r="103" spans="1:10" hidden="1" outlineLevel="3" x14ac:dyDescent="0.15">
      <c r="A103" s="7">
        <v>42736</v>
      </c>
      <c r="B103" s="8" t="s">
        <v>100</v>
      </c>
      <c r="C103" s="8" t="s">
        <v>108</v>
      </c>
      <c r="D103" s="8" t="s">
        <v>73</v>
      </c>
      <c r="E103" s="8">
        <v>38</v>
      </c>
      <c r="F103" s="8" t="str">
        <f>VLOOKUP($D103,饮料价格!$B$3:$E$45,2,0)</f>
        <v>瓶</v>
      </c>
      <c r="G103" s="8">
        <f>VLOOKUP($D103,饮料价格!$B$3:$E$45,3,0)</f>
        <v>1.8</v>
      </c>
      <c r="H103" s="8">
        <f>VLOOKUP($D103,饮料价格!$B$3:$E$45,4,0)</f>
        <v>2.2999999999999998</v>
      </c>
      <c r="I103" s="8">
        <f>E103*H103</f>
        <v>87.399999999999991</v>
      </c>
      <c r="J103" s="8">
        <f>(H103-G103)*E103</f>
        <v>18.999999999999993</v>
      </c>
    </row>
    <row r="104" spans="1:10" hidden="1" outlineLevel="3" x14ac:dyDescent="0.15">
      <c r="A104" s="7">
        <v>42736</v>
      </c>
      <c r="B104" s="8" t="s">
        <v>100</v>
      </c>
      <c r="C104" s="8" t="s">
        <v>108</v>
      </c>
      <c r="D104" s="8" t="s">
        <v>12</v>
      </c>
      <c r="E104" s="8">
        <v>6</v>
      </c>
      <c r="F104" s="8" t="str">
        <f>VLOOKUP($D104,饮料价格!$B$3:$E$45,2,0)</f>
        <v>瓶</v>
      </c>
      <c r="G104" s="8">
        <f>VLOOKUP($D104,饮料价格!$B$3:$E$45,3,0)</f>
        <v>1.3</v>
      </c>
      <c r="H104" s="8">
        <f>VLOOKUP($D104,饮料价格!$B$3:$E$45,4,0)</f>
        <v>2.8</v>
      </c>
      <c r="I104" s="8">
        <f>E104*H104</f>
        <v>16.799999999999997</v>
      </c>
      <c r="J104" s="8">
        <f>(H104-G104)*E104</f>
        <v>8.9999999999999982</v>
      </c>
    </row>
    <row r="105" spans="1:10" hidden="1" outlineLevel="3" x14ac:dyDescent="0.15">
      <c r="A105" s="7">
        <v>42736</v>
      </c>
      <c r="B105" s="8" t="s">
        <v>100</v>
      </c>
      <c r="C105" s="8" t="s">
        <v>108</v>
      </c>
      <c r="D105" s="8" t="s">
        <v>4</v>
      </c>
      <c r="E105" s="8">
        <v>15</v>
      </c>
      <c r="F105" s="8" t="str">
        <f>VLOOKUP($D105,饮料价格!$B$3:$E$45,2,0)</f>
        <v>合</v>
      </c>
      <c r="G105" s="8">
        <f>VLOOKUP($D105,饮料价格!$B$3:$E$45,3,0)</f>
        <v>1.3</v>
      </c>
      <c r="H105" s="8">
        <f>VLOOKUP($D105,饮料价格!$B$3:$E$45,4,0)</f>
        <v>1.9</v>
      </c>
      <c r="I105" s="8">
        <f>E105*H105</f>
        <v>28.5</v>
      </c>
      <c r="J105" s="8">
        <f>(H105-G105)*E105</f>
        <v>8.9999999999999982</v>
      </c>
    </row>
    <row r="106" spans="1:10" hidden="1" outlineLevel="3" x14ac:dyDescent="0.15">
      <c r="A106" s="7">
        <v>42736</v>
      </c>
      <c r="B106" s="8" t="s">
        <v>100</v>
      </c>
      <c r="C106" s="8" t="s">
        <v>108</v>
      </c>
      <c r="D106" s="8" t="s">
        <v>25</v>
      </c>
      <c r="E106" s="8">
        <v>124</v>
      </c>
      <c r="F106" s="8" t="str">
        <f>VLOOKUP($D106,饮料价格!$B$3:$E$45,2,0)</f>
        <v>听</v>
      </c>
      <c r="G106" s="8">
        <f>VLOOKUP($D106,饮料价格!$B$3:$E$45,3,0)</f>
        <v>3</v>
      </c>
      <c r="H106" s="8">
        <f>VLOOKUP($D106,饮料价格!$B$3:$E$45,4,0)</f>
        <v>4</v>
      </c>
      <c r="I106" s="8">
        <f>E106*H106</f>
        <v>496</v>
      </c>
      <c r="J106" s="8">
        <f>(H106-G106)*E106</f>
        <v>124</v>
      </c>
    </row>
    <row r="107" spans="1:10" hidden="1" outlineLevel="3" x14ac:dyDescent="0.15">
      <c r="A107" s="7">
        <v>42736</v>
      </c>
      <c r="B107" s="8" t="s">
        <v>100</v>
      </c>
      <c r="C107" s="8" t="s">
        <v>108</v>
      </c>
      <c r="D107" s="8" t="s">
        <v>82</v>
      </c>
      <c r="E107" s="8">
        <v>22</v>
      </c>
      <c r="F107" s="8" t="str">
        <f>VLOOKUP($D107,饮料价格!$B$3:$E$45,2,0)</f>
        <v>合</v>
      </c>
      <c r="G107" s="8">
        <f>VLOOKUP($D107,饮料价格!$B$3:$E$45,3,0)</f>
        <v>1.6</v>
      </c>
      <c r="H107" s="8">
        <f>VLOOKUP($D107,饮料价格!$B$3:$E$45,4,0)</f>
        <v>2.5</v>
      </c>
      <c r="I107" s="8">
        <f>E107*H107</f>
        <v>55</v>
      </c>
      <c r="J107" s="8">
        <f>(H107-G107)*E107</f>
        <v>19.799999999999997</v>
      </c>
    </row>
    <row r="108" spans="1:10" hidden="1" outlineLevel="3" x14ac:dyDescent="0.15">
      <c r="A108" s="7">
        <v>42736</v>
      </c>
      <c r="B108" s="8" t="s">
        <v>100</v>
      </c>
      <c r="C108" s="8" t="s">
        <v>108</v>
      </c>
      <c r="D108" s="8" t="s">
        <v>16</v>
      </c>
      <c r="E108" s="8">
        <v>83</v>
      </c>
      <c r="F108" s="8" t="str">
        <f>VLOOKUP($D108,饮料价格!$B$3:$E$45,2,0)</f>
        <v>瓶</v>
      </c>
      <c r="G108" s="8">
        <f>VLOOKUP($D108,饮料价格!$B$3:$E$45,3,0)</f>
        <v>1</v>
      </c>
      <c r="H108" s="8">
        <f>VLOOKUP($D108,饮料价格!$B$3:$E$45,4,0)</f>
        <v>1.5</v>
      </c>
      <c r="I108" s="8">
        <f>E108*H108</f>
        <v>124.5</v>
      </c>
      <c r="J108" s="8">
        <f>(H108-G108)*E108</f>
        <v>41.5</v>
      </c>
    </row>
    <row r="109" spans="1:10" hidden="1" outlineLevel="3" x14ac:dyDescent="0.15">
      <c r="A109" s="7">
        <v>42736</v>
      </c>
      <c r="B109" s="8" t="s">
        <v>100</v>
      </c>
      <c r="C109" s="8" t="s">
        <v>108</v>
      </c>
      <c r="D109" s="8" t="s">
        <v>1</v>
      </c>
      <c r="E109" s="8">
        <v>130</v>
      </c>
      <c r="F109" s="8" t="str">
        <f>VLOOKUP($D109,饮料价格!$B$3:$E$45,2,0)</f>
        <v>听</v>
      </c>
      <c r="G109" s="8">
        <f>VLOOKUP($D109,饮料价格!$B$3:$E$45,3,0)</f>
        <v>2.5</v>
      </c>
      <c r="H109" s="8">
        <f>VLOOKUP($D109,饮料价格!$B$3:$E$45,4,0)</f>
        <v>3.5</v>
      </c>
      <c r="I109" s="8">
        <f>E109*H109</f>
        <v>455</v>
      </c>
      <c r="J109" s="8">
        <f>(H109-G109)*E109</f>
        <v>130</v>
      </c>
    </row>
    <row r="110" spans="1:10" hidden="1" outlineLevel="3" x14ac:dyDescent="0.15">
      <c r="A110" s="7">
        <v>42736</v>
      </c>
      <c r="B110" s="8" t="s">
        <v>100</v>
      </c>
      <c r="C110" s="8" t="s">
        <v>108</v>
      </c>
      <c r="D110" s="8" t="s">
        <v>32</v>
      </c>
      <c r="E110" s="8">
        <v>58</v>
      </c>
      <c r="F110" s="8" t="str">
        <f>VLOOKUP($D110,饮料价格!$B$3:$E$45,2,0)</f>
        <v>瓶</v>
      </c>
      <c r="G110" s="8">
        <f>VLOOKUP($D110,饮料价格!$B$3:$E$45,3,0)</f>
        <v>2.4</v>
      </c>
      <c r="H110" s="8">
        <f>VLOOKUP($D110,饮料价格!$B$3:$E$45,4,0)</f>
        <v>3.5</v>
      </c>
      <c r="I110" s="8">
        <f>E110*H110</f>
        <v>203</v>
      </c>
      <c r="J110" s="8">
        <f>(H110-G110)*E110</f>
        <v>63.800000000000004</v>
      </c>
    </row>
    <row r="111" spans="1:10" hidden="1" outlineLevel="3" x14ac:dyDescent="0.15">
      <c r="A111" s="7">
        <v>42736</v>
      </c>
      <c r="B111" s="8" t="s">
        <v>100</v>
      </c>
      <c r="C111" s="8" t="s">
        <v>108</v>
      </c>
      <c r="D111" s="8" t="s">
        <v>8</v>
      </c>
      <c r="E111" s="8">
        <v>20</v>
      </c>
      <c r="F111" s="8" t="str">
        <f>VLOOKUP($D111,饮料价格!$B$3:$E$45,2,0)</f>
        <v>合</v>
      </c>
      <c r="G111" s="8">
        <f>VLOOKUP($D111,饮料价格!$B$3:$E$45,3,0)</f>
        <v>7.8</v>
      </c>
      <c r="H111" s="8">
        <f>VLOOKUP($D111,饮料价格!$B$3:$E$45,4,0)</f>
        <v>9.8000000000000007</v>
      </c>
      <c r="I111" s="8">
        <f>E111*H111</f>
        <v>196</v>
      </c>
      <c r="J111" s="8">
        <f>(H111-G111)*E111</f>
        <v>40.000000000000014</v>
      </c>
    </row>
    <row r="112" spans="1:10" hidden="1" outlineLevel="3" x14ac:dyDescent="0.15">
      <c r="A112" s="7">
        <v>42736</v>
      </c>
      <c r="B112" s="8" t="s">
        <v>100</v>
      </c>
      <c r="C112" s="8" t="s">
        <v>108</v>
      </c>
      <c r="D112" s="8" t="s">
        <v>15</v>
      </c>
      <c r="E112" s="8">
        <v>9</v>
      </c>
      <c r="F112" s="8" t="str">
        <f>VLOOKUP($D112,饮料价格!$B$3:$E$45,2,0)</f>
        <v>合</v>
      </c>
      <c r="G112" s="8">
        <f>VLOOKUP($D112,饮料价格!$B$3:$E$45,3,0)</f>
        <v>1.7</v>
      </c>
      <c r="H112" s="8">
        <f>VLOOKUP($D112,饮料价格!$B$3:$E$45,4,0)</f>
        <v>2.5</v>
      </c>
      <c r="I112" s="8">
        <f>E112*H112</f>
        <v>22.5</v>
      </c>
      <c r="J112" s="8">
        <f>(H112-G112)*E112</f>
        <v>7.2</v>
      </c>
    </row>
    <row r="113" spans="1:10" hidden="1" outlineLevel="3" x14ac:dyDescent="0.15">
      <c r="A113" s="7">
        <v>42736</v>
      </c>
      <c r="B113" s="8" t="s">
        <v>100</v>
      </c>
      <c r="C113" s="8" t="s">
        <v>108</v>
      </c>
      <c r="D113" s="8" t="s">
        <v>23</v>
      </c>
      <c r="E113" s="8">
        <v>18</v>
      </c>
      <c r="F113" s="8" t="str">
        <f>VLOOKUP($D113,饮料价格!$B$3:$E$45,2,0)</f>
        <v>瓶</v>
      </c>
      <c r="G113" s="8">
        <f>VLOOKUP($D113,饮料价格!$B$3:$E$45,3,0)</f>
        <v>2.4</v>
      </c>
      <c r="H113" s="8">
        <f>VLOOKUP($D113,饮料价格!$B$3:$E$45,4,0)</f>
        <v>3</v>
      </c>
      <c r="I113" s="8">
        <f>E113*H113</f>
        <v>54</v>
      </c>
      <c r="J113" s="8">
        <f>(H113-G113)*E113</f>
        <v>10.8</v>
      </c>
    </row>
    <row r="114" spans="1:10" hidden="1" outlineLevel="3" x14ac:dyDescent="0.15">
      <c r="A114" s="7">
        <v>42736</v>
      </c>
      <c r="B114" s="8" t="s">
        <v>100</v>
      </c>
      <c r="C114" s="8" t="s">
        <v>108</v>
      </c>
      <c r="D114" s="8" t="s">
        <v>29</v>
      </c>
      <c r="E114" s="8">
        <v>48</v>
      </c>
      <c r="F114" s="8" t="str">
        <f>VLOOKUP($D114,饮料价格!$B$3:$E$45,2,0)</f>
        <v>合</v>
      </c>
      <c r="G114" s="8">
        <f>VLOOKUP($D114,饮料价格!$B$3:$E$45,3,0)</f>
        <v>1.6</v>
      </c>
      <c r="H114" s="8">
        <f>VLOOKUP($D114,饮料价格!$B$3:$E$45,4,0)</f>
        <v>2.2999999999999998</v>
      </c>
      <c r="I114" s="8">
        <f>E114*H114</f>
        <v>110.39999999999999</v>
      </c>
      <c r="J114" s="8">
        <f>(H114-G114)*E114</f>
        <v>33.599999999999987</v>
      </c>
    </row>
    <row r="115" spans="1:10" hidden="1" outlineLevel="3" x14ac:dyDescent="0.15">
      <c r="A115" s="7">
        <v>42736</v>
      </c>
      <c r="B115" s="8" t="s">
        <v>100</v>
      </c>
      <c r="C115" s="8" t="s">
        <v>108</v>
      </c>
      <c r="D115" s="8" t="s">
        <v>134</v>
      </c>
      <c r="E115" s="8">
        <v>91</v>
      </c>
      <c r="F115" s="8" t="str">
        <f>VLOOKUP($D115,饮料价格!$B$3:$E$45,2,0)</f>
        <v>瓶</v>
      </c>
      <c r="G115" s="8">
        <f>VLOOKUP($D115,饮料价格!$B$3:$E$45,3,0)</f>
        <v>3.5</v>
      </c>
      <c r="H115" s="8">
        <f>VLOOKUP($D115,饮料价格!$B$3:$E$45,4,0)</f>
        <v>5</v>
      </c>
      <c r="I115" s="8">
        <f>E115*H115</f>
        <v>455</v>
      </c>
      <c r="J115" s="8">
        <f>(H115-G115)*E115</f>
        <v>136.5</v>
      </c>
    </row>
    <row r="116" spans="1:10" hidden="1" outlineLevel="3" x14ac:dyDescent="0.15">
      <c r="A116" s="7">
        <v>42736</v>
      </c>
      <c r="B116" s="8" t="s">
        <v>100</v>
      </c>
      <c r="C116" s="8" t="s">
        <v>108</v>
      </c>
      <c r="D116" s="8" t="s">
        <v>24</v>
      </c>
      <c r="E116" s="8">
        <v>44</v>
      </c>
      <c r="F116" s="8" t="str">
        <f>VLOOKUP($D116,饮料价格!$B$3:$E$45,2,0)</f>
        <v>瓶</v>
      </c>
      <c r="G116" s="8">
        <f>VLOOKUP($D116,饮料价格!$B$3:$E$45,3,0)</f>
        <v>2.4</v>
      </c>
      <c r="H116" s="8">
        <f>VLOOKUP($D116,饮料价格!$B$3:$E$45,4,0)</f>
        <v>3</v>
      </c>
      <c r="I116" s="8">
        <f>E116*H116</f>
        <v>132</v>
      </c>
      <c r="J116" s="8">
        <f>(H116-G116)*E116</f>
        <v>26.400000000000006</v>
      </c>
    </row>
    <row r="117" spans="1:10" hidden="1" outlineLevel="3" x14ac:dyDescent="0.15">
      <c r="A117" s="7">
        <v>42736</v>
      </c>
      <c r="B117" s="8" t="s">
        <v>100</v>
      </c>
      <c r="C117" s="8" t="s">
        <v>108</v>
      </c>
      <c r="D117" s="8" t="s">
        <v>7</v>
      </c>
      <c r="E117" s="8">
        <v>136</v>
      </c>
      <c r="F117" s="8" t="str">
        <f>VLOOKUP($D117,饮料价格!$B$3:$E$45,2,0)</f>
        <v>听</v>
      </c>
      <c r="G117" s="8">
        <f>VLOOKUP($D117,饮料价格!$B$3:$E$45,3,0)</f>
        <v>3.2</v>
      </c>
      <c r="H117" s="8">
        <f>VLOOKUP($D117,饮料价格!$B$3:$E$45,4,0)</f>
        <v>6</v>
      </c>
      <c r="I117" s="8">
        <f>E117*H117</f>
        <v>816</v>
      </c>
      <c r="J117" s="8">
        <f>(H117-G117)*E117</f>
        <v>380.79999999999995</v>
      </c>
    </row>
    <row r="118" spans="1:10" hidden="1" outlineLevel="3" x14ac:dyDescent="0.15">
      <c r="A118" s="7">
        <v>42736</v>
      </c>
      <c r="B118" s="8" t="s">
        <v>100</v>
      </c>
      <c r="C118" s="8" t="s">
        <v>108</v>
      </c>
      <c r="D118" s="8" t="s">
        <v>21</v>
      </c>
      <c r="E118" s="8">
        <v>62</v>
      </c>
      <c r="F118" s="8" t="str">
        <f>VLOOKUP($D118,饮料价格!$B$3:$E$45,2,0)</f>
        <v>瓶</v>
      </c>
      <c r="G118" s="8">
        <f>VLOOKUP($D118,饮料价格!$B$3:$E$45,3,0)</f>
        <v>1.4</v>
      </c>
      <c r="H118" s="8">
        <f>VLOOKUP($D118,饮料价格!$B$3:$E$45,4,0)</f>
        <v>3</v>
      </c>
      <c r="I118" s="8">
        <f>E118*H118</f>
        <v>186</v>
      </c>
      <c r="J118" s="8">
        <f>(H118-G118)*E118</f>
        <v>99.2</v>
      </c>
    </row>
    <row r="119" spans="1:10" hidden="1" outlineLevel="3" x14ac:dyDescent="0.15">
      <c r="A119" s="7">
        <v>42736</v>
      </c>
      <c r="B119" s="8" t="s">
        <v>100</v>
      </c>
      <c r="C119" s="8" t="s">
        <v>108</v>
      </c>
      <c r="D119" s="8" t="s">
        <v>26</v>
      </c>
      <c r="E119" s="8">
        <v>33</v>
      </c>
      <c r="F119" s="8" t="str">
        <f>VLOOKUP($D119,饮料价格!$B$3:$E$45,2,0)</f>
        <v>瓶</v>
      </c>
      <c r="G119" s="8">
        <f>VLOOKUP($D119,饮料价格!$B$3:$E$45,3,0)</f>
        <v>1.7</v>
      </c>
      <c r="H119" s="8">
        <f>VLOOKUP($D119,饮料价格!$B$3:$E$45,4,0)</f>
        <v>2.2000000000000002</v>
      </c>
      <c r="I119" s="8">
        <f>E119*H119</f>
        <v>72.600000000000009</v>
      </c>
      <c r="J119" s="8">
        <f>(H119-G119)*E119</f>
        <v>16.500000000000007</v>
      </c>
    </row>
    <row r="120" spans="1:10" hidden="1" outlineLevel="3" x14ac:dyDescent="0.15">
      <c r="A120" s="7">
        <v>42736</v>
      </c>
      <c r="B120" s="8" t="s">
        <v>100</v>
      </c>
      <c r="C120" s="8" t="s">
        <v>108</v>
      </c>
      <c r="D120" s="8" t="s">
        <v>13</v>
      </c>
      <c r="E120" s="8">
        <v>27</v>
      </c>
      <c r="F120" s="8" t="str">
        <f>VLOOKUP($D120,饮料价格!$B$3:$E$45,2,0)</f>
        <v>瓶</v>
      </c>
      <c r="G120" s="8">
        <f>VLOOKUP($D120,饮料价格!$B$3:$E$45,3,0)</f>
        <v>2</v>
      </c>
      <c r="H120" s="8">
        <f>VLOOKUP($D120,饮料价格!$B$3:$E$45,4,0)</f>
        <v>3.5</v>
      </c>
      <c r="I120" s="8">
        <f>E120*H120</f>
        <v>94.5</v>
      </c>
      <c r="J120" s="8">
        <f>(H120-G120)*E120</f>
        <v>40.5</v>
      </c>
    </row>
    <row r="121" spans="1:10" hidden="1" outlineLevel="3" x14ac:dyDescent="0.15">
      <c r="A121" s="7">
        <v>42736</v>
      </c>
      <c r="B121" s="8" t="s">
        <v>100</v>
      </c>
      <c r="C121" s="8" t="s">
        <v>108</v>
      </c>
      <c r="D121" s="8" t="s">
        <v>14</v>
      </c>
      <c r="E121" s="8">
        <v>35</v>
      </c>
      <c r="F121" s="8" t="str">
        <f>VLOOKUP($D121,饮料价格!$B$3:$E$45,2,0)</f>
        <v>听</v>
      </c>
      <c r="G121" s="8">
        <f>VLOOKUP($D121,饮料价格!$B$3:$E$45,3,0)</f>
        <v>2.5</v>
      </c>
      <c r="H121" s="8">
        <f>VLOOKUP($D121,饮料价格!$B$3:$E$45,4,0)</f>
        <v>4</v>
      </c>
      <c r="I121" s="8">
        <f>E121*H121</f>
        <v>140</v>
      </c>
      <c r="J121" s="8">
        <f>(H121-G121)*E121</f>
        <v>52.5</v>
      </c>
    </row>
    <row r="122" spans="1:10" hidden="1" outlineLevel="3" x14ac:dyDescent="0.15">
      <c r="A122" s="7">
        <v>42736</v>
      </c>
      <c r="B122" s="8" t="s">
        <v>100</v>
      </c>
      <c r="C122" s="8" t="s">
        <v>108</v>
      </c>
      <c r="D122" s="8" t="s">
        <v>30</v>
      </c>
      <c r="E122" s="8">
        <v>53</v>
      </c>
      <c r="F122" s="8" t="str">
        <f>VLOOKUP($D122,饮料价格!$B$3:$E$45,2,0)</f>
        <v>瓶</v>
      </c>
      <c r="G122" s="8">
        <f>VLOOKUP($D122,饮料价格!$B$3:$E$45,3,0)</f>
        <v>0.9</v>
      </c>
      <c r="H122" s="8">
        <f>VLOOKUP($D122,饮料价格!$B$3:$E$45,4,0)</f>
        <v>1.5</v>
      </c>
      <c r="I122" s="8">
        <f>E122*H122</f>
        <v>79.5</v>
      </c>
      <c r="J122" s="8">
        <f>(H122-G122)*E122</f>
        <v>31.799999999999997</v>
      </c>
    </row>
    <row r="123" spans="1:10" hidden="1" outlineLevel="3" x14ac:dyDescent="0.15">
      <c r="A123" s="7">
        <v>42736</v>
      </c>
      <c r="B123" s="8" t="s">
        <v>100</v>
      </c>
      <c r="C123" s="8" t="s">
        <v>108</v>
      </c>
      <c r="D123" s="8" t="s">
        <v>132</v>
      </c>
      <c r="E123" s="8">
        <v>17</v>
      </c>
      <c r="F123" s="8" t="str">
        <f>VLOOKUP($D123,饮料价格!$B$3:$E$45,2,0)</f>
        <v>瓶</v>
      </c>
      <c r="G123" s="8">
        <f>VLOOKUP($D123,饮料价格!$B$3:$E$45,3,0)</f>
        <v>2.5</v>
      </c>
      <c r="H123" s="8">
        <f>VLOOKUP($D123,饮料价格!$B$3:$E$45,4,0)</f>
        <v>4.5</v>
      </c>
      <c r="I123" s="8">
        <f>E123*H123</f>
        <v>76.5</v>
      </c>
      <c r="J123" s="8">
        <f>(H123-G123)*E123</f>
        <v>34</v>
      </c>
    </row>
    <row r="124" spans="1:10" hidden="1" outlineLevel="3" x14ac:dyDescent="0.15">
      <c r="A124" s="7">
        <v>42736</v>
      </c>
      <c r="B124" s="8" t="s">
        <v>100</v>
      </c>
      <c r="C124" s="8" t="s">
        <v>108</v>
      </c>
      <c r="D124" s="8" t="s">
        <v>2</v>
      </c>
      <c r="E124" s="8">
        <v>53</v>
      </c>
      <c r="F124" s="8" t="str">
        <f>VLOOKUP($D124,饮料价格!$B$3:$E$45,2,0)</f>
        <v>听</v>
      </c>
      <c r="G124" s="8">
        <f>VLOOKUP($D124,饮料价格!$B$3:$E$45,3,0)</f>
        <v>1.6</v>
      </c>
      <c r="H124" s="8">
        <f>VLOOKUP($D124,饮料价格!$B$3:$E$45,4,0)</f>
        <v>3.3</v>
      </c>
      <c r="I124" s="8">
        <f>E124*H124</f>
        <v>174.89999999999998</v>
      </c>
      <c r="J124" s="8">
        <f>(H124-G124)*E124</f>
        <v>90.09999999999998</v>
      </c>
    </row>
    <row r="125" spans="1:10" hidden="1" outlineLevel="3" x14ac:dyDescent="0.15">
      <c r="A125" s="7">
        <v>42736</v>
      </c>
      <c r="B125" s="8" t="s">
        <v>100</v>
      </c>
      <c r="C125" s="8" t="s">
        <v>108</v>
      </c>
      <c r="D125" s="8" t="s">
        <v>5</v>
      </c>
      <c r="E125" s="8">
        <v>55</v>
      </c>
      <c r="F125" s="8" t="str">
        <f>VLOOKUP($D125,饮料价格!$B$3:$E$45,2,0)</f>
        <v>合</v>
      </c>
      <c r="G125" s="8">
        <f>VLOOKUP($D125,饮料价格!$B$3:$E$45,3,0)</f>
        <v>1.5</v>
      </c>
      <c r="H125" s="8">
        <f>VLOOKUP($D125,饮料价格!$B$3:$E$45,4,0)</f>
        <v>2.2000000000000002</v>
      </c>
      <c r="I125" s="8">
        <f>E125*H125</f>
        <v>121.00000000000001</v>
      </c>
      <c r="J125" s="8">
        <f>(H125-G125)*E125</f>
        <v>38.500000000000007</v>
      </c>
    </row>
    <row r="126" spans="1:10" hidden="1" outlineLevel="3" x14ac:dyDescent="0.15">
      <c r="A126" s="7">
        <v>42736</v>
      </c>
      <c r="B126" s="8" t="s">
        <v>100</v>
      </c>
      <c r="C126" s="8" t="s">
        <v>108</v>
      </c>
      <c r="D126" s="8" t="s">
        <v>20</v>
      </c>
      <c r="E126" s="8">
        <v>25</v>
      </c>
      <c r="F126" s="8" t="str">
        <f>VLOOKUP($D126,饮料价格!$B$3:$E$45,2,0)</f>
        <v>瓶</v>
      </c>
      <c r="G126" s="8">
        <f>VLOOKUP($D126,饮料价格!$B$3:$E$45,3,0)</f>
        <v>1.8</v>
      </c>
      <c r="H126" s="8">
        <f>VLOOKUP($D126,饮料价格!$B$3:$E$45,4,0)</f>
        <v>2.2999999999999998</v>
      </c>
      <c r="I126" s="8">
        <f>E126*H126</f>
        <v>57.499999999999993</v>
      </c>
      <c r="J126" s="8">
        <f>(H126-G126)*E126</f>
        <v>12.499999999999995</v>
      </c>
    </row>
    <row r="127" spans="1:10" hidden="1" outlineLevel="3" x14ac:dyDescent="0.15">
      <c r="A127" s="7">
        <v>42736</v>
      </c>
      <c r="B127" s="8" t="s">
        <v>100</v>
      </c>
      <c r="C127" s="8" t="s">
        <v>108</v>
      </c>
      <c r="D127" s="8" t="s">
        <v>17</v>
      </c>
      <c r="E127" s="8">
        <v>34</v>
      </c>
      <c r="F127" s="8" t="str">
        <f>VLOOKUP($D127,饮料价格!$B$3:$E$45,2,0)</f>
        <v>合</v>
      </c>
      <c r="G127" s="8">
        <f>VLOOKUP($D127,饮料价格!$B$3:$E$45,3,0)</f>
        <v>4.3</v>
      </c>
      <c r="H127" s="8">
        <f>VLOOKUP($D127,饮料价格!$B$3:$E$45,4,0)</f>
        <v>6.8</v>
      </c>
      <c r="I127" s="8">
        <f>E127*H127</f>
        <v>231.2</v>
      </c>
      <c r="J127" s="8">
        <f>(H127-G127)*E127</f>
        <v>85</v>
      </c>
    </row>
    <row r="128" spans="1:10" hidden="1" outlineLevel="3" x14ac:dyDescent="0.15">
      <c r="A128" s="7">
        <v>42736</v>
      </c>
      <c r="B128" s="8" t="s">
        <v>100</v>
      </c>
      <c r="C128" s="8" t="s">
        <v>108</v>
      </c>
      <c r="D128" s="8" t="s">
        <v>80</v>
      </c>
      <c r="E128" s="8">
        <v>19</v>
      </c>
      <c r="F128" s="8" t="str">
        <f>VLOOKUP($D128,饮料价格!$B$3:$E$45,2,0)</f>
        <v>瓶</v>
      </c>
      <c r="G128" s="8">
        <f>VLOOKUP($D128,饮料价格!$B$3:$E$45,3,0)</f>
        <v>0.9</v>
      </c>
      <c r="H128" s="8">
        <f>VLOOKUP($D128,饮料价格!$B$3:$E$45,4,0)</f>
        <v>1.2</v>
      </c>
      <c r="I128" s="8">
        <f>E128*H128</f>
        <v>22.8</v>
      </c>
      <c r="J128" s="8">
        <f>(H128-G128)*E128</f>
        <v>5.6999999999999984</v>
      </c>
    </row>
    <row r="129" spans="1:10" hidden="1" outlineLevel="3" x14ac:dyDescent="0.15">
      <c r="A129" s="7">
        <v>42736</v>
      </c>
      <c r="B129" s="8" t="s">
        <v>100</v>
      </c>
      <c r="C129" s="8" t="s">
        <v>108</v>
      </c>
      <c r="D129" s="8" t="s">
        <v>19</v>
      </c>
      <c r="E129" s="8">
        <v>59</v>
      </c>
      <c r="F129" s="8" t="str">
        <f>VLOOKUP($D129,饮料价格!$B$3:$E$45,2,0)</f>
        <v>瓶</v>
      </c>
      <c r="G129" s="8">
        <f>VLOOKUP($D129,饮料价格!$B$3:$E$45,3,0)</f>
        <v>1.7</v>
      </c>
      <c r="H129" s="8">
        <f>VLOOKUP($D129,饮料价格!$B$3:$E$45,4,0)</f>
        <v>2.2000000000000002</v>
      </c>
      <c r="I129" s="8">
        <f>E129*H129</f>
        <v>129.80000000000001</v>
      </c>
      <c r="J129" s="8">
        <f>(H129-G129)*E129</f>
        <v>29.500000000000014</v>
      </c>
    </row>
    <row r="130" spans="1:10" hidden="1" outlineLevel="3" x14ac:dyDescent="0.15">
      <c r="A130" s="7">
        <v>42736</v>
      </c>
      <c r="B130" s="8" t="s">
        <v>100</v>
      </c>
      <c r="C130" s="8" t="s">
        <v>108</v>
      </c>
      <c r="D130" s="8" t="s">
        <v>18</v>
      </c>
      <c r="E130" s="8">
        <v>93</v>
      </c>
      <c r="F130" s="8" t="str">
        <f>VLOOKUP($D130,饮料价格!$B$3:$E$45,2,0)</f>
        <v>合</v>
      </c>
      <c r="G130" s="8">
        <f>VLOOKUP($D130,饮料价格!$B$3:$E$45,3,0)</f>
        <v>4.5</v>
      </c>
      <c r="H130" s="8">
        <f>VLOOKUP($D130,饮料价格!$B$3:$E$45,4,0)</f>
        <v>7.2</v>
      </c>
      <c r="I130" s="8">
        <f>E130*H130</f>
        <v>669.6</v>
      </c>
      <c r="J130" s="8">
        <f>(H130-G130)*E130</f>
        <v>251.10000000000002</v>
      </c>
    </row>
    <row r="131" spans="1:10" outlineLevel="2" collapsed="1" x14ac:dyDescent="0.15">
      <c r="A131" s="7"/>
      <c r="B131" s="8"/>
      <c r="C131" s="23" t="s">
        <v>193</v>
      </c>
      <c r="D131" s="8"/>
      <c r="E131" s="8"/>
      <c r="F131" s="8"/>
      <c r="G131" s="8"/>
      <c r="H131" s="8"/>
      <c r="I131" s="8">
        <f>SUBTOTAL(9,I89:I130)</f>
        <v>6740.7000000000016</v>
      </c>
      <c r="J131" s="8">
        <f>SUBTOTAL(9,J89:J130)</f>
        <v>2345.6999999999994</v>
      </c>
    </row>
    <row r="132" spans="1:10" hidden="1" outlineLevel="3" x14ac:dyDescent="0.15">
      <c r="A132" s="7">
        <v>42736</v>
      </c>
      <c r="B132" s="8" t="s">
        <v>100</v>
      </c>
      <c r="C132" s="8" t="s">
        <v>130</v>
      </c>
      <c r="D132" s="8" t="s">
        <v>29</v>
      </c>
      <c r="E132" s="8">
        <v>10</v>
      </c>
      <c r="F132" s="8" t="str">
        <f>VLOOKUP($D132,饮料价格!$B$3:$E$45,2,0)</f>
        <v>合</v>
      </c>
      <c r="G132" s="8">
        <f>VLOOKUP($D132,饮料价格!$B$3:$E$45,3,0)</f>
        <v>1.6</v>
      </c>
      <c r="H132" s="8">
        <f>VLOOKUP($D132,饮料价格!$B$3:$E$45,4,0)</f>
        <v>2.2999999999999998</v>
      </c>
      <c r="I132" s="8">
        <f>E132*H132</f>
        <v>23</v>
      </c>
      <c r="J132" s="8">
        <f>(H132-G132)*E132</f>
        <v>6.9999999999999973</v>
      </c>
    </row>
    <row r="133" spans="1:10" hidden="1" outlineLevel="3" x14ac:dyDescent="0.15">
      <c r="A133" s="7">
        <v>42736</v>
      </c>
      <c r="B133" s="8" t="s">
        <v>100</v>
      </c>
      <c r="C133" s="8" t="s">
        <v>130</v>
      </c>
      <c r="D133" s="8" t="s">
        <v>21</v>
      </c>
      <c r="E133" s="8">
        <v>11</v>
      </c>
      <c r="F133" s="8" t="str">
        <f>VLOOKUP($D133,饮料价格!$B$3:$E$45,2,0)</f>
        <v>瓶</v>
      </c>
      <c r="G133" s="8">
        <f>VLOOKUP($D133,饮料价格!$B$3:$E$45,3,0)</f>
        <v>1.4</v>
      </c>
      <c r="H133" s="8">
        <f>VLOOKUP($D133,饮料价格!$B$3:$E$45,4,0)</f>
        <v>3</v>
      </c>
      <c r="I133" s="8">
        <f>E133*H133</f>
        <v>33</v>
      </c>
      <c r="J133" s="8">
        <f>(H133-G133)*E133</f>
        <v>17.600000000000001</v>
      </c>
    </row>
    <row r="134" spans="1:10" hidden="1" outlineLevel="3" x14ac:dyDescent="0.15">
      <c r="A134" s="7">
        <v>42736</v>
      </c>
      <c r="B134" s="8" t="s">
        <v>100</v>
      </c>
      <c r="C134" s="8" t="s">
        <v>130</v>
      </c>
      <c r="D134" s="8" t="s">
        <v>18</v>
      </c>
      <c r="E134" s="8">
        <v>10</v>
      </c>
      <c r="F134" s="8" t="str">
        <f>VLOOKUP($D134,饮料价格!$B$3:$E$45,2,0)</f>
        <v>合</v>
      </c>
      <c r="G134" s="8">
        <f>VLOOKUP($D134,饮料价格!$B$3:$E$45,3,0)</f>
        <v>4.5</v>
      </c>
      <c r="H134" s="8">
        <f>VLOOKUP($D134,饮料价格!$B$3:$E$45,4,0)</f>
        <v>7.2</v>
      </c>
      <c r="I134" s="8">
        <f>E134*H134</f>
        <v>72</v>
      </c>
      <c r="J134" s="8">
        <f>(H134-G134)*E134</f>
        <v>27</v>
      </c>
    </row>
    <row r="135" spans="1:10" hidden="1" outlineLevel="3" x14ac:dyDescent="0.15">
      <c r="A135" s="7">
        <v>42736</v>
      </c>
      <c r="B135" s="8" t="s">
        <v>100</v>
      </c>
      <c r="C135" s="8" t="s">
        <v>130</v>
      </c>
      <c r="D135" s="8" t="s">
        <v>25</v>
      </c>
      <c r="E135" s="8">
        <v>40</v>
      </c>
      <c r="F135" s="8" t="str">
        <f>VLOOKUP($D135,饮料价格!$B$3:$E$45,2,0)</f>
        <v>听</v>
      </c>
      <c r="G135" s="8">
        <f>VLOOKUP($D135,饮料价格!$B$3:$E$45,3,0)</f>
        <v>3</v>
      </c>
      <c r="H135" s="8">
        <f>VLOOKUP($D135,饮料价格!$B$3:$E$45,4,0)</f>
        <v>4</v>
      </c>
      <c r="I135" s="8">
        <f>E135*H135</f>
        <v>160</v>
      </c>
      <c r="J135" s="8">
        <f>(H135-G135)*E135</f>
        <v>40</v>
      </c>
    </row>
    <row r="136" spans="1:10" hidden="1" outlineLevel="3" x14ac:dyDescent="0.15">
      <c r="A136" s="7">
        <v>42736</v>
      </c>
      <c r="B136" s="8" t="s">
        <v>100</v>
      </c>
      <c r="C136" s="8" t="s">
        <v>130</v>
      </c>
      <c r="D136" s="8" t="s">
        <v>24</v>
      </c>
      <c r="E136" s="8">
        <v>52</v>
      </c>
      <c r="F136" s="8" t="str">
        <f>VLOOKUP($D136,饮料价格!$B$3:$E$45,2,0)</f>
        <v>瓶</v>
      </c>
      <c r="G136" s="8">
        <f>VLOOKUP($D136,饮料价格!$B$3:$E$45,3,0)</f>
        <v>2.4</v>
      </c>
      <c r="H136" s="8">
        <f>VLOOKUP($D136,饮料价格!$B$3:$E$45,4,0)</f>
        <v>3</v>
      </c>
      <c r="I136" s="8">
        <f>E136*H136</f>
        <v>156</v>
      </c>
      <c r="J136" s="8">
        <f>(H136-G136)*E136</f>
        <v>31.200000000000003</v>
      </c>
    </row>
    <row r="137" spans="1:10" hidden="1" outlineLevel="3" x14ac:dyDescent="0.15">
      <c r="A137" s="7">
        <v>42736</v>
      </c>
      <c r="B137" s="8" t="s">
        <v>100</v>
      </c>
      <c r="C137" s="8" t="s">
        <v>130</v>
      </c>
      <c r="D137" s="8" t="s">
        <v>80</v>
      </c>
      <c r="E137" s="8">
        <v>16</v>
      </c>
      <c r="F137" s="8" t="str">
        <f>VLOOKUP($D137,饮料价格!$B$3:$E$45,2,0)</f>
        <v>瓶</v>
      </c>
      <c r="G137" s="8">
        <f>VLOOKUP($D137,饮料价格!$B$3:$E$45,3,0)</f>
        <v>0.9</v>
      </c>
      <c r="H137" s="8">
        <f>VLOOKUP($D137,饮料价格!$B$3:$E$45,4,0)</f>
        <v>1.2</v>
      </c>
      <c r="I137" s="8">
        <f>E137*H137</f>
        <v>19.2</v>
      </c>
      <c r="J137" s="8">
        <f>(H137-G137)*E137</f>
        <v>4.7999999999999989</v>
      </c>
    </row>
    <row r="138" spans="1:10" hidden="1" outlineLevel="3" x14ac:dyDescent="0.15">
      <c r="A138" s="7">
        <v>42736</v>
      </c>
      <c r="B138" s="8" t="s">
        <v>100</v>
      </c>
      <c r="C138" s="8" t="s">
        <v>130</v>
      </c>
      <c r="D138" s="8" t="s">
        <v>31</v>
      </c>
      <c r="E138" s="8">
        <v>81</v>
      </c>
      <c r="F138" s="8" t="str">
        <f>VLOOKUP($D138,饮料价格!$B$3:$E$45,2,0)</f>
        <v>瓶</v>
      </c>
      <c r="G138" s="8">
        <f>VLOOKUP($D138,饮料价格!$B$3:$E$45,3,0)</f>
        <v>1.1000000000000001</v>
      </c>
      <c r="H138" s="8">
        <f>VLOOKUP($D138,饮料价格!$B$3:$E$45,4,0)</f>
        <v>1.5</v>
      </c>
      <c r="I138" s="8">
        <f>E138*H138</f>
        <v>121.5</v>
      </c>
      <c r="J138" s="8">
        <f>(H138-G138)*E138</f>
        <v>32.399999999999991</v>
      </c>
    </row>
    <row r="139" spans="1:10" hidden="1" outlineLevel="3" x14ac:dyDescent="0.15">
      <c r="A139" s="7">
        <v>42736</v>
      </c>
      <c r="B139" s="8" t="s">
        <v>100</v>
      </c>
      <c r="C139" s="8" t="s">
        <v>130</v>
      </c>
      <c r="D139" s="8" t="s">
        <v>12</v>
      </c>
      <c r="E139" s="8">
        <v>5</v>
      </c>
      <c r="F139" s="8" t="str">
        <f>VLOOKUP($D139,饮料价格!$B$3:$E$45,2,0)</f>
        <v>瓶</v>
      </c>
      <c r="G139" s="8">
        <f>VLOOKUP($D139,饮料价格!$B$3:$E$45,3,0)</f>
        <v>1.3</v>
      </c>
      <c r="H139" s="8">
        <f>VLOOKUP($D139,饮料价格!$B$3:$E$45,4,0)</f>
        <v>2.8</v>
      </c>
      <c r="I139" s="8">
        <f>E139*H139</f>
        <v>14</v>
      </c>
      <c r="J139" s="8">
        <f>(H139-G139)*E139</f>
        <v>7.4999999999999991</v>
      </c>
    </row>
    <row r="140" spans="1:10" hidden="1" outlineLevel="3" x14ac:dyDescent="0.15">
      <c r="A140" s="7">
        <v>42736</v>
      </c>
      <c r="B140" s="8" t="s">
        <v>100</v>
      </c>
      <c r="C140" s="8" t="s">
        <v>130</v>
      </c>
      <c r="D140" s="8" t="s">
        <v>3</v>
      </c>
      <c r="E140" s="8">
        <v>8</v>
      </c>
      <c r="F140" s="8" t="str">
        <f>VLOOKUP($D140,饮料价格!$B$3:$E$45,2,0)</f>
        <v>听</v>
      </c>
      <c r="G140" s="8">
        <f>VLOOKUP($D140,饮料价格!$B$3:$E$45,3,0)</f>
        <v>2.5</v>
      </c>
      <c r="H140" s="8">
        <f>VLOOKUP($D140,饮料价格!$B$3:$E$45,4,0)</f>
        <v>3.5</v>
      </c>
      <c r="I140" s="8">
        <f>E140*H140</f>
        <v>28</v>
      </c>
      <c r="J140" s="8">
        <f>(H140-G140)*E140</f>
        <v>8</v>
      </c>
    </row>
    <row r="141" spans="1:10" hidden="1" outlineLevel="3" x14ac:dyDescent="0.15">
      <c r="A141" s="7">
        <v>42736</v>
      </c>
      <c r="B141" s="8" t="s">
        <v>100</v>
      </c>
      <c r="C141" s="8" t="s">
        <v>130</v>
      </c>
      <c r="D141" s="8" t="s">
        <v>15</v>
      </c>
      <c r="E141" s="8">
        <v>24</v>
      </c>
      <c r="F141" s="8" t="str">
        <f>VLOOKUP($D141,饮料价格!$B$3:$E$45,2,0)</f>
        <v>合</v>
      </c>
      <c r="G141" s="8">
        <f>VLOOKUP($D141,饮料价格!$B$3:$E$45,3,0)</f>
        <v>1.7</v>
      </c>
      <c r="H141" s="8">
        <f>VLOOKUP($D141,饮料价格!$B$3:$E$45,4,0)</f>
        <v>2.5</v>
      </c>
      <c r="I141" s="8">
        <f>E141*H141</f>
        <v>60</v>
      </c>
      <c r="J141" s="8">
        <f>(H141-G141)*E141</f>
        <v>19.200000000000003</v>
      </c>
    </row>
    <row r="142" spans="1:10" hidden="1" outlineLevel="3" x14ac:dyDescent="0.15">
      <c r="A142" s="7">
        <v>42736</v>
      </c>
      <c r="B142" s="8" t="s">
        <v>100</v>
      </c>
      <c r="C142" s="8" t="s">
        <v>130</v>
      </c>
      <c r="D142" s="8" t="s">
        <v>19</v>
      </c>
      <c r="E142" s="8">
        <v>24</v>
      </c>
      <c r="F142" s="8" t="str">
        <f>VLOOKUP($D142,饮料价格!$B$3:$E$45,2,0)</f>
        <v>瓶</v>
      </c>
      <c r="G142" s="8">
        <f>VLOOKUP($D142,饮料价格!$B$3:$E$45,3,0)</f>
        <v>1.7</v>
      </c>
      <c r="H142" s="8">
        <f>VLOOKUP($D142,饮料价格!$B$3:$E$45,4,0)</f>
        <v>2.2000000000000002</v>
      </c>
      <c r="I142" s="8">
        <f>E142*H142</f>
        <v>52.800000000000004</v>
      </c>
      <c r="J142" s="8">
        <f>(H142-G142)*E142</f>
        <v>12.000000000000005</v>
      </c>
    </row>
    <row r="143" spans="1:10" hidden="1" outlineLevel="3" x14ac:dyDescent="0.15">
      <c r="A143" s="7">
        <v>42736</v>
      </c>
      <c r="B143" s="8" t="s">
        <v>100</v>
      </c>
      <c r="C143" s="8" t="s">
        <v>130</v>
      </c>
      <c r="D143" s="8" t="s">
        <v>78</v>
      </c>
      <c r="E143" s="8">
        <v>26</v>
      </c>
      <c r="F143" s="8" t="str">
        <f>VLOOKUP($D143,饮料价格!$B$3:$E$45,2,0)</f>
        <v>瓶</v>
      </c>
      <c r="G143" s="8">
        <f>VLOOKUP($D143,饮料价格!$B$3:$E$45,3,0)</f>
        <v>1.9</v>
      </c>
      <c r="H143" s="8">
        <f>VLOOKUP($D143,饮料价格!$B$3:$E$45,4,0)</f>
        <v>2.4</v>
      </c>
      <c r="I143" s="8">
        <f>E143*H143</f>
        <v>62.4</v>
      </c>
      <c r="J143" s="8">
        <f>(H143-G143)*E143</f>
        <v>13</v>
      </c>
    </row>
    <row r="144" spans="1:10" hidden="1" outlineLevel="3" x14ac:dyDescent="0.15">
      <c r="A144" s="7">
        <v>42736</v>
      </c>
      <c r="B144" s="8" t="s">
        <v>100</v>
      </c>
      <c r="C144" s="8" t="s">
        <v>130</v>
      </c>
      <c r="D144" s="8" t="s">
        <v>134</v>
      </c>
      <c r="E144" s="8">
        <v>34</v>
      </c>
      <c r="F144" s="8" t="str">
        <f>VLOOKUP($D144,饮料价格!$B$3:$E$45,2,0)</f>
        <v>瓶</v>
      </c>
      <c r="G144" s="8">
        <f>VLOOKUP($D144,饮料价格!$B$3:$E$45,3,0)</f>
        <v>3.5</v>
      </c>
      <c r="H144" s="8">
        <f>VLOOKUP($D144,饮料价格!$B$3:$E$45,4,0)</f>
        <v>5</v>
      </c>
      <c r="I144" s="8">
        <f>E144*H144</f>
        <v>170</v>
      </c>
      <c r="J144" s="8">
        <f>(H144-G144)*E144</f>
        <v>51</v>
      </c>
    </row>
    <row r="145" spans="1:10" hidden="1" outlineLevel="3" x14ac:dyDescent="0.15">
      <c r="A145" s="7">
        <v>42736</v>
      </c>
      <c r="B145" s="8" t="s">
        <v>100</v>
      </c>
      <c r="C145" s="8" t="s">
        <v>130</v>
      </c>
      <c r="D145" s="8" t="s">
        <v>79</v>
      </c>
      <c r="E145" s="8">
        <v>84</v>
      </c>
      <c r="F145" s="8" t="str">
        <f>VLOOKUP($D145,饮料价格!$B$3:$E$45,2,0)</f>
        <v>听</v>
      </c>
      <c r="G145" s="8">
        <f>VLOOKUP($D145,饮料价格!$B$3:$E$45,3,0)</f>
        <v>1.2</v>
      </c>
      <c r="H145" s="8">
        <f>VLOOKUP($D145,饮料价格!$B$3:$E$45,4,0)</f>
        <v>2.5</v>
      </c>
      <c r="I145" s="8">
        <f>E145*H145</f>
        <v>210</v>
      </c>
      <c r="J145" s="8">
        <f>(H145-G145)*E145</f>
        <v>109.2</v>
      </c>
    </row>
    <row r="146" spans="1:10" hidden="1" outlineLevel="3" x14ac:dyDescent="0.15">
      <c r="A146" s="7">
        <v>42736</v>
      </c>
      <c r="B146" s="8" t="s">
        <v>100</v>
      </c>
      <c r="C146" s="8" t="s">
        <v>130</v>
      </c>
      <c r="D146" s="8" t="s">
        <v>7</v>
      </c>
      <c r="E146" s="8">
        <v>25</v>
      </c>
      <c r="F146" s="8" t="str">
        <f>VLOOKUP($D146,饮料价格!$B$3:$E$45,2,0)</f>
        <v>听</v>
      </c>
      <c r="G146" s="8">
        <f>VLOOKUP($D146,饮料价格!$B$3:$E$45,3,0)</f>
        <v>3.2</v>
      </c>
      <c r="H146" s="8">
        <f>VLOOKUP($D146,饮料价格!$B$3:$E$45,4,0)</f>
        <v>6</v>
      </c>
      <c r="I146" s="8">
        <f>E146*H146</f>
        <v>150</v>
      </c>
      <c r="J146" s="8">
        <f>(H146-G146)*E146</f>
        <v>70</v>
      </c>
    </row>
    <row r="147" spans="1:10" hidden="1" outlineLevel="3" x14ac:dyDescent="0.15">
      <c r="A147" s="7">
        <v>42736</v>
      </c>
      <c r="B147" s="8" t="s">
        <v>100</v>
      </c>
      <c r="C147" s="8" t="s">
        <v>130</v>
      </c>
      <c r="D147" s="8" t="s">
        <v>22</v>
      </c>
      <c r="E147" s="8">
        <v>55</v>
      </c>
      <c r="F147" s="8" t="str">
        <f>VLOOKUP($D147,饮料价格!$B$3:$E$45,2,0)</f>
        <v>合</v>
      </c>
      <c r="G147" s="8">
        <f>VLOOKUP($D147,饮料价格!$B$3:$E$45,3,0)</f>
        <v>1.7</v>
      </c>
      <c r="H147" s="8">
        <f>VLOOKUP($D147,饮料价格!$B$3:$E$45,4,0)</f>
        <v>2.2000000000000002</v>
      </c>
      <c r="I147" s="8">
        <f>E147*H147</f>
        <v>121.00000000000001</v>
      </c>
      <c r="J147" s="8">
        <f>(H147-G147)*E147</f>
        <v>27.500000000000011</v>
      </c>
    </row>
    <row r="148" spans="1:10" hidden="1" outlineLevel="3" x14ac:dyDescent="0.15">
      <c r="A148" s="7">
        <v>42736</v>
      </c>
      <c r="B148" s="8" t="s">
        <v>100</v>
      </c>
      <c r="C148" s="8" t="s">
        <v>130</v>
      </c>
      <c r="D148" s="8" t="s">
        <v>81</v>
      </c>
      <c r="E148" s="8">
        <v>24</v>
      </c>
      <c r="F148" s="8" t="str">
        <f>VLOOKUP($D148,饮料价格!$B$3:$E$45,2,0)</f>
        <v>听</v>
      </c>
      <c r="G148" s="8">
        <f>VLOOKUP($D148,饮料价格!$B$3:$E$45,3,0)</f>
        <v>3</v>
      </c>
      <c r="H148" s="8">
        <f>VLOOKUP($D148,饮料价格!$B$3:$E$45,4,0)</f>
        <v>4</v>
      </c>
      <c r="I148" s="8">
        <f>E148*H148</f>
        <v>96</v>
      </c>
      <c r="J148" s="8">
        <f>(H148-G148)*E148</f>
        <v>24</v>
      </c>
    </row>
    <row r="149" spans="1:10" hidden="1" outlineLevel="3" x14ac:dyDescent="0.15">
      <c r="A149" s="7">
        <v>42736</v>
      </c>
      <c r="B149" s="8" t="s">
        <v>100</v>
      </c>
      <c r="C149" s="8" t="s">
        <v>130</v>
      </c>
      <c r="D149" s="8" t="s">
        <v>73</v>
      </c>
      <c r="E149" s="8">
        <v>15</v>
      </c>
      <c r="F149" s="8" t="str">
        <f>VLOOKUP($D149,饮料价格!$B$3:$E$45,2,0)</f>
        <v>瓶</v>
      </c>
      <c r="G149" s="8">
        <f>VLOOKUP($D149,饮料价格!$B$3:$E$45,3,0)</f>
        <v>1.8</v>
      </c>
      <c r="H149" s="8">
        <f>VLOOKUP($D149,饮料价格!$B$3:$E$45,4,0)</f>
        <v>2.2999999999999998</v>
      </c>
      <c r="I149" s="8">
        <f>E149*H149</f>
        <v>34.5</v>
      </c>
      <c r="J149" s="8">
        <f>(H149-G149)*E149</f>
        <v>7.4999999999999964</v>
      </c>
    </row>
    <row r="150" spans="1:10" hidden="1" outlineLevel="3" x14ac:dyDescent="0.15">
      <c r="A150" s="7">
        <v>42736</v>
      </c>
      <c r="B150" s="8" t="s">
        <v>100</v>
      </c>
      <c r="C150" s="8" t="s">
        <v>130</v>
      </c>
      <c r="D150" s="8" t="s">
        <v>4</v>
      </c>
      <c r="E150" s="8">
        <v>17</v>
      </c>
      <c r="F150" s="8" t="str">
        <f>VLOOKUP($D150,饮料价格!$B$3:$E$45,2,0)</f>
        <v>合</v>
      </c>
      <c r="G150" s="8">
        <f>VLOOKUP($D150,饮料价格!$B$3:$E$45,3,0)</f>
        <v>1.3</v>
      </c>
      <c r="H150" s="8">
        <f>VLOOKUP($D150,饮料价格!$B$3:$E$45,4,0)</f>
        <v>1.9</v>
      </c>
      <c r="I150" s="8">
        <f>E150*H150</f>
        <v>32.299999999999997</v>
      </c>
      <c r="J150" s="8">
        <f>(H150-G150)*E150</f>
        <v>10.199999999999998</v>
      </c>
    </row>
    <row r="151" spans="1:10" hidden="1" outlineLevel="3" x14ac:dyDescent="0.15">
      <c r="A151" s="7">
        <v>42736</v>
      </c>
      <c r="B151" s="8" t="s">
        <v>100</v>
      </c>
      <c r="C151" s="8" t="s">
        <v>130</v>
      </c>
      <c r="D151" s="8" t="s">
        <v>20</v>
      </c>
      <c r="E151" s="8">
        <v>72</v>
      </c>
      <c r="F151" s="8" t="str">
        <f>VLOOKUP($D151,饮料价格!$B$3:$E$45,2,0)</f>
        <v>瓶</v>
      </c>
      <c r="G151" s="8">
        <f>VLOOKUP($D151,饮料价格!$B$3:$E$45,3,0)</f>
        <v>1.8</v>
      </c>
      <c r="H151" s="8">
        <f>VLOOKUP($D151,饮料价格!$B$3:$E$45,4,0)</f>
        <v>2.2999999999999998</v>
      </c>
      <c r="I151" s="8">
        <f>E151*H151</f>
        <v>165.6</v>
      </c>
      <c r="J151" s="8">
        <f>(H151-G151)*E151</f>
        <v>35.999999999999986</v>
      </c>
    </row>
    <row r="152" spans="1:10" hidden="1" outlineLevel="3" x14ac:dyDescent="0.15">
      <c r="A152" s="7">
        <v>42736</v>
      </c>
      <c r="B152" s="8" t="s">
        <v>100</v>
      </c>
      <c r="C152" s="8" t="s">
        <v>130</v>
      </c>
      <c r="D152" s="8" t="s">
        <v>5</v>
      </c>
      <c r="E152" s="8">
        <v>92</v>
      </c>
      <c r="F152" s="8" t="str">
        <f>VLOOKUP($D152,饮料价格!$B$3:$E$45,2,0)</f>
        <v>合</v>
      </c>
      <c r="G152" s="8">
        <f>VLOOKUP($D152,饮料价格!$B$3:$E$45,3,0)</f>
        <v>1.5</v>
      </c>
      <c r="H152" s="8">
        <f>VLOOKUP($D152,饮料价格!$B$3:$E$45,4,0)</f>
        <v>2.2000000000000002</v>
      </c>
      <c r="I152" s="8">
        <f>E152*H152</f>
        <v>202.4</v>
      </c>
      <c r="J152" s="8">
        <f>(H152-G152)*E152</f>
        <v>64.40000000000002</v>
      </c>
    </row>
    <row r="153" spans="1:10" hidden="1" outlineLevel="3" x14ac:dyDescent="0.15">
      <c r="A153" s="7">
        <v>42736</v>
      </c>
      <c r="B153" s="8" t="s">
        <v>100</v>
      </c>
      <c r="C153" s="8" t="s">
        <v>130</v>
      </c>
      <c r="D153" s="8" t="s">
        <v>17</v>
      </c>
      <c r="E153" s="8">
        <v>47</v>
      </c>
      <c r="F153" s="8" t="str">
        <f>VLOOKUP($D153,饮料价格!$B$3:$E$45,2,0)</f>
        <v>合</v>
      </c>
      <c r="G153" s="8">
        <f>VLOOKUP($D153,饮料价格!$B$3:$E$45,3,0)</f>
        <v>4.3</v>
      </c>
      <c r="H153" s="8">
        <f>VLOOKUP($D153,饮料价格!$B$3:$E$45,4,0)</f>
        <v>6.8</v>
      </c>
      <c r="I153" s="8">
        <f>E153*H153</f>
        <v>319.59999999999997</v>
      </c>
      <c r="J153" s="8">
        <f>(H153-G153)*E153</f>
        <v>117.5</v>
      </c>
    </row>
    <row r="154" spans="1:10" hidden="1" outlineLevel="3" x14ac:dyDescent="0.15">
      <c r="A154" s="7">
        <v>42736</v>
      </c>
      <c r="B154" s="8" t="s">
        <v>100</v>
      </c>
      <c r="C154" s="8" t="s">
        <v>130</v>
      </c>
      <c r="D154" s="8" t="s">
        <v>133</v>
      </c>
      <c r="E154" s="8">
        <v>29</v>
      </c>
      <c r="F154" s="8" t="str">
        <f>VLOOKUP($D154,饮料价格!$B$3:$E$45,2,0)</f>
        <v>瓶</v>
      </c>
      <c r="G154" s="8">
        <f>VLOOKUP($D154,饮料价格!$B$3:$E$45,3,0)</f>
        <v>3.5</v>
      </c>
      <c r="H154" s="8">
        <f>VLOOKUP($D154,饮料价格!$B$3:$E$45,4,0)</f>
        <v>5</v>
      </c>
      <c r="I154" s="8">
        <f>E154*H154</f>
        <v>145</v>
      </c>
      <c r="J154" s="8">
        <f>(H154-G154)*E154</f>
        <v>43.5</v>
      </c>
    </row>
    <row r="155" spans="1:10" hidden="1" outlineLevel="3" x14ac:dyDescent="0.15">
      <c r="A155" s="7">
        <v>42736</v>
      </c>
      <c r="B155" s="8" t="s">
        <v>100</v>
      </c>
      <c r="C155" s="8" t="s">
        <v>130</v>
      </c>
      <c r="D155" s="8" t="s">
        <v>30</v>
      </c>
      <c r="E155" s="8">
        <v>32</v>
      </c>
      <c r="F155" s="8" t="str">
        <f>VLOOKUP($D155,饮料价格!$B$3:$E$45,2,0)</f>
        <v>瓶</v>
      </c>
      <c r="G155" s="8">
        <f>VLOOKUP($D155,饮料价格!$B$3:$E$45,3,0)</f>
        <v>0.9</v>
      </c>
      <c r="H155" s="8">
        <f>VLOOKUP($D155,饮料价格!$B$3:$E$45,4,0)</f>
        <v>1.5</v>
      </c>
      <c r="I155" s="8">
        <f>E155*H155</f>
        <v>48</v>
      </c>
      <c r="J155" s="8">
        <f>(H155-G155)*E155</f>
        <v>19.2</v>
      </c>
    </row>
    <row r="156" spans="1:10" hidden="1" outlineLevel="3" x14ac:dyDescent="0.15">
      <c r="A156" s="7">
        <v>42736</v>
      </c>
      <c r="B156" s="8" t="s">
        <v>100</v>
      </c>
      <c r="C156" s="8" t="s">
        <v>130</v>
      </c>
      <c r="D156" s="8" t="s">
        <v>14</v>
      </c>
      <c r="E156" s="8">
        <v>66</v>
      </c>
      <c r="F156" s="8" t="str">
        <f>VLOOKUP($D156,饮料价格!$B$3:$E$45,2,0)</f>
        <v>听</v>
      </c>
      <c r="G156" s="8">
        <f>VLOOKUP($D156,饮料价格!$B$3:$E$45,3,0)</f>
        <v>2.5</v>
      </c>
      <c r="H156" s="8">
        <f>VLOOKUP($D156,饮料价格!$B$3:$E$45,4,0)</f>
        <v>4</v>
      </c>
      <c r="I156" s="8">
        <f>E156*H156</f>
        <v>264</v>
      </c>
      <c r="J156" s="8">
        <f>(H156-G156)*E156</f>
        <v>99</v>
      </c>
    </row>
    <row r="157" spans="1:10" hidden="1" outlineLevel="3" x14ac:dyDescent="0.15">
      <c r="A157" s="7">
        <v>42736</v>
      </c>
      <c r="B157" s="8" t="s">
        <v>100</v>
      </c>
      <c r="C157" s="8" t="s">
        <v>130</v>
      </c>
      <c r="D157" s="8" t="s">
        <v>13</v>
      </c>
      <c r="E157" s="8">
        <v>94</v>
      </c>
      <c r="F157" s="8" t="str">
        <f>VLOOKUP($D157,饮料价格!$B$3:$E$45,2,0)</f>
        <v>瓶</v>
      </c>
      <c r="G157" s="8">
        <f>VLOOKUP($D157,饮料价格!$B$3:$E$45,3,0)</f>
        <v>2</v>
      </c>
      <c r="H157" s="8">
        <f>VLOOKUP($D157,饮料价格!$B$3:$E$45,4,0)</f>
        <v>3.5</v>
      </c>
      <c r="I157" s="8">
        <f>E157*H157</f>
        <v>329</v>
      </c>
      <c r="J157" s="8">
        <f>(H157-G157)*E157</f>
        <v>141</v>
      </c>
    </row>
    <row r="158" spans="1:10" hidden="1" outlineLevel="3" x14ac:dyDescent="0.15">
      <c r="A158" s="7">
        <v>42736</v>
      </c>
      <c r="B158" s="8" t="s">
        <v>100</v>
      </c>
      <c r="C158" s="8" t="s">
        <v>130</v>
      </c>
      <c r="D158" s="8" t="s">
        <v>131</v>
      </c>
      <c r="E158" s="8">
        <v>103</v>
      </c>
      <c r="F158" s="8" t="str">
        <f>VLOOKUP($D158,饮料价格!$B$3:$E$45,2,0)</f>
        <v>瓶</v>
      </c>
      <c r="G158" s="8">
        <f>VLOOKUP($D158,饮料价格!$B$3:$E$45,3,0)</f>
        <v>2</v>
      </c>
      <c r="H158" s="8">
        <f>VLOOKUP($D158,饮料价格!$B$3:$E$45,4,0)</f>
        <v>3.5</v>
      </c>
      <c r="I158" s="8">
        <f>E158*H158</f>
        <v>360.5</v>
      </c>
      <c r="J158" s="8">
        <f>(H158-G158)*E158</f>
        <v>154.5</v>
      </c>
    </row>
    <row r="159" spans="1:10" hidden="1" outlineLevel="3" x14ac:dyDescent="0.15">
      <c r="A159" s="7">
        <v>42736</v>
      </c>
      <c r="B159" s="8" t="s">
        <v>100</v>
      </c>
      <c r="C159" s="8" t="s">
        <v>130</v>
      </c>
      <c r="D159" s="8" t="s">
        <v>26</v>
      </c>
      <c r="E159" s="8">
        <v>75</v>
      </c>
      <c r="F159" s="8" t="str">
        <f>VLOOKUP($D159,饮料价格!$B$3:$E$45,2,0)</f>
        <v>瓶</v>
      </c>
      <c r="G159" s="8">
        <f>VLOOKUP($D159,饮料价格!$B$3:$E$45,3,0)</f>
        <v>1.7</v>
      </c>
      <c r="H159" s="8">
        <f>VLOOKUP($D159,饮料价格!$B$3:$E$45,4,0)</f>
        <v>2.2000000000000002</v>
      </c>
      <c r="I159" s="8">
        <f>E159*H159</f>
        <v>165</v>
      </c>
      <c r="J159" s="8">
        <f>(H159-G159)*E159</f>
        <v>37.500000000000014</v>
      </c>
    </row>
    <row r="160" spans="1:10" hidden="1" outlineLevel="3" x14ac:dyDescent="0.15">
      <c r="A160" s="7">
        <v>42736</v>
      </c>
      <c r="B160" s="8" t="s">
        <v>100</v>
      </c>
      <c r="C160" s="8" t="s">
        <v>130</v>
      </c>
      <c r="D160" s="8" t="s">
        <v>16</v>
      </c>
      <c r="E160" s="8">
        <v>14</v>
      </c>
      <c r="F160" s="8" t="str">
        <f>VLOOKUP($D160,饮料价格!$B$3:$E$45,2,0)</f>
        <v>瓶</v>
      </c>
      <c r="G160" s="8">
        <f>VLOOKUP($D160,饮料价格!$B$3:$E$45,3,0)</f>
        <v>1</v>
      </c>
      <c r="H160" s="8">
        <f>VLOOKUP($D160,饮料价格!$B$3:$E$45,4,0)</f>
        <v>1.5</v>
      </c>
      <c r="I160" s="8">
        <f>E160*H160</f>
        <v>21</v>
      </c>
      <c r="J160" s="8">
        <f>(H160-G160)*E160</f>
        <v>7</v>
      </c>
    </row>
    <row r="161" spans="1:10" hidden="1" outlineLevel="3" x14ac:dyDescent="0.15">
      <c r="A161" s="7">
        <v>42736</v>
      </c>
      <c r="B161" s="8" t="s">
        <v>100</v>
      </c>
      <c r="C161" s="8" t="s">
        <v>130</v>
      </c>
      <c r="D161" s="8" t="s">
        <v>82</v>
      </c>
      <c r="E161" s="8">
        <v>11</v>
      </c>
      <c r="F161" s="8" t="str">
        <f>VLOOKUP($D161,饮料价格!$B$3:$E$45,2,0)</f>
        <v>合</v>
      </c>
      <c r="G161" s="8">
        <f>VLOOKUP($D161,饮料价格!$B$3:$E$45,3,0)</f>
        <v>1.6</v>
      </c>
      <c r="H161" s="8">
        <f>VLOOKUP($D161,饮料价格!$B$3:$E$45,4,0)</f>
        <v>2.5</v>
      </c>
      <c r="I161" s="8">
        <f>E161*H161</f>
        <v>27.5</v>
      </c>
      <c r="J161" s="8">
        <f>(H161-G161)*E161</f>
        <v>9.8999999999999986</v>
      </c>
    </row>
    <row r="162" spans="1:10" hidden="1" outlineLevel="3" x14ac:dyDescent="0.15">
      <c r="A162" s="7">
        <v>42736</v>
      </c>
      <c r="B162" s="8" t="s">
        <v>100</v>
      </c>
      <c r="C162" s="8" t="s">
        <v>130</v>
      </c>
      <c r="D162" s="8" t="s">
        <v>27</v>
      </c>
      <c r="E162" s="8">
        <v>22</v>
      </c>
      <c r="F162" s="8" t="str">
        <f>VLOOKUP($D162,饮料价格!$B$3:$E$45,2,0)</f>
        <v>听</v>
      </c>
      <c r="G162" s="8">
        <f>VLOOKUP($D162,饮料价格!$B$3:$E$45,3,0)</f>
        <v>2.5</v>
      </c>
      <c r="H162" s="8">
        <f>VLOOKUP($D162,饮料价格!$B$3:$E$45,4,0)</f>
        <v>4</v>
      </c>
      <c r="I162" s="8">
        <f>E162*H162</f>
        <v>88</v>
      </c>
      <c r="J162" s="8">
        <f>(H162-G162)*E162</f>
        <v>33</v>
      </c>
    </row>
    <row r="163" spans="1:10" hidden="1" outlineLevel="3" x14ac:dyDescent="0.15">
      <c r="A163" s="7">
        <v>42736</v>
      </c>
      <c r="B163" s="8" t="s">
        <v>100</v>
      </c>
      <c r="C163" s="8" t="s">
        <v>130</v>
      </c>
      <c r="D163" s="8" t="s">
        <v>9</v>
      </c>
      <c r="E163" s="8">
        <v>62</v>
      </c>
      <c r="F163" s="8" t="str">
        <f>VLOOKUP($D163,饮料价格!$B$3:$E$45,2,0)</f>
        <v>听</v>
      </c>
      <c r="G163" s="8">
        <f>VLOOKUP($D163,饮料价格!$B$3:$E$45,3,0)</f>
        <v>3</v>
      </c>
      <c r="H163" s="8">
        <f>VLOOKUP($D163,饮料价格!$B$3:$E$45,4,0)</f>
        <v>4</v>
      </c>
      <c r="I163" s="8">
        <f>E163*H163</f>
        <v>248</v>
      </c>
      <c r="J163" s="8">
        <f>(H163-G163)*E163</f>
        <v>62</v>
      </c>
    </row>
    <row r="164" spans="1:10" hidden="1" outlineLevel="3" x14ac:dyDescent="0.15">
      <c r="A164" s="7">
        <v>42736</v>
      </c>
      <c r="B164" s="8" t="s">
        <v>100</v>
      </c>
      <c r="C164" s="8" t="s">
        <v>130</v>
      </c>
      <c r="D164" s="8" t="s">
        <v>8</v>
      </c>
      <c r="E164" s="8">
        <v>8</v>
      </c>
      <c r="F164" s="8" t="str">
        <f>VLOOKUP($D164,饮料价格!$B$3:$E$45,2,0)</f>
        <v>合</v>
      </c>
      <c r="G164" s="8">
        <f>VLOOKUP($D164,饮料价格!$B$3:$E$45,3,0)</f>
        <v>7.8</v>
      </c>
      <c r="H164" s="8">
        <f>VLOOKUP($D164,饮料价格!$B$3:$E$45,4,0)</f>
        <v>9.8000000000000007</v>
      </c>
      <c r="I164" s="8">
        <f>E164*H164</f>
        <v>78.400000000000006</v>
      </c>
      <c r="J164" s="8">
        <f>(H164-G164)*E164</f>
        <v>16.000000000000007</v>
      </c>
    </row>
    <row r="165" spans="1:10" hidden="1" outlineLevel="3" x14ac:dyDescent="0.15">
      <c r="A165" s="7">
        <v>42736</v>
      </c>
      <c r="B165" s="8" t="s">
        <v>100</v>
      </c>
      <c r="C165" s="8" t="s">
        <v>130</v>
      </c>
      <c r="D165" s="8" t="s">
        <v>1</v>
      </c>
      <c r="E165" s="8">
        <v>10</v>
      </c>
      <c r="F165" s="8" t="str">
        <f>VLOOKUP($D165,饮料价格!$B$3:$E$45,2,0)</f>
        <v>听</v>
      </c>
      <c r="G165" s="8">
        <f>VLOOKUP($D165,饮料价格!$B$3:$E$45,3,0)</f>
        <v>2.5</v>
      </c>
      <c r="H165" s="8">
        <f>VLOOKUP($D165,饮料价格!$B$3:$E$45,4,0)</f>
        <v>3.5</v>
      </c>
      <c r="I165" s="8">
        <f>E165*H165</f>
        <v>35</v>
      </c>
      <c r="J165" s="8">
        <f>(H165-G165)*E165</f>
        <v>10</v>
      </c>
    </row>
    <row r="166" spans="1:10" hidden="1" outlineLevel="3" x14ac:dyDescent="0.15">
      <c r="A166" s="7">
        <v>42736</v>
      </c>
      <c r="B166" s="8" t="s">
        <v>100</v>
      </c>
      <c r="C166" s="8" t="s">
        <v>130</v>
      </c>
      <c r="D166" s="8" t="s">
        <v>10</v>
      </c>
      <c r="E166" s="8">
        <v>80</v>
      </c>
      <c r="F166" s="8" t="str">
        <f>VLOOKUP($D166,饮料价格!$B$3:$E$45,2,0)</f>
        <v>听</v>
      </c>
      <c r="G166" s="8">
        <f>VLOOKUP($D166,饮料价格!$B$3:$E$45,3,0)</f>
        <v>2</v>
      </c>
      <c r="H166" s="8">
        <f>VLOOKUP($D166,饮料价格!$B$3:$E$45,4,0)</f>
        <v>3.5</v>
      </c>
      <c r="I166" s="8">
        <f>E166*H166</f>
        <v>280</v>
      </c>
      <c r="J166" s="8">
        <f>(H166-G166)*E166</f>
        <v>120</v>
      </c>
    </row>
    <row r="167" spans="1:10" hidden="1" outlineLevel="3" x14ac:dyDescent="0.15">
      <c r="A167" s="7">
        <v>42736</v>
      </c>
      <c r="B167" s="8" t="s">
        <v>100</v>
      </c>
      <c r="C167" s="8" t="s">
        <v>130</v>
      </c>
      <c r="D167" s="8" t="s">
        <v>28</v>
      </c>
      <c r="E167" s="8">
        <v>24</v>
      </c>
      <c r="F167" s="8" t="str">
        <f>VLOOKUP($D167,饮料价格!$B$3:$E$45,2,0)</f>
        <v>合</v>
      </c>
      <c r="G167" s="8">
        <f>VLOOKUP($D167,饮料价格!$B$3:$E$45,3,0)</f>
        <v>1.5</v>
      </c>
      <c r="H167" s="8">
        <f>VLOOKUP($D167,饮料价格!$B$3:$E$45,4,0)</f>
        <v>2.2000000000000002</v>
      </c>
      <c r="I167" s="8">
        <f>E167*H167</f>
        <v>52.800000000000004</v>
      </c>
      <c r="J167" s="8">
        <f>(H167-G167)*E167</f>
        <v>16.800000000000004</v>
      </c>
    </row>
    <row r="168" spans="1:10" hidden="1" outlineLevel="3" x14ac:dyDescent="0.15">
      <c r="A168" s="7">
        <v>42736</v>
      </c>
      <c r="B168" s="8" t="s">
        <v>100</v>
      </c>
      <c r="C168" s="8" t="s">
        <v>130</v>
      </c>
      <c r="D168" s="8" t="s">
        <v>32</v>
      </c>
      <c r="E168" s="8">
        <v>14</v>
      </c>
      <c r="F168" s="8" t="str">
        <f>VLOOKUP($D168,饮料价格!$B$3:$E$45,2,0)</f>
        <v>瓶</v>
      </c>
      <c r="G168" s="8">
        <f>VLOOKUP($D168,饮料价格!$B$3:$E$45,3,0)</f>
        <v>2.4</v>
      </c>
      <c r="H168" s="8">
        <f>VLOOKUP($D168,饮料价格!$B$3:$E$45,4,0)</f>
        <v>3.5</v>
      </c>
      <c r="I168" s="8">
        <f>E168*H168</f>
        <v>49</v>
      </c>
      <c r="J168" s="8">
        <f>(H168-G168)*E168</f>
        <v>15.400000000000002</v>
      </c>
    </row>
    <row r="169" spans="1:10" hidden="1" outlineLevel="3" x14ac:dyDescent="0.15">
      <c r="A169" s="7">
        <v>42736</v>
      </c>
      <c r="B169" s="8" t="s">
        <v>100</v>
      </c>
      <c r="C169" s="8" t="s">
        <v>130</v>
      </c>
      <c r="D169" s="8" t="s">
        <v>11</v>
      </c>
      <c r="E169" s="8">
        <v>72</v>
      </c>
      <c r="F169" s="8" t="str">
        <f>VLOOKUP($D169,饮料价格!$B$3:$E$45,2,0)</f>
        <v>瓶</v>
      </c>
      <c r="G169" s="8">
        <f>VLOOKUP($D169,饮料价格!$B$3:$E$45,3,0)</f>
        <v>1</v>
      </c>
      <c r="H169" s="8">
        <f>VLOOKUP($D169,饮料价格!$B$3:$E$45,4,0)</f>
        <v>1.3</v>
      </c>
      <c r="I169" s="8">
        <f>E169*H169</f>
        <v>93.600000000000009</v>
      </c>
      <c r="J169" s="8">
        <f>(H169-G169)*E169</f>
        <v>21.6</v>
      </c>
    </row>
    <row r="170" spans="1:10" hidden="1" outlineLevel="3" x14ac:dyDescent="0.15">
      <c r="A170" s="7">
        <v>42736</v>
      </c>
      <c r="B170" s="8" t="s">
        <v>100</v>
      </c>
      <c r="C170" s="8" t="s">
        <v>130</v>
      </c>
      <c r="D170" s="8" t="s">
        <v>2</v>
      </c>
      <c r="E170" s="8">
        <v>80</v>
      </c>
      <c r="F170" s="8" t="str">
        <f>VLOOKUP($D170,饮料价格!$B$3:$E$45,2,0)</f>
        <v>听</v>
      </c>
      <c r="G170" s="8">
        <f>VLOOKUP($D170,饮料价格!$B$3:$E$45,3,0)</f>
        <v>1.6</v>
      </c>
      <c r="H170" s="8">
        <f>VLOOKUP($D170,饮料价格!$B$3:$E$45,4,0)</f>
        <v>3.3</v>
      </c>
      <c r="I170" s="8">
        <f>E170*H170</f>
        <v>264</v>
      </c>
      <c r="J170" s="8">
        <f>(H170-G170)*E170</f>
        <v>135.99999999999997</v>
      </c>
    </row>
    <row r="171" spans="1:10" hidden="1" outlineLevel="3" x14ac:dyDescent="0.15">
      <c r="A171" s="7">
        <v>42736</v>
      </c>
      <c r="B171" s="8" t="s">
        <v>100</v>
      </c>
      <c r="C171" s="8" t="s">
        <v>130</v>
      </c>
      <c r="D171" s="8" t="s">
        <v>132</v>
      </c>
      <c r="E171" s="8">
        <v>108</v>
      </c>
      <c r="F171" s="8" t="str">
        <f>VLOOKUP($D171,饮料价格!$B$3:$E$45,2,0)</f>
        <v>瓶</v>
      </c>
      <c r="G171" s="8">
        <f>VLOOKUP($D171,饮料价格!$B$3:$E$45,3,0)</f>
        <v>2.5</v>
      </c>
      <c r="H171" s="8">
        <f>VLOOKUP($D171,饮料价格!$B$3:$E$45,4,0)</f>
        <v>4.5</v>
      </c>
      <c r="I171" s="8">
        <f>E171*H171</f>
        <v>486</v>
      </c>
      <c r="J171" s="8">
        <f>(H171-G171)*E171</f>
        <v>216</v>
      </c>
    </row>
    <row r="172" spans="1:10" hidden="1" outlineLevel="3" x14ac:dyDescent="0.15">
      <c r="A172" s="7">
        <v>42736</v>
      </c>
      <c r="B172" s="8" t="s">
        <v>100</v>
      </c>
      <c r="C172" s="8" t="s">
        <v>130</v>
      </c>
      <c r="D172" s="8" t="s">
        <v>6</v>
      </c>
      <c r="E172" s="8">
        <v>27</v>
      </c>
      <c r="F172" s="8" t="str">
        <f>VLOOKUP($D172,饮料价格!$B$3:$E$45,2,0)</f>
        <v>瓶</v>
      </c>
      <c r="G172" s="8">
        <f>VLOOKUP($D172,饮料价格!$B$3:$E$45,3,0)</f>
        <v>1.7</v>
      </c>
      <c r="H172" s="8">
        <f>VLOOKUP($D172,饮料价格!$B$3:$E$45,4,0)</f>
        <v>3.5</v>
      </c>
      <c r="I172" s="8">
        <f>E172*H172</f>
        <v>94.5</v>
      </c>
      <c r="J172" s="8">
        <f>(H172-G172)*E172</f>
        <v>48.6</v>
      </c>
    </row>
    <row r="173" spans="1:10" hidden="1" outlineLevel="3" x14ac:dyDescent="0.15">
      <c r="A173" s="7">
        <v>42736</v>
      </c>
      <c r="B173" s="8" t="s">
        <v>100</v>
      </c>
      <c r="C173" s="8" t="s">
        <v>130</v>
      </c>
      <c r="D173" s="8" t="s">
        <v>23</v>
      </c>
      <c r="E173" s="8">
        <v>19</v>
      </c>
      <c r="F173" s="8" t="str">
        <f>VLOOKUP($D173,饮料价格!$B$3:$E$45,2,0)</f>
        <v>瓶</v>
      </c>
      <c r="G173" s="8">
        <f>VLOOKUP($D173,饮料价格!$B$3:$E$45,3,0)</f>
        <v>2.4</v>
      </c>
      <c r="H173" s="8">
        <f>VLOOKUP($D173,饮料价格!$B$3:$E$45,4,0)</f>
        <v>3</v>
      </c>
      <c r="I173" s="8">
        <f>E173*H173</f>
        <v>57</v>
      </c>
      <c r="J173" s="8">
        <f>(H173-G173)*E173</f>
        <v>11.400000000000002</v>
      </c>
    </row>
    <row r="174" spans="1:10" outlineLevel="2" collapsed="1" x14ac:dyDescent="0.15">
      <c r="A174" s="7"/>
      <c r="B174" s="8"/>
      <c r="C174" s="23" t="s">
        <v>204</v>
      </c>
      <c r="D174" s="8"/>
      <c r="E174" s="8"/>
      <c r="F174" s="8"/>
      <c r="G174" s="8"/>
      <c r="H174" s="8"/>
      <c r="I174" s="8">
        <f>SUBTOTAL(9,I132:I173)</f>
        <v>5489.6000000000013</v>
      </c>
      <c r="J174" s="8">
        <f>SUBTOTAL(9,J132:J173)</f>
        <v>1955.4</v>
      </c>
    </row>
    <row r="175" spans="1:10" hidden="1" outlineLevel="3" x14ac:dyDescent="0.15">
      <c r="A175" s="7">
        <v>42736</v>
      </c>
      <c r="B175" s="8" t="s">
        <v>100</v>
      </c>
      <c r="C175" s="8" t="s">
        <v>107</v>
      </c>
      <c r="D175" s="8" t="s">
        <v>82</v>
      </c>
      <c r="E175" s="8">
        <v>11</v>
      </c>
      <c r="F175" s="8" t="str">
        <f>VLOOKUP($D175,饮料价格!$B$3:$E$45,2,0)</f>
        <v>合</v>
      </c>
      <c r="G175" s="8">
        <f>VLOOKUP($D175,饮料价格!$B$3:$E$45,3,0)</f>
        <v>1.6</v>
      </c>
      <c r="H175" s="8">
        <f>VLOOKUP($D175,饮料价格!$B$3:$E$45,4,0)</f>
        <v>2.5</v>
      </c>
      <c r="I175" s="8">
        <f>E175*H175</f>
        <v>27.5</v>
      </c>
      <c r="J175" s="8">
        <f>(H175-G175)*E175</f>
        <v>9.8999999999999986</v>
      </c>
    </row>
    <row r="176" spans="1:10" hidden="1" outlineLevel="3" x14ac:dyDescent="0.15">
      <c r="A176" s="7">
        <v>42736</v>
      </c>
      <c r="B176" s="8" t="s">
        <v>100</v>
      </c>
      <c r="C176" s="8" t="s">
        <v>107</v>
      </c>
      <c r="D176" s="8" t="s">
        <v>17</v>
      </c>
      <c r="E176" s="8">
        <v>119</v>
      </c>
      <c r="F176" s="8" t="str">
        <f>VLOOKUP($D176,饮料价格!$B$3:$E$45,2,0)</f>
        <v>合</v>
      </c>
      <c r="G176" s="8">
        <f>VLOOKUP($D176,饮料价格!$B$3:$E$45,3,0)</f>
        <v>4.3</v>
      </c>
      <c r="H176" s="8">
        <f>VLOOKUP($D176,饮料价格!$B$3:$E$45,4,0)</f>
        <v>6.8</v>
      </c>
      <c r="I176" s="8">
        <f>E176*H176</f>
        <v>809.19999999999993</v>
      </c>
      <c r="J176" s="8">
        <f>(H176-G176)*E176</f>
        <v>297.5</v>
      </c>
    </row>
    <row r="177" spans="1:10" hidden="1" outlineLevel="3" x14ac:dyDescent="0.15">
      <c r="A177" s="7">
        <v>42736</v>
      </c>
      <c r="B177" s="8" t="s">
        <v>100</v>
      </c>
      <c r="C177" s="8" t="s">
        <v>107</v>
      </c>
      <c r="D177" s="8" t="s">
        <v>2</v>
      </c>
      <c r="E177" s="8">
        <v>14</v>
      </c>
      <c r="F177" s="8" t="str">
        <f>VLOOKUP($D177,饮料价格!$B$3:$E$45,2,0)</f>
        <v>听</v>
      </c>
      <c r="G177" s="8">
        <f>VLOOKUP($D177,饮料价格!$B$3:$E$45,3,0)</f>
        <v>1.6</v>
      </c>
      <c r="H177" s="8">
        <f>VLOOKUP($D177,饮料价格!$B$3:$E$45,4,0)</f>
        <v>3.3</v>
      </c>
      <c r="I177" s="8">
        <f>E177*H177</f>
        <v>46.199999999999996</v>
      </c>
      <c r="J177" s="8">
        <f>(H177-G177)*E177</f>
        <v>23.799999999999997</v>
      </c>
    </row>
    <row r="178" spans="1:10" hidden="1" outlineLevel="3" x14ac:dyDescent="0.15">
      <c r="A178" s="7">
        <v>42736</v>
      </c>
      <c r="B178" s="8" t="s">
        <v>100</v>
      </c>
      <c r="C178" s="8" t="s">
        <v>107</v>
      </c>
      <c r="D178" s="8" t="s">
        <v>5</v>
      </c>
      <c r="E178" s="8">
        <v>50</v>
      </c>
      <c r="F178" s="8" t="str">
        <f>VLOOKUP($D178,饮料价格!$B$3:$E$45,2,0)</f>
        <v>合</v>
      </c>
      <c r="G178" s="8">
        <f>VLOOKUP($D178,饮料价格!$B$3:$E$45,3,0)</f>
        <v>1.5</v>
      </c>
      <c r="H178" s="8">
        <f>VLOOKUP($D178,饮料价格!$B$3:$E$45,4,0)</f>
        <v>2.2000000000000002</v>
      </c>
      <c r="I178" s="8">
        <f>E178*H178</f>
        <v>110.00000000000001</v>
      </c>
      <c r="J178" s="8">
        <f>(H178-G178)*E178</f>
        <v>35.000000000000007</v>
      </c>
    </row>
    <row r="179" spans="1:10" hidden="1" outlineLevel="3" x14ac:dyDescent="0.15">
      <c r="A179" s="7">
        <v>42736</v>
      </c>
      <c r="B179" s="8" t="s">
        <v>100</v>
      </c>
      <c r="C179" s="8" t="s">
        <v>107</v>
      </c>
      <c r="D179" s="8" t="s">
        <v>4</v>
      </c>
      <c r="E179" s="8">
        <v>15</v>
      </c>
      <c r="F179" s="8" t="str">
        <f>VLOOKUP($D179,饮料价格!$B$3:$E$45,2,0)</f>
        <v>合</v>
      </c>
      <c r="G179" s="8">
        <f>VLOOKUP($D179,饮料价格!$B$3:$E$45,3,0)</f>
        <v>1.3</v>
      </c>
      <c r="H179" s="8">
        <f>VLOOKUP($D179,饮料价格!$B$3:$E$45,4,0)</f>
        <v>1.9</v>
      </c>
      <c r="I179" s="8">
        <f>E179*H179</f>
        <v>28.5</v>
      </c>
      <c r="J179" s="8">
        <f>(H179-G179)*E179</f>
        <v>8.9999999999999982</v>
      </c>
    </row>
    <row r="180" spans="1:10" hidden="1" outlineLevel="3" x14ac:dyDescent="0.15">
      <c r="A180" s="7">
        <v>42736</v>
      </c>
      <c r="B180" s="8" t="s">
        <v>100</v>
      </c>
      <c r="C180" s="8" t="s">
        <v>107</v>
      </c>
      <c r="D180" s="8" t="s">
        <v>29</v>
      </c>
      <c r="E180" s="8">
        <v>17</v>
      </c>
      <c r="F180" s="8" t="str">
        <f>VLOOKUP($D180,饮料价格!$B$3:$E$45,2,0)</f>
        <v>合</v>
      </c>
      <c r="G180" s="8">
        <f>VLOOKUP($D180,饮料价格!$B$3:$E$45,3,0)</f>
        <v>1.6</v>
      </c>
      <c r="H180" s="8">
        <f>VLOOKUP($D180,饮料价格!$B$3:$E$45,4,0)</f>
        <v>2.2999999999999998</v>
      </c>
      <c r="I180" s="8">
        <f>E180*H180</f>
        <v>39.099999999999994</v>
      </c>
      <c r="J180" s="8">
        <f>(H180-G180)*E180</f>
        <v>11.899999999999995</v>
      </c>
    </row>
    <row r="181" spans="1:10" hidden="1" outlineLevel="3" x14ac:dyDescent="0.15">
      <c r="A181" s="7">
        <v>42736</v>
      </c>
      <c r="B181" s="8" t="s">
        <v>100</v>
      </c>
      <c r="C181" s="8" t="s">
        <v>107</v>
      </c>
      <c r="D181" s="8" t="s">
        <v>24</v>
      </c>
      <c r="E181" s="8">
        <v>33</v>
      </c>
      <c r="F181" s="8" t="str">
        <f>VLOOKUP($D181,饮料价格!$B$3:$E$45,2,0)</f>
        <v>瓶</v>
      </c>
      <c r="G181" s="8">
        <f>VLOOKUP($D181,饮料价格!$B$3:$E$45,3,0)</f>
        <v>2.4</v>
      </c>
      <c r="H181" s="8">
        <f>VLOOKUP($D181,饮料价格!$B$3:$E$45,4,0)</f>
        <v>3</v>
      </c>
      <c r="I181" s="8">
        <f>E181*H181</f>
        <v>99</v>
      </c>
      <c r="J181" s="8">
        <f>(H181-G181)*E181</f>
        <v>19.800000000000004</v>
      </c>
    </row>
    <row r="182" spans="1:10" hidden="1" outlineLevel="3" x14ac:dyDescent="0.15">
      <c r="A182" s="7">
        <v>42736</v>
      </c>
      <c r="B182" s="8" t="s">
        <v>100</v>
      </c>
      <c r="C182" s="8" t="s">
        <v>107</v>
      </c>
      <c r="D182" s="8" t="s">
        <v>9</v>
      </c>
      <c r="E182" s="8">
        <v>58</v>
      </c>
      <c r="F182" s="8" t="str">
        <f>VLOOKUP($D182,饮料价格!$B$3:$E$45,2,0)</f>
        <v>听</v>
      </c>
      <c r="G182" s="8">
        <f>VLOOKUP($D182,饮料价格!$B$3:$E$45,3,0)</f>
        <v>3</v>
      </c>
      <c r="H182" s="8">
        <f>VLOOKUP($D182,饮料价格!$B$3:$E$45,4,0)</f>
        <v>4</v>
      </c>
      <c r="I182" s="8">
        <f>E182*H182</f>
        <v>232</v>
      </c>
      <c r="J182" s="8">
        <f>(H182-G182)*E182</f>
        <v>58</v>
      </c>
    </row>
    <row r="183" spans="1:10" hidden="1" outlineLevel="3" x14ac:dyDescent="0.15">
      <c r="A183" s="7">
        <v>42736</v>
      </c>
      <c r="B183" s="8" t="s">
        <v>100</v>
      </c>
      <c r="C183" s="8" t="s">
        <v>107</v>
      </c>
      <c r="D183" s="8" t="s">
        <v>79</v>
      </c>
      <c r="E183" s="8">
        <v>11</v>
      </c>
      <c r="F183" s="8" t="str">
        <f>VLOOKUP($D183,饮料价格!$B$3:$E$45,2,0)</f>
        <v>听</v>
      </c>
      <c r="G183" s="8">
        <f>VLOOKUP($D183,饮料价格!$B$3:$E$45,3,0)</f>
        <v>1.2</v>
      </c>
      <c r="H183" s="8">
        <f>VLOOKUP($D183,饮料价格!$B$3:$E$45,4,0)</f>
        <v>2.5</v>
      </c>
      <c r="I183" s="8">
        <f>E183*H183</f>
        <v>27.5</v>
      </c>
      <c r="J183" s="8">
        <f>(H183-G183)*E183</f>
        <v>14.3</v>
      </c>
    </row>
    <row r="184" spans="1:10" hidden="1" outlineLevel="3" x14ac:dyDescent="0.15">
      <c r="A184" s="7">
        <v>42736</v>
      </c>
      <c r="B184" s="8" t="s">
        <v>100</v>
      </c>
      <c r="C184" s="8" t="s">
        <v>107</v>
      </c>
      <c r="D184" s="8" t="s">
        <v>25</v>
      </c>
      <c r="E184" s="8">
        <v>48</v>
      </c>
      <c r="F184" s="8" t="str">
        <f>VLOOKUP($D184,饮料价格!$B$3:$E$45,2,0)</f>
        <v>听</v>
      </c>
      <c r="G184" s="8">
        <f>VLOOKUP($D184,饮料价格!$B$3:$E$45,3,0)</f>
        <v>3</v>
      </c>
      <c r="H184" s="8">
        <f>VLOOKUP($D184,饮料价格!$B$3:$E$45,4,0)</f>
        <v>4</v>
      </c>
      <c r="I184" s="8">
        <f>E184*H184</f>
        <v>192</v>
      </c>
      <c r="J184" s="8">
        <f>(H184-G184)*E184</f>
        <v>48</v>
      </c>
    </row>
    <row r="185" spans="1:10" hidden="1" outlineLevel="3" x14ac:dyDescent="0.15">
      <c r="A185" s="7">
        <v>42736</v>
      </c>
      <c r="B185" s="8" t="s">
        <v>100</v>
      </c>
      <c r="C185" s="8" t="s">
        <v>107</v>
      </c>
      <c r="D185" s="8" t="s">
        <v>27</v>
      </c>
      <c r="E185" s="8">
        <v>14</v>
      </c>
      <c r="F185" s="8" t="str">
        <f>VLOOKUP($D185,饮料价格!$B$3:$E$45,2,0)</f>
        <v>听</v>
      </c>
      <c r="G185" s="8">
        <f>VLOOKUP($D185,饮料价格!$B$3:$E$45,3,0)</f>
        <v>2.5</v>
      </c>
      <c r="H185" s="8">
        <f>VLOOKUP($D185,饮料价格!$B$3:$E$45,4,0)</f>
        <v>4</v>
      </c>
      <c r="I185" s="8">
        <f>E185*H185</f>
        <v>56</v>
      </c>
      <c r="J185" s="8">
        <f>(H185-G185)*E185</f>
        <v>21</v>
      </c>
    </row>
    <row r="186" spans="1:10" hidden="1" outlineLevel="3" x14ac:dyDescent="0.15">
      <c r="A186" s="7">
        <v>42736</v>
      </c>
      <c r="B186" s="8" t="s">
        <v>100</v>
      </c>
      <c r="C186" s="8" t="s">
        <v>107</v>
      </c>
      <c r="D186" s="8" t="s">
        <v>16</v>
      </c>
      <c r="E186" s="8">
        <v>55</v>
      </c>
      <c r="F186" s="8" t="str">
        <f>VLOOKUP($D186,饮料价格!$B$3:$E$45,2,0)</f>
        <v>瓶</v>
      </c>
      <c r="G186" s="8">
        <f>VLOOKUP($D186,饮料价格!$B$3:$E$45,3,0)</f>
        <v>1</v>
      </c>
      <c r="H186" s="8">
        <f>VLOOKUP($D186,饮料价格!$B$3:$E$45,4,0)</f>
        <v>1.5</v>
      </c>
      <c r="I186" s="8">
        <f>E186*H186</f>
        <v>82.5</v>
      </c>
      <c r="J186" s="8">
        <f>(H186-G186)*E186</f>
        <v>27.5</v>
      </c>
    </row>
    <row r="187" spans="1:10" hidden="1" outlineLevel="3" x14ac:dyDescent="0.15">
      <c r="A187" s="7">
        <v>42736</v>
      </c>
      <c r="B187" s="8" t="s">
        <v>100</v>
      </c>
      <c r="C187" s="8" t="s">
        <v>107</v>
      </c>
      <c r="D187" s="8" t="s">
        <v>131</v>
      </c>
      <c r="E187" s="8">
        <v>132</v>
      </c>
      <c r="F187" s="8" t="str">
        <f>VLOOKUP($D187,饮料价格!$B$3:$E$45,2,0)</f>
        <v>瓶</v>
      </c>
      <c r="G187" s="8">
        <f>VLOOKUP($D187,饮料价格!$B$3:$E$45,3,0)</f>
        <v>2</v>
      </c>
      <c r="H187" s="8">
        <f>VLOOKUP($D187,饮料价格!$B$3:$E$45,4,0)</f>
        <v>3.5</v>
      </c>
      <c r="I187" s="8">
        <f>E187*H187</f>
        <v>462</v>
      </c>
      <c r="J187" s="8">
        <f>(H187-G187)*E187</f>
        <v>198</v>
      </c>
    </row>
    <row r="188" spans="1:10" hidden="1" outlineLevel="3" x14ac:dyDescent="0.15">
      <c r="A188" s="7">
        <v>42736</v>
      </c>
      <c r="B188" s="8" t="s">
        <v>100</v>
      </c>
      <c r="C188" s="8" t="s">
        <v>107</v>
      </c>
      <c r="D188" s="8" t="s">
        <v>26</v>
      </c>
      <c r="E188" s="8">
        <v>110</v>
      </c>
      <c r="F188" s="8" t="str">
        <f>VLOOKUP($D188,饮料价格!$B$3:$E$45,2,0)</f>
        <v>瓶</v>
      </c>
      <c r="G188" s="8">
        <f>VLOOKUP($D188,饮料价格!$B$3:$E$45,3,0)</f>
        <v>1.7</v>
      </c>
      <c r="H188" s="8">
        <f>VLOOKUP($D188,饮料价格!$B$3:$E$45,4,0)</f>
        <v>2.2000000000000002</v>
      </c>
      <c r="I188" s="8">
        <f>E188*H188</f>
        <v>242.00000000000003</v>
      </c>
      <c r="J188" s="8">
        <f>(H188-G188)*E188</f>
        <v>55.000000000000021</v>
      </c>
    </row>
    <row r="189" spans="1:10" hidden="1" outlineLevel="3" x14ac:dyDescent="0.15">
      <c r="A189" s="7">
        <v>42736</v>
      </c>
      <c r="B189" s="8" t="s">
        <v>100</v>
      </c>
      <c r="C189" s="8" t="s">
        <v>107</v>
      </c>
      <c r="D189" s="8" t="s">
        <v>12</v>
      </c>
      <c r="E189" s="8">
        <v>15</v>
      </c>
      <c r="F189" s="8" t="str">
        <f>VLOOKUP($D189,饮料价格!$B$3:$E$45,2,0)</f>
        <v>瓶</v>
      </c>
      <c r="G189" s="8">
        <f>VLOOKUP($D189,饮料价格!$B$3:$E$45,3,0)</f>
        <v>1.3</v>
      </c>
      <c r="H189" s="8">
        <f>VLOOKUP($D189,饮料价格!$B$3:$E$45,4,0)</f>
        <v>2.8</v>
      </c>
      <c r="I189" s="8">
        <f>E189*H189</f>
        <v>42</v>
      </c>
      <c r="J189" s="8">
        <f>(H189-G189)*E189</f>
        <v>22.499999999999996</v>
      </c>
    </row>
    <row r="190" spans="1:10" hidden="1" outlineLevel="3" x14ac:dyDescent="0.15">
      <c r="A190" s="7">
        <v>42736</v>
      </c>
      <c r="B190" s="8" t="s">
        <v>100</v>
      </c>
      <c r="C190" s="8" t="s">
        <v>107</v>
      </c>
      <c r="D190" s="8" t="s">
        <v>134</v>
      </c>
      <c r="E190" s="8">
        <v>17</v>
      </c>
      <c r="F190" s="8" t="str">
        <f>VLOOKUP($D190,饮料价格!$B$3:$E$45,2,0)</f>
        <v>瓶</v>
      </c>
      <c r="G190" s="8">
        <f>VLOOKUP($D190,饮料价格!$B$3:$E$45,3,0)</f>
        <v>3.5</v>
      </c>
      <c r="H190" s="8">
        <f>VLOOKUP($D190,饮料价格!$B$3:$E$45,4,0)</f>
        <v>5</v>
      </c>
      <c r="I190" s="8">
        <f>E190*H190</f>
        <v>85</v>
      </c>
      <c r="J190" s="8">
        <f>(H190-G190)*E190</f>
        <v>25.5</v>
      </c>
    </row>
    <row r="191" spans="1:10" hidden="1" outlineLevel="3" x14ac:dyDescent="0.15">
      <c r="A191" s="7">
        <v>42736</v>
      </c>
      <c r="B191" s="8" t="s">
        <v>100</v>
      </c>
      <c r="C191" s="8" t="s">
        <v>107</v>
      </c>
      <c r="D191" s="8" t="s">
        <v>6</v>
      </c>
      <c r="E191" s="8">
        <v>36</v>
      </c>
      <c r="F191" s="8" t="str">
        <f>VLOOKUP($D191,饮料价格!$B$3:$E$45,2,0)</f>
        <v>瓶</v>
      </c>
      <c r="G191" s="8">
        <f>VLOOKUP($D191,饮料价格!$B$3:$E$45,3,0)</f>
        <v>1.7</v>
      </c>
      <c r="H191" s="8">
        <f>VLOOKUP($D191,饮料价格!$B$3:$E$45,4,0)</f>
        <v>3.5</v>
      </c>
      <c r="I191" s="8">
        <f>E191*H191</f>
        <v>126</v>
      </c>
      <c r="J191" s="8">
        <f>(H191-G191)*E191</f>
        <v>64.8</v>
      </c>
    </row>
    <row r="192" spans="1:10" hidden="1" outlineLevel="3" x14ac:dyDescent="0.15">
      <c r="A192" s="7">
        <v>42736</v>
      </c>
      <c r="B192" s="8" t="s">
        <v>100</v>
      </c>
      <c r="C192" s="8" t="s">
        <v>107</v>
      </c>
      <c r="D192" s="8" t="s">
        <v>15</v>
      </c>
      <c r="E192" s="8">
        <v>35</v>
      </c>
      <c r="F192" s="8" t="str">
        <f>VLOOKUP($D192,饮料价格!$B$3:$E$45,2,0)</f>
        <v>合</v>
      </c>
      <c r="G192" s="8">
        <f>VLOOKUP($D192,饮料价格!$B$3:$E$45,3,0)</f>
        <v>1.7</v>
      </c>
      <c r="H192" s="8">
        <f>VLOOKUP($D192,饮料价格!$B$3:$E$45,4,0)</f>
        <v>2.5</v>
      </c>
      <c r="I192" s="8">
        <f>E192*H192</f>
        <v>87.5</v>
      </c>
      <c r="J192" s="8">
        <f>(H192-G192)*E192</f>
        <v>28</v>
      </c>
    </row>
    <row r="193" spans="1:10" hidden="1" outlineLevel="3" x14ac:dyDescent="0.15">
      <c r="A193" s="7">
        <v>42736</v>
      </c>
      <c r="B193" s="8" t="s">
        <v>100</v>
      </c>
      <c r="C193" s="8" t="s">
        <v>107</v>
      </c>
      <c r="D193" s="8" t="s">
        <v>13</v>
      </c>
      <c r="E193" s="8">
        <v>11</v>
      </c>
      <c r="F193" s="8" t="str">
        <f>VLOOKUP($D193,饮料价格!$B$3:$E$45,2,0)</f>
        <v>瓶</v>
      </c>
      <c r="G193" s="8">
        <f>VLOOKUP($D193,饮料价格!$B$3:$E$45,3,0)</f>
        <v>2</v>
      </c>
      <c r="H193" s="8">
        <f>VLOOKUP($D193,饮料价格!$B$3:$E$45,4,0)</f>
        <v>3.5</v>
      </c>
      <c r="I193" s="8">
        <f>E193*H193</f>
        <v>38.5</v>
      </c>
      <c r="J193" s="8">
        <f>(H193-G193)*E193</f>
        <v>16.5</v>
      </c>
    </row>
    <row r="194" spans="1:10" hidden="1" outlineLevel="3" x14ac:dyDescent="0.15">
      <c r="A194" s="7">
        <v>42736</v>
      </c>
      <c r="B194" s="8" t="s">
        <v>100</v>
      </c>
      <c r="C194" s="8" t="s">
        <v>107</v>
      </c>
      <c r="D194" s="8" t="s">
        <v>14</v>
      </c>
      <c r="E194" s="8">
        <v>11</v>
      </c>
      <c r="F194" s="8" t="str">
        <f>VLOOKUP($D194,饮料价格!$B$3:$E$45,2,0)</f>
        <v>听</v>
      </c>
      <c r="G194" s="8">
        <f>VLOOKUP($D194,饮料价格!$B$3:$E$45,3,0)</f>
        <v>2.5</v>
      </c>
      <c r="H194" s="8">
        <f>VLOOKUP($D194,饮料价格!$B$3:$E$45,4,0)</f>
        <v>4</v>
      </c>
      <c r="I194" s="8">
        <f>E194*H194</f>
        <v>44</v>
      </c>
      <c r="J194" s="8">
        <f>(H194-G194)*E194</f>
        <v>16.5</v>
      </c>
    </row>
    <row r="195" spans="1:10" hidden="1" outlineLevel="3" x14ac:dyDescent="0.15">
      <c r="A195" s="7">
        <v>42736</v>
      </c>
      <c r="B195" s="8" t="s">
        <v>100</v>
      </c>
      <c r="C195" s="8" t="s">
        <v>107</v>
      </c>
      <c r="D195" s="8" t="s">
        <v>80</v>
      </c>
      <c r="E195" s="8">
        <v>42</v>
      </c>
      <c r="F195" s="8" t="str">
        <f>VLOOKUP($D195,饮料价格!$B$3:$E$45,2,0)</f>
        <v>瓶</v>
      </c>
      <c r="G195" s="8">
        <f>VLOOKUP($D195,饮料价格!$B$3:$E$45,3,0)</f>
        <v>0.9</v>
      </c>
      <c r="H195" s="8">
        <f>VLOOKUP($D195,饮料价格!$B$3:$E$45,4,0)</f>
        <v>1.2</v>
      </c>
      <c r="I195" s="8">
        <f>E195*H195</f>
        <v>50.4</v>
      </c>
      <c r="J195" s="8">
        <f>(H195-G195)*E195</f>
        <v>12.599999999999998</v>
      </c>
    </row>
    <row r="196" spans="1:10" hidden="1" outlineLevel="3" x14ac:dyDescent="0.15">
      <c r="A196" s="7">
        <v>42736</v>
      </c>
      <c r="B196" s="8" t="s">
        <v>100</v>
      </c>
      <c r="C196" s="8" t="s">
        <v>107</v>
      </c>
      <c r="D196" s="8" t="s">
        <v>7</v>
      </c>
      <c r="E196" s="8">
        <v>37</v>
      </c>
      <c r="F196" s="8" t="str">
        <f>VLOOKUP($D196,饮料价格!$B$3:$E$45,2,0)</f>
        <v>听</v>
      </c>
      <c r="G196" s="8">
        <f>VLOOKUP($D196,饮料价格!$B$3:$E$45,3,0)</f>
        <v>3.2</v>
      </c>
      <c r="H196" s="8">
        <f>VLOOKUP($D196,饮料价格!$B$3:$E$45,4,0)</f>
        <v>6</v>
      </c>
      <c r="I196" s="8">
        <f>E196*H196</f>
        <v>222</v>
      </c>
      <c r="J196" s="8">
        <f>(H196-G196)*E196</f>
        <v>103.6</v>
      </c>
    </row>
    <row r="197" spans="1:10" hidden="1" outlineLevel="3" x14ac:dyDescent="0.15">
      <c r="A197" s="7">
        <v>42736</v>
      </c>
      <c r="B197" s="8" t="s">
        <v>100</v>
      </c>
      <c r="C197" s="8" t="s">
        <v>107</v>
      </c>
      <c r="D197" s="8" t="s">
        <v>1</v>
      </c>
      <c r="E197" s="8">
        <v>7</v>
      </c>
      <c r="F197" s="8" t="str">
        <f>VLOOKUP($D197,饮料价格!$B$3:$E$45,2,0)</f>
        <v>听</v>
      </c>
      <c r="G197" s="8">
        <f>VLOOKUP($D197,饮料价格!$B$3:$E$45,3,0)</f>
        <v>2.5</v>
      </c>
      <c r="H197" s="8">
        <f>VLOOKUP($D197,饮料价格!$B$3:$E$45,4,0)</f>
        <v>3.5</v>
      </c>
      <c r="I197" s="8">
        <f>E197*H197</f>
        <v>24.5</v>
      </c>
      <c r="J197" s="8">
        <f>(H197-G197)*E197</f>
        <v>7</v>
      </c>
    </row>
    <row r="198" spans="1:10" hidden="1" outlineLevel="3" x14ac:dyDescent="0.15">
      <c r="A198" s="7">
        <v>42736</v>
      </c>
      <c r="B198" s="8" t="s">
        <v>100</v>
      </c>
      <c r="C198" s="8" t="s">
        <v>107</v>
      </c>
      <c r="D198" s="8" t="s">
        <v>23</v>
      </c>
      <c r="E198" s="8">
        <v>13</v>
      </c>
      <c r="F198" s="8" t="str">
        <f>VLOOKUP($D198,饮料价格!$B$3:$E$45,2,0)</f>
        <v>瓶</v>
      </c>
      <c r="G198" s="8">
        <f>VLOOKUP($D198,饮料价格!$B$3:$E$45,3,0)</f>
        <v>2.4</v>
      </c>
      <c r="H198" s="8">
        <f>VLOOKUP($D198,饮料价格!$B$3:$E$45,4,0)</f>
        <v>3</v>
      </c>
      <c r="I198" s="8">
        <f>E198*H198</f>
        <v>39</v>
      </c>
      <c r="J198" s="8">
        <f>(H198-G198)*E198</f>
        <v>7.8000000000000007</v>
      </c>
    </row>
    <row r="199" spans="1:10" hidden="1" outlineLevel="3" x14ac:dyDescent="0.15">
      <c r="A199" s="7">
        <v>42736</v>
      </c>
      <c r="B199" s="8" t="s">
        <v>100</v>
      </c>
      <c r="C199" s="8" t="s">
        <v>107</v>
      </c>
      <c r="D199" s="8" t="s">
        <v>81</v>
      </c>
      <c r="E199" s="8">
        <v>110</v>
      </c>
      <c r="F199" s="8" t="str">
        <f>VLOOKUP($D199,饮料价格!$B$3:$E$45,2,0)</f>
        <v>听</v>
      </c>
      <c r="G199" s="8">
        <f>VLOOKUP($D199,饮料价格!$B$3:$E$45,3,0)</f>
        <v>3</v>
      </c>
      <c r="H199" s="8">
        <f>VLOOKUP($D199,饮料价格!$B$3:$E$45,4,0)</f>
        <v>4</v>
      </c>
      <c r="I199" s="8">
        <f>E199*H199</f>
        <v>440</v>
      </c>
      <c r="J199" s="8">
        <f>(H199-G199)*E199</f>
        <v>110</v>
      </c>
    </row>
    <row r="200" spans="1:10" hidden="1" outlineLevel="3" x14ac:dyDescent="0.15">
      <c r="A200" s="7">
        <v>42736</v>
      </c>
      <c r="B200" s="8" t="s">
        <v>100</v>
      </c>
      <c r="C200" s="8" t="s">
        <v>107</v>
      </c>
      <c r="D200" s="8" t="s">
        <v>10</v>
      </c>
      <c r="E200" s="8">
        <v>14</v>
      </c>
      <c r="F200" s="8" t="str">
        <f>VLOOKUP($D200,饮料价格!$B$3:$E$45,2,0)</f>
        <v>听</v>
      </c>
      <c r="G200" s="8">
        <f>VLOOKUP($D200,饮料价格!$B$3:$E$45,3,0)</f>
        <v>2</v>
      </c>
      <c r="H200" s="8">
        <f>VLOOKUP($D200,饮料价格!$B$3:$E$45,4,0)</f>
        <v>3.5</v>
      </c>
      <c r="I200" s="8">
        <f>E200*H200</f>
        <v>49</v>
      </c>
      <c r="J200" s="8">
        <f>(H200-G200)*E200</f>
        <v>21</v>
      </c>
    </row>
    <row r="201" spans="1:10" hidden="1" outlineLevel="3" x14ac:dyDescent="0.15">
      <c r="A201" s="7">
        <v>42736</v>
      </c>
      <c r="B201" s="8" t="s">
        <v>100</v>
      </c>
      <c r="C201" s="8" t="s">
        <v>107</v>
      </c>
      <c r="D201" s="8" t="s">
        <v>31</v>
      </c>
      <c r="E201" s="8">
        <v>116</v>
      </c>
      <c r="F201" s="8" t="str">
        <f>VLOOKUP($D201,饮料价格!$B$3:$E$45,2,0)</f>
        <v>瓶</v>
      </c>
      <c r="G201" s="8">
        <f>VLOOKUP($D201,饮料价格!$B$3:$E$45,3,0)</f>
        <v>1.1000000000000001</v>
      </c>
      <c r="H201" s="8">
        <f>VLOOKUP($D201,饮料价格!$B$3:$E$45,4,0)</f>
        <v>1.5</v>
      </c>
      <c r="I201" s="8">
        <f>E201*H201</f>
        <v>174</v>
      </c>
      <c r="J201" s="8">
        <f>(H201-G201)*E201</f>
        <v>46.399999999999991</v>
      </c>
    </row>
    <row r="202" spans="1:10" hidden="1" outlineLevel="3" x14ac:dyDescent="0.15">
      <c r="A202" s="7">
        <v>42736</v>
      </c>
      <c r="B202" s="8" t="s">
        <v>100</v>
      </c>
      <c r="C202" s="8" t="s">
        <v>107</v>
      </c>
      <c r="D202" s="8" t="s">
        <v>18</v>
      </c>
      <c r="E202" s="8">
        <v>21</v>
      </c>
      <c r="F202" s="8" t="str">
        <f>VLOOKUP($D202,饮料价格!$B$3:$E$45,2,0)</f>
        <v>合</v>
      </c>
      <c r="G202" s="8">
        <f>VLOOKUP($D202,饮料价格!$B$3:$E$45,3,0)</f>
        <v>4.5</v>
      </c>
      <c r="H202" s="8">
        <f>VLOOKUP($D202,饮料价格!$B$3:$E$45,4,0)</f>
        <v>7.2</v>
      </c>
      <c r="I202" s="8">
        <f>E202*H202</f>
        <v>151.20000000000002</v>
      </c>
      <c r="J202" s="8">
        <f>(H202-G202)*E202</f>
        <v>56.7</v>
      </c>
    </row>
    <row r="203" spans="1:10" hidden="1" outlineLevel="3" x14ac:dyDescent="0.15">
      <c r="A203" s="7">
        <v>42736</v>
      </c>
      <c r="B203" s="8" t="s">
        <v>100</v>
      </c>
      <c r="C203" s="8" t="s">
        <v>107</v>
      </c>
      <c r="D203" s="8" t="s">
        <v>3</v>
      </c>
      <c r="E203" s="8">
        <v>75</v>
      </c>
      <c r="F203" s="8" t="str">
        <f>VLOOKUP($D203,饮料价格!$B$3:$E$45,2,0)</f>
        <v>听</v>
      </c>
      <c r="G203" s="8">
        <f>VLOOKUP($D203,饮料价格!$B$3:$E$45,3,0)</f>
        <v>2.5</v>
      </c>
      <c r="H203" s="8">
        <f>VLOOKUP($D203,饮料价格!$B$3:$E$45,4,0)</f>
        <v>3.5</v>
      </c>
      <c r="I203" s="8">
        <f>E203*H203</f>
        <v>262.5</v>
      </c>
      <c r="J203" s="8">
        <f>(H203-G203)*E203</f>
        <v>75</v>
      </c>
    </row>
    <row r="204" spans="1:10" hidden="1" outlineLevel="3" x14ac:dyDescent="0.15">
      <c r="A204" s="7">
        <v>42736</v>
      </c>
      <c r="B204" s="8" t="s">
        <v>100</v>
      </c>
      <c r="C204" s="8" t="s">
        <v>107</v>
      </c>
      <c r="D204" s="8" t="s">
        <v>30</v>
      </c>
      <c r="E204" s="8">
        <v>13</v>
      </c>
      <c r="F204" s="8" t="str">
        <f>VLOOKUP($D204,饮料价格!$B$3:$E$45,2,0)</f>
        <v>瓶</v>
      </c>
      <c r="G204" s="8">
        <f>VLOOKUP($D204,饮料价格!$B$3:$E$45,3,0)</f>
        <v>0.9</v>
      </c>
      <c r="H204" s="8">
        <f>VLOOKUP($D204,饮料价格!$B$3:$E$45,4,0)</f>
        <v>1.5</v>
      </c>
      <c r="I204" s="8">
        <f>E204*H204</f>
        <v>19.5</v>
      </c>
      <c r="J204" s="8">
        <f>(H204-G204)*E204</f>
        <v>7.8</v>
      </c>
    </row>
    <row r="205" spans="1:10" hidden="1" outlineLevel="3" x14ac:dyDescent="0.15">
      <c r="A205" s="7">
        <v>42736</v>
      </c>
      <c r="B205" s="8" t="s">
        <v>100</v>
      </c>
      <c r="C205" s="8" t="s">
        <v>107</v>
      </c>
      <c r="D205" s="8" t="s">
        <v>73</v>
      </c>
      <c r="E205" s="8">
        <v>25</v>
      </c>
      <c r="F205" s="8" t="str">
        <f>VLOOKUP($D205,饮料价格!$B$3:$E$45,2,0)</f>
        <v>瓶</v>
      </c>
      <c r="G205" s="8">
        <f>VLOOKUP($D205,饮料价格!$B$3:$E$45,3,0)</f>
        <v>1.8</v>
      </c>
      <c r="H205" s="8">
        <f>VLOOKUP($D205,饮料价格!$B$3:$E$45,4,0)</f>
        <v>2.2999999999999998</v>
      </c>
      <c r="I205" s="8">
        <f>E205*H205</f>
        <v>57.499999999999993</v>
      </c>
      <c r="J205" s="8">
        <f>(H205-G205)*E205</f>
        <v>12.499999999999995</v>
      </c>
    </row>
    <row r="206" spans="1:10" hidden="1" outlineLevel="3" x14ac:dyDescent="0.15">
      <c r="A206" s="7">
        <v>42736</v>
      </c>
      <c r="B206" s="8" t="s">
        <v>100</v>
      </c>
      <c r="C206" s="8" t="s">
        <v>107</v>
      </c>
      <c r="D206" s="8" t="s">
        <v>28</v>
      </c>
      <c r="E206" s="8">
        <v>8</v>
      </c>
      <c r="F206" s="8" t="str">
        <f>VLOOKUP($D206,饮料价格!$B$3:$E$45,2,0)</f>
        <v>合</v>
      </c>
      <c r="G206" s="8">
        <f>VLOOKUP($D206,饮料价格!$B$3:$E$45,3,0)</f>
        <v>1.5</v>
      </c>
      <c r="H206" s="8">
        <f>VLOOKUP($D206,饮料价格!$B$3:$E$45,4,0)</f>
        <v>2.2000000000000002</v>
      </c>
      <c r="I206" s="8">
        <f>E206*H206</f>
        <v>17.600000000000001</v>
      </c>
      <c r="J206" s="8">
        <f>(H206-G206)*E206</f>
        <v>5.6000000000000014</v>
      </c>
    </row>
    <row r="207" spans="1:10" hidden="1" outlineLevel="3" x14ac:dyDescent="0.15">
      <c r="A207" s="7">
        <v>42736</v>
      </c>
      <c r="B207" s="8" t="s">
        <v>100</v>
      </c>
      <c r="C207" s="8" t="s">
        <v>107</v>
      </c>
      <c r="D207" s="8" t="s">
        <v>132</v>
      </c>
      <c r="E207" s="8">
        <v>101</v>
      </c>
      <c r="F207" s="8" t="str">
        <f>VLOOKUP($D207,饮料价格!$B$3:$E$45,2,0)</f>
        <v>瓶</v>
      </c>
      <c r="G207" s="8">
        <f>VLOOKUP($D207,饮料价格!$B$3:$E$45,3,0)</f>
        <v>2.5</v>
      </c>
      <c r="H207" s="8">
        <f>VLOOKUP($D207,饮料价格!$B$3:$E$45,4,0)</f>
        <v>4.5</v>
      </c>
      <c r="I207" s="8">
        <f>E207*H207</f>
        <v>454.5</v>
      </c>
      <c r="J207" s="8">
        <f>(H207-G207)*E207</f>
        <v>202</v>
      </c>
    </row>
    <row r="208" spans="1:10" hidden="1" outlineLevel="3" x14ac:dyDescent="0.15">
      <c r="A208" s="7">
        <v>42736</v>
      </c>
      <c r="B208" s="8" t="s">
        <v>100</v>
      </c>
      <c r="C208" s="8" t="s">
        <v>107</v>
      </c>
      <c r="D208" s="8" t="s">
        <v>78</v>
      </c>
      <c r="E208" s="8">
        <v>17</v>
      </c>
      <c r="F208" s="8" t="str">
        <f>VLOOKUP($D208,饮料价格!$B$3:$E$45,2,0)</f>
        <v>瓶</v>
      </c>
      <c r="G208" s="8">
        <f>VLOOKUP($D208,饮料价格!$B$3:$E$45,3,0)</f>
        <v>1.9</v>
      </c>
      <c r="H208" s="8">
        <f>VLOOKUP($D208,饮料价格!$B$3:$E$45,4,0)</f>
        <v>2.4</v>
      </c>
      <c r="I208" s="8">
        <f>E208*H208</f>
        <v>40.799999999999997</v>
      </c>
      <c r="J208" s="8">
        <f>(H208-G208)*E208</f>
        <v>8.5</v>
      </c>
    </row>
    <row r="209" spans="1:10" hidden="1" outlineLevel="3" x14ac:dyDescent="0.15">
      <c r="A209" s="7">
        <v>42736</v>
      </c>
      <c r="B209" s="8" t="s">
        <v>100</v>
      </c>
      <c r="C209" s="8" t="s">
        <v>107</v>
      </c>
      <c r="D209" s="8" t="s">
        <v>21</v>
      </c>
      <c r="E209" s="8">
        <v>86</v>
      </c>
      <c r="F209" s="8" t="str">
        <f>VLOOKUP($D209,饮料价格!$B$3:$E$45,2,0)</f>
        <v>瓶</v>
      </c>
      <c r="G209" s="8">
        <f>VLOOKUP($D209,饮料价格!$B$3:$E$45,3,0)</f>
        <v>1.4</v>
      </c>
      <c r="H209" s="8">
        <f>VLOOKUP($D209,饮料价格!$B$3:$E$45,4,0)</f>
        <v>3</v>
      </c>
      <c r="I209" s="8">
        <f>E209*H209</f>
        <v>258</v>
      </c>
      <c r="J209" s="8">
        <f>(H209-G209)*E209</f>
        <v>137.6</v>
      </c>
    </row>
    <row r="210" spans="1:10" hidden="1" outlineLevel="3" x14ac:dyDescent="0.15">
      <c r="A210" s="7">
        <v>42736</v>
      </c>
      <c r="B210" s="8" t="s">
        <v>100</v>
      </c>
      <c r="C210" s="8" t="s">
        <v>107</v>
      </c>
      <c r="D210" s="8" t="s">
        <v>8</v>
      </c>
      <c r="E210" s="8">
        <v>16</v>
      </c>
      <c r="F210" s="8" t="str">
        <f>VLOOKUP($D210,饮料价格!$B$3:$E$45,2,0)</f>
        <v>合</v>
      </c>
      <c r="G210" s="8">
        <f>VLOOKUP($D210,饮料价格!$B$3:$E$45,3,0)</f>
        <v>7.8</v>
      </c>
      <c r="H210" s="8">
        <f>VLOOKUP($D210,饮料价格!$B$3:$E$45,4,0)</f>
        <v>9.8000000000000007</v>
      </c>
      <c r="I210" s="8">
        <f>E210*H210</f>
        <v>156.80000000000001</v>
      </c>
      <c r="J210" s="8">
        <f>(H210-G210)*E210</f>
        <v>32.000000000000014</v>
      </c>
    </row>
    <row r="211" spans="1:10" hidden="1" outlineLevel="3" x14ac:dyDescent="0.15">
      <c r="A211" s="7">
        <v>42736</v>
      </c>
      <c r="B211" s="8" t="s">
        <v>100</v>
      </c>
      <c r="C211" s="8" t="s">
        <v>107</v>
      </c>
      <c r="D211" s="8" t="s">
        <v>22</v>
      </c>
      <c r="E211" s="8">
        <v>13</v>
      </c>
      <c r="F211" s="8" t="str">
        <f>VLOOKUP($D211,饮料价格!$B$3:$E$45,2,0)</f>
        <v>合</v>
      </c>
      <c r="G211" s="8">
        <f>VLOOKUP($D211,饮料价格!$B$3:$E$45,3,0)</f>
        <v>1.7</v>
      </c>
      <c r="H211" s="8">
        <f>VLOOKUP($D211,饮料价格!$B$3:$E$45,4,0)</f>
        <v>2.2000000000000002</v>
      </c>
      <c r="I211" s="8">
        <f>E211*H211</f>
        <v>28.6</v>
      </c>
      <c r="J211" s="8">
        <f>(H211-G211)*E211</f>
        <v>6.5000000000000027</v>
      </c>
    </row>
    <row r="212" spans="1:10" hidden="1" outlineLevel="3" x14ac:dyDescent="0.15">
      <c r="A212" s="7">
        <v>42736</v>
      </c>
      <c r="B212" s="8" t="s">
        <v>100</v>
      </c>
      <c r="C212" s="8" t="s">
        <v>107</v>
      </c>
      <c r="D212" s="8" t="s">
        <v>32</v>
      </c>
      <c r="E212" s="8">
        <v>33</v>
      </c>
      <c r="F212" s="8" t="str">
        <f>VLOOKUP($D212,饮料价格!$B$3:$E$45,2,0)</f>
        <v>瓶</v>
      </c>
      <c r="G212" s="8">
        <f>VLOOKUP($D212,饮料价格!$B$3:$E$45,3,0)</f>
        <v>2.4</v>
      </c>
      <c r="H212" s="8">
        <f>VLOOKUP($D212,饮料价格!$B$3:$E$45,4,0)</f>
        <v>3.5</v>
      </c>
      <c r="I212" s="8">
        <f>E212*H212</f>
        <v>115.5</v>
      </c>
      <c r="J212" s="8">
        <f>(H212-G212)*E212</f>
        <v>36.300000000000004</v>
      </c>
    </row>
    <row r="213" spans="1:10" hidden="1" outlineLevel="3" x14ac:dyDescent="0.15">
      <c r="A213" s="7">
        <v>42736</v>
      </c>
      <c r="B213" s="8" t="s">
        <v>100</v>
      </c>
      <c r="C213" s="8" t="s">
        <v>107</v>
      </c>
      <c r="D213" s="8" t="s">
        <v>19</v>
      </c>
      <c r="E213" s="8">
        <v>91</v>
      </c>
      <c r="F213" s="8" t="str">
        <f>VLOOKUP($D213,饮料价格!$B$3:$E$45,2,0)</f>
        <v>瓶</v>
      </c>
      <c r="G213" s="8">
        <f>VLOOKUP($D213,饮料价格!$B$3:$E$45,3,0)</f>
        <v>1.7</v>
      </c>
      <c r="H213" s="8">
        <f>VLOOKUP($D213,饮料价格!$B$3:$E$45,4,0)</f>
        <v>2.2000000000000002</v>
      </c>
      <c r="I213" s="8">
        <f>E213*H213</f>
        <v>200.20000000000002</v>
      </c>
      <c r="J213" s="8">
        <f>(H213-G213)*E213</f>
        <v>45.500000000000021</v>
      </c>
    </row>
    <row r="214" spans="1:10" hidden="1" outlineLevel="3" x14ac:dyDescent="0.15">
      <c r="A214" s="7">
        <v>42736</v>
      </c>
      <c r="B214" s="8" t="s">
        <v>100</v>
      </c>
      <c r="C214" s="8" t="s">
        <v>107</v>
      </c>
      <c r="D214" s="8" t="s">
        <v>11</v>
      </c>
      <c r="E214" s="8">
        <v>54</v>
      </c>
      <c r="F214" s="8" t="str">
        <f>VLOOKUP($D214,饮料价格!$B$3:$E$45,2,0)</f>
        <v>瓶</v>
      </c>
      <c r="G214" s="8">
        <f>VLOOKUP($D214,饮料价格!$B$3:$E$45,3,0)</f>
        <v>1</v>
      </c>
      <c r="H214" s="8">
        <f>VLOOKUP($D214,饮料价格!$B$3:$E$45,4,0)</f>
        <v>1.3</v>
      </c>
      <c r="I214" s="8">
        <f>E214*H214</f>
        <v>70.2</v>
      </c>
      <c r="J214" s="8">
        <f>(H214-G214)*E214</f>
        <v>16.200000000000003</v>
      </c>
    </row>
    <row r="215" spans="1:10" hidden="1" outlineLevel="3" x14ac:dyDescent="0.15">
      <c r="A215" s="7">
        <v>42736</v>
      </c>
      <c r="B215" s="8" t="s">
        <v>100</v>
      </c>
      <c r="C215" s="8" t="s">
        <v>107</v>
      </c>
      <c r="D215" s="8" t="s">
        <v>20</v>
      </c>
      <c r="E215" s="8">
        <v>11</v>
      </c>
      <c r="F215" s="8" t="str">
        <f>VLOOKUP($D215,饮料价格!$B$3:$E$45,2,0)</f>
        <v>瓶</v>
      </c>
      <c r="G215" s="8">
        <f>VLOOKUP($D215,饮料价格!$B$3:$E$45,3,0)</f>
        <v>1.8</v>
      </c>
      <c r="H215" s="8">
        <f>VLOOKUP($D215,饮料价格!$B$3:$E$45,4,0)</f>
        <v>2.2999999999999998</v>
      </c>
      <c r="I215" s="8">
        <f>E215*H215</f>
        <v>25.299999999999997</v>
      </c>
      <c r="J215" s="8">
        <f>(H215-G215)*E215</f>
        <v>5.4999999999999973</v>
      </c>
    </row>
    <row r="216" spans="1:10" hidden="1" outlineLevel="3" x14ac:dyDescent="0.15">
      <c r="A216" s="7">
        <v>42736</v>
      </c>
      <c r="B216" s="8" t="s">
        <v>100</v>
      </c>
      <c r="C216" s="8" t="s">
        <v>107</v>
      </c>
      <c r="D216" s="8" t="s">
        <v>133</v>
      </c>
      <c r="E216" s="8">
        <v>15</v>
      </c>
      <c r="F216" s="8" t="str">
        <f>VLOOKUP($D216,饮料价格!$B$3:$E$45,2,0)</f>
        <v>瓶</v>
      </c>
      <c r="G216" s="8">
        <f>VLOOKUP($D216,饮料价格!$B$3:$E$45,3,0)</f>
        <v>3.5</v>
      </c>
      <c r="H216" s="8">
        <f>VLOOKUP($D216,饮料价格!$B$3:$E$45,4,0)</f>
        <v>5</v>
      </c>
      <c r="I216" s="8">
        <f>E216*H216</f>
        <v>75</v>
      </c>
      <c r="J216" s="8">
        <f>(H216-G216)*E216</f>
        <v>22.5</v>
      </c>
    </row>
    <row r="217" spans="1:10" outlineLevel="2" collapsed="1" x14ac:dyDescent="0.15">
      <c r="A217" s="7"/>
      <c r="B217" s="8"/>
      <c r="C217" s="23" t="s">
        <v>210</v>
      </c>
      <c r="D217" s="8"/>
      <c r="E217" s="8"/>
      <c r="F217" s="8"/>
      <c r="G217" s="8"/>
      <c r="H217" s="8"/>
      <c r="I217" s="8">
        <f>SUBTOTAL(9,I175:I216)</f>
        <v>5808.6000000000013</v>
      </c>
      <c r="J217" s="8">
        <f>SUBTOTAL(9,J175:J216)</f>
        <v>1981.1</v>
      </c>
    </row>
    <row r="218" spans="1:10" hidden="1" outlineLevel="3" x14ac:dyDescent="0.15">
      <c r="A218" s="7">
        <v>42736</v>
      </c>
      <c r="B218" s="8" t="s">
        <v>100</v>
      </c>
      <c r="C218" s="8" t="s">
        <v>128</v>
      </c>
      <c r="D218" s="8" t="s">
        <v>82</v>
      </c>
      <c r="E218" s="8">
        <v>54</v>
      </c>
      <c r="F218" s="8" t="str">
        <f>VLOOKUP($D218,饮料价格!$B$3:$E$45,2,0)</f>
        <v>合</v>
      </c>
      <c r="G218" s="8">
        <f>VLOOKUP($D218,饮料价格!$B$3:$E$45,3,0)</f>
        <v>1.6</v>
      </c>
      <c r="H218" s="8">
        <f>VLOOKUP($D218,饮料价格!$B$3:$E$45,4,0)</f>
        <v>2.5</v>
      </c>
      <c r="I218" s="8">
        <f>E218*H218</f>
        <v>135</v>
      </c>
      <c r="J218" s="8">
        <f>(H218-G218)*E218</f>
        <v>48.599999999999994</v>
      </c>
    </row>
    <row r="219" spans="1:10" hidden="1" outlineLevel="3" x14ac:dyDescent="0.15">
      <c r="A219" s="7">
        <v>42736</v>
      </c>
      <c r="B219" s="8" t="s">
        <v>100</v>
      </c>
      <c r="C219" s="8" t="s">
        <v>128</v>
      </c>
      <c r="D219" s="8" t="s">
        <v>1</v>
      </c>
      <c r="E219" s="8">
        <v>21</v>
      </c>
      <c r="F219" s="8" t="str">
        <f>VLOOKUP($D219,饮料价格!$B$3:$E$45,2,0)</f>
        <v>听</v>
      </c>
      <c r="G219" s="8">
        <f>VLOOKUP($D219,饮料价格!$B$3:$E$45,3,0)</f>
        <v>2.5</v>
      </c>
      <c r="H219" s="8">
        <f>VLOOKUP($D219,饮料价格!$B$3:$E$45,4,0)</f>
        <v>3.5</v>
      </c>
      <c r="I219" s="8">
        <f>E219*H219</f>
        <v>73.5</v>
      </c>
      <c r="J219" s="8">
        <f>(H219-G219)*E219</f>
        <v>21</v>
      </c>
    </row>
    <row r="220" spans="1:10" hidden="1" outlineLevel="3" x14ac:dyDescent="0.15">
      <c r="A220" s="7">
        <v>42736</v>
      </c>
      <c r="B220" s="8" t="s">
        <v>100</v>
      </c>
      <c r="C220" s="8" t="s">
        <v>128</v>
      </c>
      <c r="D220" s="8" t="s">
        <v>8</v>
      </c>
      <c r="E220" s="8">
        <v>13</v>
      </c>
      <c r="F220" s="8" t="str">
        <f>VLOOKUP($D220,饮料价格!$B$3:$E$45,2,0)</f>
        <v>合</v>
      </c>
      <c r="G220" s="8">
        <f>VLOOKUP($D220,饮料价格!$B$3:$E$45,3,0)</f>
        <v>7.8</v>
      </c>
      <c r="H220" s="8">
        <f>VLOOKUP($D220,饮料价格!$B$3:$E$45,4,0)</f>
        <v>9.8000000000000007</v>
      </c>
      <c r="I220" s="8">
        <f>E220*H220</f>
        <v>127.4</v>
      </c>
      <c r="J220" s="8">
        <f>(H220-G220)*E220</f>
        <v>26.000000000000011</v>
      </c>
    </row>
    <row r="221" spans="1:10" hidden="1" outlineLevel="3" x14ac:dyDescent="0.15">
      <c r="A221" s="7">
        <v>42736</v>
      </c>
      <c r="B221" s="8" t="s">
        <v>100</v>
      </c>
      <c r="C221" s="8" t="s">
        <v>128</v>
      </c>
      <c r="D221" s="8" t="s">
        <v>79</v>
      </c>
      <c r="E221" s="8">
        <v>39</v>
      </c>
      <c r="F221" s="8" t="str">
        <f>VLOOKUP($D221,饮料价格!$B$3:$E$45,2,0)</f>
        <v>听</v>
      </c>
      <c r="G221" s="8">
        <f>VLOOKUP($D221,饮料价格!$B$3:$E$45,3,0)</f>
        <v>1.2</v>
      </c>
      <c r="H221" s="8">
        <f>VLOOKUP($D221,饮料价格!$B$3:$E$45,4,0)</f>
        <v>2.5</v>
      </c>
      <c r="I221" s="8">
        <f>E221*H221</f>
        <v>97.5</v>
      </c>
      <c r="J221" s="8">
        <f>(H221-G221)*E221</f>
        <v>50.7</v>
      </c>
    </row>
    <row r="222" spans="1:10" hidden="1" outlineLevel="3" x14ac:dyDescent="0.15">
      <c r="A222" s="7">
        <v>42736</v>
      </c>
      <c r="B222" s="8" t="s">
        <v>100</v>
      </c>
      <c r="C222" s="8" t="s">
        <v>128</v>
      </c>
      <c r="D222" s="8" t="s">
        <v>5</v>
      </c>
      <c r="E222" s="8">
        <v>78</v>
      </c>
      <c r="F222" s="8" t="str">
        <f>VLOOKUP($D222,饮料价格!$B$3:$E$45,2,0)</f>
        <v>合</v>
      </c>
      <c r="G222" s="8">
        <f>VLOOKUP($D222,饮料价格!$B$3:$E$45,3,0)</f>
        <v>1.5</v>
      </c>
      <c r="H222" s="8">
        <f>VLOOKUP($D222,饮料价格!$B$3:$E$45,4,0)</f>
        <v>2.2000000000000002</v>
      </c>
      <c r="I222" s="8">
        <f>E222*H222</f>
        <v>171.60000000000002</v>
      </c>
      <c r="J222" s="8">
        <f>(H222-G222)*E222</f>
        <v>54.600000000000016</v>
      </c>
    </row>
    <row r="223" spans="1:10" hidden="1" outlineLevel="3" x14ac:dyDescent="0.15">
      <c r="A223" s="7">
        <v>42736</v>
      </c>
      <c r="B223" s="8" t="s">
        <v>100</v>
      </c>
      <c r="C223" s="8" t="s">
        <v>128</v>
      </c>
      <c r="D223" s="8" t="s">
        <v>29</v>
      </c>
      <c r="E223" s="8">
        <v>18</v>
      </c>
      <c r="F223" s="8" t="str">
        <f>VLOOKUP($D223,饮料价格!$B$3:$E$45,2,0)</f>
        <v>合</v>
      </c>
      <c r="G223" s="8">
        <f>VLOOKUP($D223,饮料价格!$B$3:$E$45,3,0)</f>
        <v>1.6</v>
      </c>
      <c r="H223" s="8">
        <f>VLOOKUP($D223,饮料价格!$B$3:$E$45,4,0)</f>
        <v>2.2999999999999998</v>
      </c>
      <c r="I223" s="8">
        <f>E223*H223</f>
        <v>41.4</v>
      </c>
      <c r="J223" s="8">
        <f>(H223-G223)*E223</f>
        <v>12.599999999999994</v>
      </c>
    </row>
    <row r="224" spans="1:10" hidden="1" outlineLevel="3" x14ac:dyDescent="0.15">
      <c r="A224" s="7">
        <v>42736</v>
      </c>
      <c r="B224" s="8" t="s">
        <v>100</v>
      </c>
      <c r="C224" s="8" t="s">
        <v>128</v>
      </c>
      <c r="D224" s="8" t="s">
        <v>7</v>
      </c>
      <c r="E224" s="8">
        <v>51</v>
      </c>
      <c r="F224" s="8" t="str">
        <f>VLOOKUP($D224,饮料价格!$B$3:$E$45,2,0)</f>
        <v>听</v>
      </c>
      <c r="G224" s="8">
        <f>VLOOKUP($D224,饮料价格!$B$3:$E$45,3,0)</f>
        <v>3.2</v>
      </c>
      <c r="H224" s="8">
        <f>VLOOKUP($D224,饮料价格!$B$3:$E$45,4,0)</f>
        <v>6</v>
      </c>
      <c r="I224" s="8">
        <f>E224*H224</f>
        <v>306</v>
      </c>
      <c r="J224" s="8">
        <f>(H224-G224)*E224</f>
        <v>142.79999999999998</v>
      </c>
    </row>
    <row r="225" spans="1:10" hidden="1" outlineLevel="3" x14ac:dyDescent="0.15">
      <c r="A225" s="7">
        <v>42736</v>
      </c>
      <c r="B225" s="8" t="s">
        <v>100</v>
      </c>
      <c r="C225" s="8" t="s">
        <v>128</v>
      </c>
      <c r="D225" s="8" t="s">
        <v>132</v>
      </c>
      <c r="E225" s="8">
        <v>13</v>
      </c>
      <c r="F225" s="8" t="str">
        <f>VLOOKUP($D225,饮料价格!$B$3:$E$45,2,0)</f>
        <v>瓶</v>
      </c>
      <c r="G225" s="8">
        <f>VLOOKUP($D225,饮料价格!$B$3:$E$45,3,0)</f>
        <v>2.5</v>
      </c>
      <c r="H225" s="8">
        <f>VLOOKUP($D225,饮料价格!$B$3:$E$45,4,0)</f>
        <v>4.5</v>
      </c>
      <c r="I225" s="8">
        <f>E225*H225</f>
        <v>58.5</v>
      </c>
      <c r="J225" s="8">
        <f>(H225-G225)*E225</f>
        <v>26</v>
      </c>
    </row>
    <row r="226" spans="1:10" hidden="1" outlineLevel="3" x14ac:dyDescent="0.15">
      <c r="A226" s="7">
        <v>42736</v>
      </c>
      <c r="B226" s="8" t="s">
        <v>100</v>
      </c>
      <c r="C226" s="8" t="s">
        <v>128</v>
      </c>
      <c r="D226" s="8" t="s">
        <v>15</v>
      </c>
      <c r="E226" s="8">
        <v>71</v>
      </c>
      <c r="F226" s="8" t="str">
        <f>VLOOKUP($D226,饮料价格!$B$3:$E$45,2,0)</f>
        <v>合</v>
      </c>
      <c r="G226" s="8">
        <f>VLOOKUP($D226,饮料价格!$B$3:$E$45,3,0)</f>
        <v>1.7</v>
      </c>
      <c r="H226" s="8">
        <f>VLOOKUP($D226,饮料价格!$B$3:$E$45,4,0)</f>
        <v>2.5</v>
      </c>
      <c r="I226" s="8">
        <f>E226*H226</f>
        <v>177.5</v>
      </c>
      <c r="J226" s="8">
        <f>(H226-G226)*E226</f>
        <v>56.800000000000004</v>
      </c>
    </row>
    <row r="227" spans="1:10" hidden="1" outlineLevel="3" x14ac:dyDescent="0.15">
      <c r="A227" s="7">
        <v>42736</v>
      </c>
      <c r="B227" s="8" t="s">
        <v>100</v>
      </c>
      <c r="C227" s="8" t="s">
        <v>128</v>
      </c>
      <c r="D227" s="8" t="s">
        <v>17</v>
      </c>
      <c r="E227" s="8">
        <v>54</v>
      </c>
      <c r="F227" s="8" t="str">
        <f>VLOOKUP($D227,饮料价格!$B$3:$E$45,2,0)</f>
        <v>合</v>
      </c>
      <c r="G227" s="8">
        <f>VLOOKUP($D227,饮料价格!$B$3:$E$45,3,0)</f>
        <v>4.3</v>
      </c>
      <c r="H227" s="8">
        <f>VLOOKUP($D227,饮料价格!$B$3:$E$45,4,0)</f>
        <v>6.8</v>
      </c>
      <c r="I227" s="8">
        <f>E227*H227</f>
        <v>367.2</v>
      </c>
      <c r="J227" s="8">
        <f>(H227-G227)*E227</f>
        <v>135</v>
      </c>
    </row>
    <row r="228" spans="1:10" hidden="1" outlineLevel="3" x14ac:dyDescent="0.15">
      <c r="A228" s="7">
        <v>42736</v>
      </c>
      <c r="B228" s="8" t="s">
        <v>100</v>
      </c>
      <c r="C228" s="8" t="s">
        <v>128</v>
      </c>
      <c r="D228" s="8" t="s">
        <v>18</v>
      </c>
      <c r="E228" s="8">
        <v>44</v>
      </c>
      <c r="F228" s="8" t="str">
        <f>VLOOKUP($D228,饮料价格!$B$3:$E$45,2,0)</f>
        <v>合</v>
      </c>
      <c r="G228" s="8">
        <f>VLOOKUP($D228,饮料价格!$B$3:$E$45,3,0)</f>
        <v>4.5</v>
      </c>
      <c r="H228" s="8">
        <f>VLOOKUP($D228,饮料价格!$B$3:$E$45,4,0)</f>
        <v>7.2</v>
      </c>
      <c r="I228" s="8">
        <f>E228*H228</f>
        <v>316.8</v>
      </c>
      <c r="J228" s="8">
        <f>(H228-G228)*E228</f>
        <v>118.80000000000001</v>
      </c>
    </row>
    <row r="229" spans="1:10" hidden="1" outlineLevel="3" x14ac:dyDescent="0.15">
      <c r="A229" s="7">
        <v>42736</v>
      </c>
      <c r="B229" s="8" t="s">
        <v>100</v>
      </c>
      <c r="C229" s="8" t="s">
        <v>128</v>
      </c>
      <c r="D229" s="8" t="s">
        <v>78</v>
      </c>
      <c r="E229" s="8">
        <v>28</v>
      </c>
      <c r="F229" s="8" t="str">
        <f>VLOOKUP($D229,饮料价格!$B$3:$E$45,2,0)</f>
        <v>瓶</v>
      </c>
      <c r="G229" s="8">
        <f>VLOOKUP($D229,饮料价格!$B$3:$E$45,3,0)</f>
        <v>1.9</v>
      </c>
      <c r="H229" s="8">
        <f>VLOOKUP($D229,饮料价格!$B$3:$E$45,4,0)</f>
        <v>2.4</v>
      </c>
      <c r="I229" s="8">
        <f>E229*H229</f>
        <v>67.2</v>
      </c>
      <c r="J229" s="8">
        <f>(H229-G229)*E229</f>
        <v>14</v>
      </c>
    </row>
    <row r="230" spans="1:10" hidden="1" outlineLevel="3" x14ac:dyDescent="0.15">
      <c r="A230" s="7">
        <v>42736</v>
      </c>
      <c r="B230" s="8" t="s">
        <v>100</v>
      </c>
      <c r="C230" s="8" t="s">
        <v>128</v>
      </c>
      <c r="D230" s="8" t="s">
        <v>133</v>
      </c>
      <c r="E230" s="8">
        <v>17</v>
      </c>
      <c r="F230" s="8" t="str">
        <f>VLOOKUP($D230,饮料价格!$B$3:$E$45,2,0)</f>
        <v>瓶</v>
      </c>
      <c r="G230" s="8">
        <f>VLOOKUP($D230,饮料价格!$B$3:$E$45,3,0)</f>
        <v>3.5</v>
      </c>
      <c r="H230" s="8">
        <f>VLOOKUP($D230,饮料价格!$B$3:$E$45,4,0)</f>
        <v>5</v>
      </c>
      <c r="I230" s="8">
        <f>E230*H230</f>
        <v>85</v>
      </c>
      <c r="J230" s="8">
        <f>(H230-G230)*E230</f>
        <v>25.5</v>
      </c>
    </row>
    <row r="231" spans="1:10" hidden="1" outlineLevel="3" x14ac:dyDescent="0.15">
      <c r="A231" s="7">
        <v>42736</v>
      </c>
      <c r="B231" s="8" t="s">
        <v>100</v>
      </c>
      <c r="C231" s="8" t="s">
        <v>128</v>
      </c>
      <c r="D231" s="8" t="s">
        <v>16</v>
      </c>
      <c r="E231" s="8">
        <v>15</v>
      </c>
      <c r="F231" s="8" t="str">
        <f>VLOOKUP($D231,饮料价格!$B$3:$E$45,2,0)</f>
        <v>瓶</v>
      </c>
      <c r="G231" s="8">
        <f>VLOOKUP($D231,饮料价格!$B$3:$E$45,3,0)</f>
        <v>1</v>
      </c>
      <c r="H231" s="8">
        <f>VLOOKUP($D231,饮料价格!$B$3:$E$45,4,0)</f>
        <v>1.5</v>
      </c>
      <c r="I231" s="8">
        <f>E231*H231</f>
        <v>22.5</v>
      </c>
      <c r="J231" s="8">
        <f>(H231-G231)*E231</f>
        <v>7.5</v>
      </c>
    </row>
    <row r="232" spans="1:10" hidden="1" outlineLevel="3" x14ac:dyDescent="0.15">
      <c r="A232" s="7">
        <v>42736</v>
      </c>
      <c r="B232" s="8" t="s">
        <v>100</v>
      </c>
      <c r="C232" s="8" t="s">
        <v>128</v>
      </c>
      <c r="D232" s="8" t="s">
        <v>21</v>
      </c>
      <c r="E232" s="8">
        <v>11</v>
      </c>
      <c r="F232" s="8" t="str">
        <f>VLOOKUP($D232,饮料价格!$B$3:$E$45,2,0)</f>
        <v>瓶</v>
      </c>
      <c r="G232" s="8">
        <f>VLOOKUP($D232,饮料价格!$B$3:$E$45,3,0)</f>
        <v>1.4</v>
      </c>
      <c r="H232" s="8">
        <f>VLOOKUP($D232,饮料价格!$B$3:$E$45,4,0)</f>
        <v>3</v>
      </c>
      <c r="I232" s="8">
        <f>E232*H232</f>
        <v>33</v>
      </c>
      <c r="J232" s="8">
        <f>(H232-G232)*E232</f>
        <v>17.600000000000001</v>
      </c>
    </row>
    <row r="233" spans="1:10" hidden="1" outlineLevel="3" x14ac:dyDescent="0.15">
      <c r="A233" s="7">
        <v>42736</v>
      </c>
      <c r="B233" s="8" t="s">
        <v>100</v>
      </c>
      <c r="C233" s="8" t="s">
        <v>128</v>
      </c>
      <c r="D233" s="8" t="s">
        <v>30</v>
      </c>
      <c r="E233" s="8">
        <v>10</v>
      </c>
      <c r="F233" s="8" t="str">
        <f>VLOOKUP($D233,饮料价格!$B$3:$E$45,2,0)</f>
        <v>瓶</v>
      </c>
      <c r="G233" s="8">
        <f>VLOOKUP($D233,饮料价格!$B$3:$E$45,3,0)</f>
        <v>0.9</v>
      </c>
      <c r="H233" s="8">
        <f>VLOOKUP($D233,饮料价格!$B$3:$E$45,4,0)</f>
        <v>1.5</v>
      </c>
      <c r="I233" s="8">
        <f>E233*H233</f>
        <v>15</v>
      </c>
      <c r="J233" s="8">
        <f>(H233-G233)*E233</f>
        <v>6</v>
      </c>
    </row>
    <row r="234" spans="1:10" hidden="1" outlineLevel="3" x14ac:dyDescent="0.15">
      <c r="A234" s="7">
        <v>42736</v>
      </c>
      <c r="B234" s="8" t="s">
        <v>100</v>
      </c>
      <c r="C234" s="8" t="s">
        <v>128</v>
      </c>
      <c r="D234" s="8" t="s">
        <v>81</v>
      </c>
      <c r="E234" s="8">
        <v>105</v>
      </c>
      <c r="F234" s="8" t="str">
        <f>VLOOKUP($D234,饮料价格!$B$3:$E$45,2,0)</f>
        <v>听</v>
      </c>
      <c r="G234" s="8">
        <f>VLOOKUP($D234,饮料价格!$B$3:$E$45,3,0)</f>
        <v>3</v>
      </c>
      <c r="H234" s="8">
        <f>VLOOKUP($D234,饮料价格!$B$3:$E$45,4,0)</f>
        <v>4</v>
      </c>
      <c r="I234" s="8">
        <f>E234*H234</f>
        <v>420</v>
      </c>
      <c r="J234" s="8">
        <f>(H234-G234)*E234</f>
        <v>105</v>
      </c>
    </row>
    <row r="235" spans="1:10" hidden="1" outlineLevel="3" x14ac:dyDescent="0.15">
      <c r="A235" s="7">
        <v>42736</v>
      </c>
      <c r="B235" s="8" t="s">
        <v>100</v>
      </c>
      <c r="C235" s="8" t="s">
        <v>128</v>
      </c>
      <c r="D235" s="8" t="s">
        <v>4</v>
      </c>
      <c r="E235" s="8">
        <v>18</v>
      </c>
      <c r="F235" s="8" t="str">
        <f>VLOOKUP($D235,饮料价格!$B$3:$E$45,2,0)</f>
        <v>合</v>
      </c>
      <c r="G235" s="8">
        <f>VLOOKUP($D235,饮料价格!$B$3:$E$45,3,0)</f>
        <v>1.3</v>
      </c>
      <c r="H235" s="8">
        <f>VLOOKUP($D235,饮料价格!$B$3:$E$45,4,0)</f>
        <v>1.9</v>
      </c>
      <c r="I235" s="8">
        <f>E235*H235</f>
        <v>34.199999999999996</v>
      </c>
      <c r="J235" s="8">
        <f>(H235-G235)*E235</f>
        <v>10.799999999999997</v>
      </c>
    </row>
    <row r="236" spans="1:10" hidden="1" outlineLevel="3" x14ac:dyDescent="0.15">
      <c r="A236" s="7">
        <v>42736</v>
      </c>
      <c r="B236" s="8" t="s">
        <v>100</v>
      </c>
      <c r="C236" s="8" t="s">
        <v>128</v>
      </c>
      <c r="D236" s="8" t="s">
        <v>28</v>
      </c>
      <c r="E236" s="8">
        <v>38</v>
      </c>
      <c r="F236" s="8" t="str">
        <f>VLOOKUP($D236,饮料价格!$B$3:$E$45,2,0)</f>
        <v>合</v>
      </c>
      <c r="G236" s="8">
        <f>VLOOKUP($D236,饮料价格!$B$3:$E$45,3,0)</f>
        <v>1.5</v>
      </c>
      <c r="H236" s="8">
        <f>VLOOKUP($D236,饮料价格!$B$3:$E$45,4,0)</f>
        <v>2.2000000000000002</v>
      </c>
      <c r="I236" s="8">
        <f>E236*H236</f>
        <v>83.600000000000009</v>
      </c>
      <c r="J236" s="8">
        <f>(H236-G236)*E236</f>
        <v>26.600000000000009</v>
      </c>
    </row>
    <row r="237" spans="1:10" hidden="1" outlineLevel="3" x14ac:dyDescent="0.15">
      <c r="A237" s="7">
        <v>42736</v>
      </c>
      <c r="B237" s="8" t="s">
        <v>100</v>
      </c>
      <c r="C237" s="8" t="s">
        <v>128</v>
      </c>
      <c r="D237" s="8" t="s">
        <v>6</v>
      </c>
      <c r="E237" s="8">
        <v>95</v>
      </c>
      <c r="F237" s="8" t="str">
        <f>VLOOKUP($D237,饮料价格!$B$3:$E$45,2,0)</f>
        <v>瓶</v>
      </c>
      <c r="G237" s="8">
        <f>VLOOKUP($D237,饮料价格!$B$3:$E$45,3,0)</f>
        <v>1.7</v>
      </c>
      <c r="H237" s="8">
        <f>VLOOKUP($D237,饮料价格!$B$3:$E$45,4,0)</f>
        <v>3.5</v>
      </c>
      <c r="I237" s="8">
        <f>E237*H237</f>
        <v>332.5</v>
      </c>
      <c r="J237" s="8">
        <f>(H237-G237)*E237</f>
        <v>171</v>
      </c>
    </row>
    <row r="238" spans="1:10" hidden="1" outlineLevel="3" x14ac:dyDescent="0.15">
      <c r="A238" s="7">
        <v>42736</v>
      </c>
      <c r="B238" s="8" t="s">
        <v>100</v>
      </c>
      <c r="C238" s="8" t="s">
        <v>128</v>
      </c>
      <c r="D238" s="8" t="s">
        <v>13</v>
      </c>
      <c r="E238" s="8">
        <v>17</v>
      </c>
      <c r="F238" s="8" t="str">
        <f>VLOOKUP($D238,饮料价格!$B$3:$E$45,2,0)</f>
        <v>瓶</v>
      </c>
      <c r="G238" s="8">
        <f>VLOOKUP($D238,饮料价格!$B$3:$E$45,3,0)</f>
        <v>2</v>
      </c>
      <c r="H238" s="8">
        <f>VLOOKUP($D238,饮料价格!$B$3:$E$45,4,0)</f>
        <v>3.5</v>
      </c>
      <c r="I238" s="8">
        <f>E238*H238</f>
        <v>59.5</v>
      </c>
      <c r="J238" s="8">
        <f>(H238-G238)*E238</f>
        <v>25.5</v>
      </c>
    </row>
    <row r="239" spans="1:10" hidden="1" outlineLevel="3" x14ac:dyDescent="0.15">
      <c r="A239" s="7">
        <v>42736</v>
      </c>
      <c r="B239" s="8" t="s">
        <v>100</v>
      </c>
      <c r="C239" s="8" t="s">
        <v>128</v>
      </c>
      <c r="D239" s="8" t="s">
        <v>134</v>
      </c>
      <c r="E239" s="8">
        <v>14</v>
      </c>
      <c r="F239" s="8" t="str">
        <f>VLOOKUP($D239,饮料价格!$B$3:$E$45,2,0)</f>
        <v>瓶</v>
      </c>
      <c r="G239" s="8">
        <f>VLOOKUP($D239,饮料价格!$B$3:$E$45,3,0)</f>
        <v>3.5</v>
      </c>
      <c r="H239" s="8">
        <f>VLOOKUP($D239,饮料价格!$B$3:$E$45,4,0)</f>
        <v>5</v>
      </c>
      <c r="I239" s="8">
        <f>E239*H239</f>
        <v>70</v>
      </c>
      <c r="J239" s="8">
        <f>(H239-G239)*E239</f>
        <v>21</v>
      </c>
    </row>
    <row r="240" spans="1:10" hidden="1" outlineLevel="3" x14ac:dyDescent="0.15">
      <c r="A240" s="7">
        <v>42736</v>
      </c>
      <c r="B240" s="8" t="s">
        <v>100</v>
      </c>
      <c r="C240" s="8" t="s">
        <v>128</v>
      </c>
      <c r="D240" s="8" t="s">
        <v>9</v>
      </c>
      <c r="E240" s="8">
        <v>54</v>
      </c>
      <c r="F240" s="8" t="str">
        <f>VLOOKUP($D240,饮料价格!$B$3:$E$45,2,0)</f>
        <v>听</v>
      </c>
      <c r="G240" s="8">
        <f>VLOOKUP($D240,饮料价格!$B$3:$E$45,3,0)</f>
        <v>3</v>
      </c>
      <c r="H240" s="8">
        <f>VLOOKUP($D240,饮料价格!$B$3:$E$45,4,0)</f>
        <v>4</v>
      </c>
      <c r="I240" s="8">
        <f>E240*H240</f>
        <v>216</v>
      </c>
      <c r="J240" s="8">
        <f>(H240-G240)*E240</f>
        <v>54</v>
      </c>
    </row>
    <row r="241" spans="1:10" hidden="1" outlineLevel="3" x14ac:dyDescent="0.15">
      <c r="A241" s="7">
        <v>42736</v>
      </c>
      <c r="B241" s="8" t="s">
        <v>100</v>
      </c>
      <c r="C241" s="8" t="s">
        <v>128</v>
      </c>
      <c r="D241" s="8" t="s">
        <v>25</v>
      </c>
      <c r="E241" s="8">
        <v>38</v>
      </c>
      <c r="F241" s="8" t="str">
        <f>VLOOKUP($D241,饮料价格!$B$3:$E$45,2,0)</f>
        <v>听</v>
      </c>
      <c r="G241" s="8">
        <f>VLOOKUP($D241,饮料价格!$B$3:$E$45,3,0)</f>
        <v>3</v>
      </c>
      <c r="H241" s="8">
        <f>VLOOKUP($D241,饮料价格!$B$3:$E$45,4,0)</f>
        <v>4</v>
      </c>
      <c r="I241" s="8">
        <f>E241*H241</f>
        <v>152</v>
      </c>
      <c r="J241" s="8">
        <f>(H241-G241)*E241</f>
        <v>38</v>
      </c>
    </row>
    <row r="242" spans="1:10" hidden="1" outlineLevel="3" x14ac:dyDescent="0.15">
      <c r="A242" s="7">
        <v>42736</v>
      </c>
      <c r="B242" s="8" t="s">
        <v>100</v>
      </c>
      <c r="C242" s="8" t="s">
        <v>128</v>
      </c>
      <c r="D242" s="8" t="s">
        <v>27</v>
      </c>
      <c r="E242" s="8">
        <v>23</v>
      </c>
      <c r="F242" s="8" t="str">
        <f>VLOOKUP($D242,饮料价格!$B$3:$E$45,2,0)</f>
        <v>听</v>
      </c>
      <c r="G242" s="8">
        <f>VLOOKUP($D242,饮料价格!$B$3:$E$45,3,0)</f>
        <v>2.5</v>
      </c>
      <c r="H242" s="8">
        <f>VLOOKUP($D242,饮料价格!$B$3:$E$45,4,0)</f>
        <v>4</v>
      </c>
      <c r="I242" s="8">
        <f>E242*H242</f>
        <v>92</v>
      </c>
      <c r="J242" s="8">
        <f>(H242-G242)*E242</f>
        <v>34.5</v>
      </c>
    </row>
    <row r="243" spans="1:10" hidden="1" outlineLevel="3" x14ac:dyDescent="0.15">
      <c r="A243" s="7">
        <v>42736</v>
      </c>
      <c r="B243" s="8" t="s">
        <v>100</v>
      </c>
      <c r="C243" s="8" t="s">
        <v>128</v>
      </c>
      <c r="D243" s="8" t="s">
        <v>131</v>
      </c>
      <c r="E243" s="8">
        <v>201</v>
      </c>
      <c r="F243" s="8" t="str">
        <f>VLOOKUP($D243,饮料价格!$B$3:$E$45,2,0)</f>
        <v>瓶</v>
      </c>
      <c r="G243" s="8">
        <f>VLOOKUP($D243,饮料价格!$B$3:$E$45,3,0)</f>
        <v>2</v>
      </c>
      <c r="H243" s="8">
        <f>VLOOKUP($D243,饮料价格!$B$3:$E$45,4,0)</f>
        <v>3.5</v>
      </c>
      <c r="I243" s="8">
        <f>E243*H243</f>
        <v>703.5</v>
      </c>
      <c r="J243" s="8">
        <f>(H243-G243)*E243</f>
        <v>301.5</v>
      </c>
    </row>
    <row r="244" spans="1:10" hidden="1" outlineLevel="3" x14ac:dyDescent="0.15">
      <c r="A244" s="7">
        <v>42736</v>
      </c>
      <c r="B244" s="8" t="s">
        <v>100</v>
      </c>
      <c r="C244" s="8" t="s">
        <v>128</v>
      </c>
      <c r="D244" s="8" t="s">
        <v>24</v>
      </c>
      <c r="E244" s="8">
        <v>128</v>
      </c>
      <c r="F244" s="8" t="str">
        <f>VLOOKUP($D244,饮料价格!$B$3:$E$45,2,0)</f>
        <v>瓶</v>
      </c>
      <c r="G244" s="8">
        <f>VLOOKUP($D244,饮料价格!$B$3:$E$45,3,0)</f>
        <v>2.4</v>
      </c>
      <c r="H244" s="8">
        <f>VLOOKUP($D244,饮料价格!$B$3:$E$45,4,0)</f>
        <v>3</v>
      </c>
      <c r="I244" s="8">
        <f>E244*H244</f>
        <v>384</v>
      </c>
      <c r="J244" s="8">
        <f>(H244-G244)*E244</f>
        <v>76.800000000000011</v>
      </c>
    </row>
    <row r="245" spans="1:10" hidden="1" outlineLevel="3" x14ac:dyDescent="0.15">
      <c r="A245" s="7">
        <v>42736</v>
      </c>
      <c r="B245" s="8" t="s">
        <v>100</v>
      </c>
      <c r="C245" s="8" t="s">
        <v>128</v>
      </c>
      <c r="D245" s="8" t="s">
        <v>73</v>
      </c>
      <c r="E245" s="8">
        <v>30</v>
      </c>
      <c r="F245" s="8" t="str">
        <f>VLOOKUP($D245,饮料价格!$B$3:$E$45,2,0)</f>
        <v>瓶</v>
      </c>
      <c r="G245" s="8">
        <f>VLOOKUP($D245,饮料价格!$B$3:$E$45,3,0)</f>
        <v>1.8</v>
      </c>
      <c r="H245" s="8">
        <f>VLOOKUP($D245,饮料价格!$B$3:$E$45,4,0)</f>
        <v>2.2999999999999998</v>
      </c>
      <c r="I245" s="8">
        <f>E245*H245</f>
        <v>69</v>
      </c>
      <c r="J245" s="8">
        <f>(H245-G245)*E245</f>
        <v>14.999999999999993</v>
      </c>
    </row>
    <row r="246" spans="1:10" hidden="1" outlineLevel="3" x14ac:dyDescent="0.15">
      <c r="A246" s="7">
        <v>42736</v>
      </c>
      <c r="B246" s="8" t="s">
        <v>100</v>
      </c>
      <c r="C246" s="8" t="s">
        <v>128</v>
      </c>
      <c r="D246" s="8" t="s">
        <v>11</v>
      </c>
      <c r="E246" s="8">
        <v>78</v>
      </c>
      <c r="F246" s="8" t="str">
        <f>VLOOKUP($D246,饮料价格!$B$3:$E$45,2,0)</f>
        <v>瓶</v>
      </c>
      <c r="G246" s="8">
        <f>VLOOKUP($D246,饮料价格!$B$3:$E$45,3,0)</f>
        <v>1</v>
      </c>
      <c r="H246" s="8">
        <f>VLOOKUP($D246,饮料价格!$B$3:$E$45,4,0)</f>
        <v>1.3</v>
      </c>
      <c r="I246" s="8">
        <f>E246*H246</f>
        <v>101.4</v>
      </c>
      <c r="J246" s="8">
        <f>(H246-G246)*E246</f>
        <v>23.400000000000002</v>
      </c>
    </row>
    <row r="247" spans="1:10" hidden="1" outlineLevel="3" x14ac:dyDescent="0.15">
      <c r="A247" s="7">
        <v>42736</v>
      </c>
      <c r="B247" s="8" t="s">
        <v>100</v>
      </c>
      <c r="C247" s="8" t="s">
        <v>128</v>
      </c>
      <c r="D247" s="8" t="s">
        <v>14</v>
      </c>
      <c r="E247" s="8">
        <v>13</v>
      </c>
      <c r="F247" s="8" t="str">
        <f>VLOOKUP($D247,饮料价格!$B$3:$E$45,2,0)</f>
        <v>听</v>
      </c>
      <c r="G247" s="8">
        <f>VLOOKUP($D247,饮料价格!$B$3:$E$45,3,0)</f>
        <v>2.5</v>
      </c>
      <c r="H247" s="8">
        <f>VLOOKUP($D247,饮料价格!$B$3:$E$45,4,0)</f>
        <v>4</v>
      </c>
      <c r="I247" s="8">
        <f>E247*H247</f>
        <v>52</v>
      </c>
      <c r="J247" s="8">
        <f>(H247-G247)*E247</f>
        <v>19.5</v>
      </c>
    </row>
    <row r="248" spans="1:10" hidden="1" outlineLevel="3" x14ac:dyDescent="0.15">
      <c r="A248" s="7">
        <v>42736</v>
      </c>
      <c r="B248" s="8" t="s">
        <v>100</v>
      </c>
      <c r="C248" s="8" t="s">
        <v>128</v>
      </c>
      <c r="D248" s="8" t="s">
        <v>23</v>
      </c>
      <c r="E248" s="8">
        <v>14</v>
      </c>
      <c r="F248" s="8" t="str">
        <f>VLOOKUP($D248,饮料价格!$B$3:$E$45,2,0)</f>
        <v>瓶</v>
      </c>
      <c r="G248" s="8">
        <f>VLOOKUP($D248,饮料价格!$B$3:$E$45,3,0)</f>
        <v>2.4</v>
      </c>
      <c r="H248" s="8">
        <f>VLOOKUP($D248,饮料价格!$B$3:$E$45,4,0)</f>
        <v>3</v>
      </c>
      <c r="I248" s="8">
        <f>E248*H248</f>
        <v>42</v>
      </c>
      <c r="J248" s="8">
        <f>(H248-G248)*E248</f>
        <v>8.4000000000000021</v>
      </c>
    </row>
    <row r="249" spans="1:10" hidden="1" outlineLevel="3" x14ac:dyDescent="0.15">
      <c r="A249" s="7">
        <v>42736</v>
      </c>
      <c r="B249" s="8" t="s">
        <v>100</v>
      </c>
      <c r="C249" s="8" t="s">
        <v>128</v>
      </c>
      <c r="D249" s="8" t="s">
        <v>80</v>
      </c>
      <c r="E249" s="8">
        <v>94</v>
      </c>
      <c r="F249" s="8" t="str">
        <f>VLOOKUP($D249,饮料价格!$B$3:$E$45,2,0)</f>
        <v>瓶</v>
      </c>
      <c r="G249" s="8">
        <f>VLOOKUP($D249,饮料价格!$B$3:$E$45,3,0)</f>
        <v>0.9</v>
      </c>
      <c r="H249" s="8">
        <f>VLOOKUP($D249,饮料价格!$B$3:$E$45,4,0)</f>
        <v>1.2</v>
      </c>
      <c r="I249" s="8">
        <f>E249*H249</f>
        <v>112.8</v>
      </c>
      <c r="J249" s="8">
        <f>(H249-G249)*E249</f>
        <v>28.199999999999992</v>
      </c>
    </row>
    <row r="250" spans="1:10" hidden="1" outlineLevel="3" x14ac:dyDescent="0.15">
      <c r="A250" s="7">
        <v>42736</v>
      </c>
      <c r="B250" s="8" t="s">
        <v>100</v>
      </c>
      <c r="C250" s="8" t="s">
        <v>128</v>
      </c>
      <c r="D250" s="8" t="s">
        <v>26</v>
      </c>
      <c r="E250" s="8">
        <v>57</v>
      </c>
      <c r="F250" s="8" t="str">
        <f>VLOOKUP($D250,饮料价格!$B$3:$E$45,2,0)</f>
        <v>瓶</v>
      </c>
      <c r="G250" s="8">
        <f>VLOOKUP($D250,饮料价格!$B$3:$E$45,3,0)</f>
        <v>1.7</v>
      </c>
      <c r="H250" s="8">
        <f>VLOOKUP($D250,饮料价格!$B$3:$E$45,4,0)</f>
        <v>2.2000000000000002</v>
      </c>
      <c r="I250" s="8">
        <f>E250*H250</f>
        <v>125.4</v>
      </c>
      <c r="J250" s="8">
        <f>(H250-G250)*E250</f>
        <v>28.500000000000014</v>
      </c>
    </row>
    <row r="251" spans="1:10" hidden="1" outlineLevel="3" x14ac:dyDescent="0.15">
      <c r="A251" s="7">
        <v>42736</v>
      </c>
      <c r="B251" s="8" t="s">
        <v>100</v>
      </c>
      <c r="C251" s="8" t="s">
        <v>128</v>
      </c>
      <c r="D251" s="8" t="s">
        <v>3</v>
      </c>
      <c r="E251" s="8">
        <v>16</v>
      </c>
      <c r="F251" s="8" t="str">
        <f>VLOOKUP($D251,饮料价格!$B$3:$E$45,2,0)</f>
        <v>听</v>
      </c>
      <c r="G251" s="8">
        <f>VLOOKUP($D251,饮料价格!$B$3:$E$45,3,0)</f>
        <v>2.5</v>
      </c>
      <c r="H251" s="8">
        <f>VLOOKUP($D251,饮料价格!$B$3:$E$45,4,0)</f>
        <v>3.5</v>
      </c>
      <c r="I251" s="8">
        <f>E251*H251</f>
        <v>56</v>
      </c>
      <c r="J251" s="8">
        <f>(H251-G251)*E251</f>
        <v>16</v>
      </c>
    </row>
    <row r="252" spans="1:10" hidden="1" outlineLevel="3" x14ac:dyDescent="0.15">
      <c r="A252" s="7">
        <v>42736</v>
      </c>
      <c r="B252" s="8" t="s">
        <v>100</v>
      </c>
      <c r="C252" s="8" t="s">
        <v>128</v>
      </c>
      <c r="D252" s="8" t="s">
        <v>19</v>
      </c>
      <c r="E252" s="8">
        <v>10</v>
      </c>
      <c r="F252" s="8" t="str">
        <f>VLOOKUP($D252,饮料价格!$B$3:$E$45,2,0)</f>
        <v>瓶</v>
      </c>
      <c r="G252" s="8">
        <f>VLOOKUP($D252,饮料价格!$B$3:$E$45,3,0)</f>
        <v>1.7</v>
      </c>
      <c r="H252" s="8">
        <f>VLOOKUP($D252,饮料价格!$B$3:$E$45,4,0)</f>
        <v>2.2000000000000002</v>
      </c>
      <c r="I252" s="8">
        <f>E252*H252</f>
        <v>22</v>
      </c>
      <c r="J252" s="8">
        <f>(H252-G252)*E252</f>
        <v>5.0000000000000018</v>
      </c>
    </row>
    <row r="253" spans="1:10" hidden="1" outlineLevel="3" x14ac:dyDescent="0.15">
      <c r="A253" s="7">
        <v>42736</v>
      </c>
      <c r="B253" s="8" t="s">
        <v>100</v>
      </c>
      <c r="C253" s="8" t="s">
        <v>128</v>
      </c>
      <c r="D253" s="8" t="s">
        <v>22</v>
      </c>
      <c r="E253" s="8">
        <v>40</v>
      </c>
      <c r="F253" s="8" t="str">
        <f>VLOOKUP($D253,饮料价格!$B$3:$E$45,2,0)</f>
        <v>合</v>
      </c>
      <c r="G253" s="8">
        <f>VLOOKUP($D253,饮料价格!$B$3:$E$45,3,0)</f>
        <v>1.7</v>
      </c>
      <c r="H253" s="8">
        <f>VLOOKUP($D253,饮料价格!$B$3:$E$45,4,0)</f>
        <v>2.2000000000000002</v>
      </c>
      <c r="I253" s="8">
        <f>E253*H253</f>
        <v>88</v>
      </c>
      <c r="J253" s="8">
        <f>(H253-G253)*E253</f>
        <v>20.000000000000007</v>
      </c>
    </row>
    <row r="254" spans="1:10" hidden="1" outlineLevel="3" x14ac:dyDescent="0.15">
      <c r="A254" s="7">
        <v>42736</v>
      </c>
      <c r="B254" s="8" t="s">
        <v>100</v>
      </c>
      <c r="C254" s="8" t="s">
        <v>128</v>
      </c>
      <c r="D254" s="8" t="s">
        <v>10</v>
      </c>
      <c r="E254" s="8">
        <v>18</v>
      </c>
      <c r="F254" s="8" t="str">
        <f>VLOOKUP($D254,饮料价格!$B$3:$E$45,2,0)</f>
        <v>听</v>
      </c>
      <c r="G254" s="8">
        <f>VLOOKUP($D254,饮料价格!$B$3:$E$45,3,0)</f>
        <v>2</v>
      </c>
      <c r="H254" s="8">
        <f>VLOOKUP($D254,饮料价格!$B$3:$E$45,4,0)</f>
        <v>3.5</v>
      </c>
      <c r="I254" s="8">
        <f>E254*H254</f>
        <v>63</v>
      </c>
      <c r="J254" s="8">
        <f>(H254-G254)*E254</f>
        <v>27</v>
      </c>
    </row>
    <row r="255" spans="1:10" hidden="1" outlineLevel="3" x14ac:dyDescent="0.15">
      <c r="A255" s="7">
        <v>42736</v>
      </c>
      <c r="B255" s="8" t="s">
        <v>100</v>
      </c>
      <c r="C255" s="8" t="s">
        <v>128</v>
      </c>
      <c r="D255" s="8" t="s">
        <v>20</v>
      </c>
      <c r="E255" s="8">
        <v>45</v>
      </c>
      <c r="F255" s="8" t="str">
        <f>VLOOKUP($D255,饮料价格!$B$3:$E$45,2,0)</f>
        <v>瓶</v>
      </c>
      <c r="G255" s="8">
        <f>VLOOKUP($D255,饮料价格!$B$3:$E$45,3,0)</f>
        <v>1.8</v>
      </c>
      <c r="H255" s="8">
        <f>VLOOKUP($D255,饮料价格!$B$3:$E$45,4,0)</f>
        <v>2.2999999999999998</v>
      </c>
      <c r="I255" s="8">
        <f>E255*H255</f>
        <v>103.49999999999999</v>
      </c>
      <c r="J255" s="8">
        <f>(H255-G255)*E255</f>
        <v>22.499999999999989</v>
      </c>
    </row>
    <row r="256" spans="1:10" hidden="1" outlineLevel="3" x14ac:dyDescent="0.15">
      <c r="A256" s="7">
        <v>42736</v>
      </c>
      <c r="B256" s="8" t="s">
        <v>100</v>
      </c>
      <c r="C256" s="8" t="s">
        <v>128</v>
      </c>
      <c r="D256" s="8" t="s">
        <v>32</v>
      </c>
      <c r="E256" s="8">
        <v>25</v>
      </c>
      <c r="F256" s="8" t="str">
        <f>VLOOKUP($D256,饮料价格!$B$3:$E$45,2,0)</f>
        <v>瓶</v>
      </c>
      <c r="G256" s="8">
        <f>VLOOKUP($D256,饮料价格!$B$3:$E$45,3,0)</f>
        <v>2.4</v>
      </c>
      <c r="H256" s="8">
        <f>VLOOKUP($D256,饮料价格!$B$3:$E$45,4,0)</f>
        <v>3.5</v>
      </c>
      <c r="I256" s="8">
        <f>E256*H256</f>
        <v>87.5</v>
      </c>
      <c r="J256" s="8">
        <f>(H256-G256)*E256</f>
        <v>27.500000000000004</v>
      </c>
    </row>
    <row r="257" spans="1:10" hidden="1" outlineLevel="3" x14ac:dyDescent="0.15">
      <c r="A257" s="7">
        <v>42736</v>
      </c>
      <c r="B257" s="8" t="s">
        <v>100</v>
      </c>
      <c r="C257" s="8" t="s">
        <v>128</v>
      </c>
      <c r="D257" s="8" t="s">
        <v>2</v>
      </c>
      <c r="E257" s="8">
        <v>22</v>
      </c>
      <c r="F257" s="8" t="str">
        <f>VLOOKUP($D257,饮料价格!$B$3:$E$45,2,0)</f>
        <v>听</v>
      </c>
      <c r="G257" s="8">
        <f>VLOOKUP($D257,饮料价格!$B$3:$E$45,3,0)</f>
        <v>1.6</v>
      </c>
      <c r="H257" s="8">
        <f>VLOOKUP($D257,饮料价格!$B$3:$E$45,4,0)</f>
        <v>3.3</v>
      </c>
      <c r="I257" s="8">
        <f>E257*H257</f>
        <v>72.599999999999994</v>
      </c>
      <c r="J257" s="8">
        <f>(H257-G257)*E257</f>
        <v>37.399999999999991</v>
      </c>
    </row>
    <row r="258" spans="1:10" hidden="1" outlineLevel="3" x14ac:dyDescent="0.15">
      <c r="A258" s="7">
        <v>42736</v>
      </c>
      <c r="B258" s="8" t="s">
        <v>100</v>
      </c>
      <c r="C258" s="8" t="s">
        <v>128</v>
      </c>
      <c r="D258" s="8" t="s">
        <v>31</v>
      </c>
      <c r="E258" s="8">
        <v>18</v>
      </c>
      <c r="F258" s="8" t="str">
        <f>VLOOKUP($D258,饮料价格!$B$3:$E$45,2,0)</f>
        <v>瓶</v>
      </c>
      <c r="G258" s="8">
        <f>VLOOKUP($D258,饮料价格!$B$3:$E$45,3,0)</f>
        <v>1.1000000000000001</v>
      </c>
      <c r="H258" s="8">
        <f>VLOOKUP($D258,饮料价格!$B$3:$E$45,4,0)</f>
        <v>1.5</v>
      </c>
      <c r="I258" s="8">
        <f>E258*H258</f>
        <v>27</v>
      </c>
      <c r="J258" s="8">
        <f>(H258-G258)*E258</f>
        <v>7.1999999999999984</v>
      </c>
    </row>
    <row r="259" spans="1:10" hidden="1" outlineLevel="3" x14ac:dyDescent="0.15">
      <c r="A259" s="7">
        <v>42736</v>
      </c>
      <c r="B259" s="8" t="s">
        <v>100</v>
      </c>
      <c r="C259" s="8" t="s">
        <v>128</v>
      </c>
      <c r="D259" s="8" t="s">
        <v>12</v>
      </c>
      <c r="E259" s="8">
        <v>55</v>
      </c>
      <c r="F259" s="8" t="str">
        <f>VLOOKUP($D259,饮料价格!$B$3:$E$45,2,0)</f>
        <v>瓶</v>
      </c>
      <c r="G259" s="8">
        <f>VLOOKUP($D259,饮料价格!$B$3:$E$45,3,0)</f>
        <v>1.3</v>
      </c>
      <c r="H259" s="8">
        <f>VLOOKUP($D259,饮料价格!$B$3:$E$45,4,0)</f>
        <v>2.8</v>
      </c>
      <c r="I259" s="8">
        <f>E259*H259</f>
        <v>154</v>
      </c>
      <c r="J259" s="8">
        <f>(H259-G259)*E259</f>
        <v>82.499999999999986</v>
      </c>
    </row>
    <row r="260" spans="1:10" outlineLevel="2" collapsed="1" x14ac:dyDescent="0.15">
      <c r="A260" s="7"/>
      <c r="B260" s="8"/>
      <c r="C260" s="23" t="s">
        <v>212</v>
      </c>
      <c r="D260" s="8"/>
      <c r="E260" s="8"/>
      <c r="F260" s="8"/>
      <c r="G260" s="8"/>
      <c r="H260" s="8"/>
      <c r="I260" s="8">
        <f>SUBTOTAL(9,I218:I259)</f>
        <v>5818.5999999999995</v>
      </c>
      <c r="J260" s="8">
        <f>SUBTOTAL(9,J218:J259)</f>
        <v>1996.3000000000004</v>
      </c>
    </row>
    <row r="261" spans="1:10" outlineLevel="1" x14ac:dyDescent="0.15">
      <c r="A261" s="7"/>
      <c r="B261" s="23" t="s">
        <v>138</v>
      </c>
      <c r="C261" s="8"/>
      <c r="D261" s="8"/>
      <c r="E261" s="8"/>
      <c r="F261" s="8"/>
      <c r="G261" s="8"/>
      <c r="H261" s="8"/>
      <c r="I261" s="8">
        <f>SUBTOTAL(9,I3:I259)</f>
        <v>34526.1</v>
      </c>
      <c r="J261" s="8">
        <f>SUBTOTAL(9,J3:J259)</f>
        <v>12006.899999999994</v>
      </c>
    </row>
    <row r="262" spans="1:10" hidden="1" outlineLevel="3" x14ac:dyDescent="0.15">
      <c r="A262" s="7">
        <v>42736</v>
      </c>
      <c r="B262" s="8" t="s">
        <v>101</v>
      </c>
      <c r="C262" s="8" t="s">
        <v>114</v>
      </c>
      <c r="D262" s="8" t="s">
        <v>20</v>
      </c>
      <c r="E262" s="8">
        <v>58</v>
      </c>
      <c r="F262" s="8" t="str">
        <f>VLOOKUP($D262,饮料价格!$B$3:$E$45,2,0)</f>
        <v>瓶</v>
      </c>
      <c r="G262" s="8">
        <f>VLOOKUP($D262,饮料价格!$B$3:$E$45,3,0)</f>
        <v>1.8</v>
      </c>
      <c r="H262" s="8">
        <f>VLOOKUP($D262,饮料价格!$B$3:$E$45,4,0)</f>
        <v>2.2999999999999998</v>
      </c>
      <c r="I262" s="8">
        <f>E262*H262</f>
        <v>133.39999999999998</v>
      </c>
      <c r="J262" s="8">
        <f>(H262-G262)*E262</f>
        <v>28.999999999999986</v>
      </c>
    </row>
    <row r="263" spans="1:10" hidden="1" outlineLevel="3" x14ac:dyDescent="0.15">
      <c r="A263" s="7">
        <v>42736</v>
      </c>
      <c r="B263" s="8" t="s">
        <v>101</v>
      </c>
      <c r="C263" s="8" t="s">
        <v>114</v>
      </c>
      <c r="D263" s="8" t="s">
        <v>9</v>
      </c>
      <c r="E263" s="8">
        <v>8</v>
      </c>
      <c r="F263" s="8" t="str">
        <f>VLOOKUP($D263,饮料价格!$B$3:$E$45,2,0)</f>
        <v>听</v>
      </c>
      <c r="G263" s="8">
        <f>VLOOKUP($D263,饮料价格!$B$3:$E$45,3,0)</f>
        <v>3</v>
      </c>
      <c r="H263" s="8">
        <f>VLOOKUP($D263,饮料价格!$B$3:$E$45,4,0)</f>
        <v>4</v>
      </c>
      <c r="I263" s="8">
        <f>E263*H263</f>
        <v>32</v>
      </c>
      <c r="J263" s="8">
        <f>(H263-G263)*E263</f>
        <v>8</v>
      </c>
    </row>
    <row r="264" spans="1:10" hidden="1" outlineLevel="3" x14ac:dyDescent="0.15">
      <c r="A264" s="7">
        <v>42736</v>
      </c>
      <c r="B264" s="8" t="s">
        <v>101</v>
      </c>
      <c r="C264" s="8" t="s">
        <v>114</v>
      </c>
      <c r="D264" s="8" t="s">
        <v>6</v>
      </c>
      <c r="E264" s="8">
        <v>134</v>
      </c>
      <c r="F264" s="8" t="str">
        <f>VLOOKUP($D264,饮料价格!$B$3:$E$45,2,0)</f>
        <v>瓶</v>
      </c>
      <c r="G264" s="8">
        <f>VLOOKUP($D264,饮料价格!$B$3:$E$45,3,0)</f>
        <v>1.7</v>
      </c>
      <c r="H264" s="8">
        <f>VLOOKUP($D264,饮料价格!$B$3:$E$45,4,0)</f>
        <v>3.5</v>
      </c>
      <c r="I264" s="8">
        <f>E264*H264</f>
        <v>469</v>
      </c>
      <c r="J264" s="8">
        <f>(H264-G264)*E264</f>
        <v>241.20000000000002</v>
      </c>
    </row>
    <row r="265" spans="1:10" hidden="1" outlineLevel="3" x14ac:dyDescent="0.15">
      <c r="A265" s="7">
        <v>42736</v>
      </c>
      <c r="B265" s="8" t="s">
        <v>101</v>
      </c>
      <c r="C265" s="8" t="s">
        <v>114</v>
      </c>
      <c r="D265" s="8" t="s">
        <v>31</v>
      </c>
      <c r="E265" s="8">
        <v>28</v>
      </c>
      <c r="F265" s="8" t="str">
        <f>VLOOKUP($D265,饮料价格!$B$3:$E$45,2,0)</f>
        <v>瓶</v>
      </c>
      <c r="G265" s="8">
        <f>VLOOKUP($D265,饮料价格!$B$3:$E$45,3,0)</f>
        <v>1.1000000000000001</v>
      </c>
      <c r="H265" s="8">
        <f>VLOOKUP($D265,饮料价格!$B$3:$E$45,4,0)</f>
        <v>1.5</v>
      </c>
      <c r="I265" s="8">
        <f>E265*H265</f>
        <v>42</v>
      </c>
      <c r="J265" s="8">
        <f>(H265-G265)*E265</f>
        <v>11.199999999999998</v>
      </c>
    </row>
    <row r="266" spans="1:10" hidden="1" outlineLevel="3" x14ac:dyDescent="0.15">
      <c r="A266" s="7">
        <v>42736</v>
      </c>
      <c r="B266" s="8" t="s">
        <v>101</v>
      </c>
      <c r="C266" s="8" t="s">
        <v>114</v>
      </c>
      <c r="D266" s="8" t="s">
        <v>22</v>
      </c>
      <c r="E266" s="8">
        <v>49</v>
      </c>
      <c r="F266" s="8" t="str">
        <f>VLOOKUP($D266,饮料价格!$B$3:$E$45,2,0)</f>
        <v>合</v>
      </c>
      <c r="G266" s="8">
        <f>VLOOKUP($D266,饮料价格!$B$3:$E$45,3,0)</f>
        <v>1.7</v>
      </c>
      <c r="H266" s="8">
        <f>VLOOKUP($D266,饮料价格!$B$3:$E$45,4,0)</f>
        <v>2.2000000000000002</v>
      </c>
      <c r="I266" s="8">
        <f>E266*H266</f>
        <v>107.80000000000001</v>
      </c>
      <c r="J266" s="8">
        <f>(H266-G266)*E266</f>
        <v>24.500000000000011</v>
      </c>
    </row>
    <row r="267" spans="1:10" hidden="1" outlineLevel="3" x14ac:dyDescent="0.15">
      <c r="A267" s="7">
        <v>42736</v>
      </c>
      <c r="B267" s="8" t="s">
        <v>101</v>
      </c>
      <c r="C267" s="8" t="s">
        <v>114</v>
      </c>
      <c r="D267" s="8" t="s">
        <v>12</v>
      </c>
      <c r="E267" s="8">
        <v>65</v>
      </c>
      <c r="F267" s="8" t="str">
        <f>VLOOKUP($D267,饮料价格!$B$3:$E$45,2,0)</f>
        <v>瓶</v>
      </c>
      <c r="G267" s="8">
        <f>VLOOKUP($D267,饮料价格!$B$3:$E$45,3,0)</f>
        <v>1.3</v>
      </c>
      <c r="H267" s="8">
        <f>VLOOKUP($D267,饮料价格!$B$3:$E$45,4,0)</f>
        <v>2.8</v>
      </c>
      <c r="I267" s="8">
        <f>E267*H267</f>
        <v>182</v>
      </c>
      <c r="J267" s="8">
        <f>(H267-G267)*E267</f>
        <v>97.499999999999986</v>
      </c>
    </row>
    <row r="268" spans="1:10" hidden="1" outlineLevel="3" x14ac:dyDescent="0.15">
      <c r="A268" s="7">
        <v>42736</v>
      </c>
      <c r="B268" s="8" t="s">
        <v>101</v>
      </c>
      <c r="C268" s="8" t="s">
        <v>114</v>
      </c>
      <c r="D268" s="8" t="s">
        <v>134</v>
      </c>
      <c r="E268" s="8">
        <v>123</v>
      </c>
      <c r="F268" s="8" t="str">
        <f>VLOOKUP($D268,饮料价格!$B$3:$E$45,2,0)</f>
        <v>瓶</v>
      </c>
      <c r="G268" s="8">
        <f>VLOOKUP($D268,饮料价格!$B$3:$E$45,3,0)</f>
        <v>3.5</v>
      </c>
      <c r="H268" s="8">
        <f>VLOOKUP($D268,饮料价格!$B$3:$E$45,4,0)</f>
        <v>5</v>
      </c>
      <c r="I268" s="8">
        <f>E268*H268</f>
        <v>615</v>
      </c>
      <c r="J268" s="8">
        <f>(H268-G268)*E268</f>
        <v>184.5</v>
      </c>
    </row>
    <row r="269" spans="1:10" hidden="1" outlineLevel="3" x14ac:dyDescent="0.15">
      <c r="A269" s="7">
        <v>42736</v>
      </c>
      <c r="B269" s="8" t="s">
        <v>101</v>
      </c>
      <c r="C269" s="8" t="s">
        <v>114</v>
      </c>
      <c r="D269" s="8" t="s">
        <v>4</v>
      </c>
      <c r="E269" s="8">
        <v>118</v>
      </c>
      <c r="F269" s="8" t="str">
        <f>VLOOKUP($D269,饮料价格!$B$3:$E$45,2,0)</f>
        <v>合</v>
      </c>
      <c r="G269" s="8">
        <f>VLOOKUP($D269,饮料价格!$B$3:$E$45,3,0)</f>
        <v>1.3</v>
      </c>
      <c r="H269" s="8">
        <f>VLOOKUP($D269,饮料价格!$B$3:$E$45,4,0)</f>
        <v>1.9</v>
      </c>
      <c r="I269" s="8">
        <f>E269*H269</f>
        <v>224.2</v>
      </c>
      <c r="J269" s="8">
        <f>(H269-G269)*E269</f>
        <v>70.799999999999983</v>
      </c>
    </row>
    <row r="270" spans="1:10" hidden="1" outlineLevel="3" x14ac:dyDescent="0.15">
      <c r="A270" s="7">
        <v>42736</v>
      </c>
      <c r="B270" s="8" t="s">
        <v>101</v>
      </c>
      <c r="C270" s="8" t="s">
        <v>114</v>
      </c>
      <c r="D270" s="8" t="s">
        <v>21</v>
      </c>
      <c r="E270" s="8">
        <v>110</v>
      </c>
      <c r="F270" s="8" t="str">
        <f>VLOOKUP($D270,饮料价格!$B$3:$E$45,2,0)</f>
        <v>瓶</v>
      </c>
      <c r="G270" s="8">
        <f>VLOOKUP($D270,饮料价格!$B$3:$E$45,3,0)</f>
        <v>1.4</v>
      </c>
      <c r="H270" s="8">
        <f>VLOOKUP($D270,饮料价格!$B$3:$E$45,4,0)</f>
        <v>3</v>
      </c>
      <c r="I270" s="8">
        <f>E270*H270</f>
        <v>330</v>
      </c>
      <c r="J270" s="8">
        <f>(H270-G270)*E270</f>
        <v>176</v>
      </c>
    </row>
    <row r="271" spans="1:10" hidden="1" outlineLevel="3" x14ac:dyDescent="0.15">
      <c r="A271" s="7">
        <v>42736</v>
      </c>
      <c r="B271" s="8" t="s">
        <v>101</v>
      </c>
      <c r="C271" s="8" t="s">
        <v>114</v>
      </c>
      <c r="D271" s="8" t="s">
        <v>5</v>
      </c>
      <c r="E271" s="8">
        <v>7</v>
      </c>
      <c r="F271" s="8" t="str">
        <f>VLOOKUP($D271,饮料价格!$B$3:$E$45,2,0)</f>
        <v>合</v>
      </c>
      <c r="G271" s="8">
        <f>VLOOKUP($D271,饮料价格!$B$3:$E$45,3,0)</f>
        <v>1.5</v>
      </c>
      <c r="H271" s="8">
        <f>VLOOKUP($D271,饮料价格!$B$3:$E$45,4,0)</f>
        <v>2.2000000000000002</v>
      </c>
      <c r="I271" s="8">
        <f>E271*H271</f>
        <v>15.400000000000002</v>
      </c>
      <c r="J271" s="8">
        <f>(H271-G271)*E271</f>
        <v>4.9000000000000012</v>
      </c>
    </row>
    <row r="272" spans="1:10" hidden="1" outlineLevel="3" x14ac:dyDescent="0.15">
      <c r="A272" s="7">
        <v>42736</v>
      </c>
      <c r="B272" s="8" t="s">
        <v>101</v>
      </c>
      <c r="C272" s="8" t="s">
        <v>114</v>
      </c>
      <c r="D272" s="8" t="s">
        <v>10</v>
      </c>
      <c r="E272" s="8">
        <v>26</v>
      </c>
      <c r="F272" s="8" t="str">
        <f>VLOOKUP($D272,饮料价格!$B$3:$E$45,2,0)</f>
        <v>听</v>
      </c>
      <c r="G272" s="8">
        <f>VLOOKUP($D272,饮料价格!$B$3:$E$45,3,0)</f>
        <v>2</v>
      </c>
      <c r="H272" s="8">
        <f>VLOOKUP($D272,饮料价格!$B$3:$E$45,4,0)</f>
        <v>3.5</v>
      </c>
      <c r="I272" s="8">
        <f>E272*H272</f>
        <v>91</v>
      </c>
      <c r="J272" s="8">
        <f>(H272-G272)*E272</f>
        <v>39</v>
      </c>
    </row>
    <row r="273" spans="1:10" hidden="1" outlineLevel="3" x14ac:dyDescent="0.15">
      <c r="A273" s="7">
        <v>42736</v>
      </c>
      <c r="B273" s="8" t="s">
        <v>101</v>
      </c>
      <c r="C273" s="8" t="s">
        <v>114</v>
      </c>
      <c r="D273" s="8" t="s">
        <v>3</v>
      </c>
      <c r="E273" s="8">
        <v>27</v>
      </c>
      <c r="F273" s="8" t="str">
        <f>VLOOKUP($D273,饮料价格!$B$3:$E$45,2,0)</f>
        <v>听</v>
      </c>
      <c r="G273" s="8">
        <f>VLOOKUP($D273,饮料价格!$B$3:$E$45,3,0)</f>
        <v>2.5</v>
      </c>
      <c r="H273" s="8">
        <f>VLOOKUP($D273,饮料价格!$B$3:$E$45,4,0)</f>
        <v>3.5</v>
      </c>
      <c r="I273" s="8">
        <f>E273*H273</f>
        <v>94.5</v>
      </c>
      <c r="J273" s="8">
        <f>(H273-G273)*E273</f>
        <v>27</v>
      </c>
    </row>
    <row r="274" spans="1:10" hidden="1" outlineLevel="3" x14ac:dyDescent="0.15">
      <c r="A274" s="7">
        <v>42736</v>
      </c>
      <c r="B274" s="8" t="s">
        <v>101</v>
      </c>
      <c r="C274" s="8" t="s">
        <v>114</v>
      </c>
      <c r="D274" s="8" t="s">
        <v>79</v>
      </c>
      <c r="E274" s="8">
        <v>17</v>
      </c>
      <c r="F274" s="8" t="str">
        <f>VLOOKUP($D274,饮料价格!$B$3:$E$45,2,0)</f>
        <v>听</v>
      </c>
      <c r="G274" s="8">
        <f>VLOOKUP($D274,饮料价格!$B$3:$E$45,3,0)</f>
        <v>1.2</v>
      </c>
      <c r="H274" s="8">
        <f>VLOOKUP($D274,饮料价格!$B$3:$E$45,4,0)</f>
        <v>2.5</v>
      </c>
      <c r="I274" s="8">
        <f>E274*H274</f>
        <v>42.5</v>
      </c>
      <c r="J274" s="8">
        <f>(H274-G274)*E274</f>
        <v>22.1</v>
      </c>
    </row>
    <row r="275" spans="1:10" hidden="1" outlineLevel="3" x14ac:dyDescent="0.15">
      <c r="A275" s="7">
        <v>42736</v>
      </c>
      <c r="B275" s="8" t="s">
        <v>101</v>
      </c>
      <c r="C275" s="8" t="s">
        <v>114</v>
      </c>
      <c r="D275" s="8" t="s">
        <v>24</v>
      </c>
      <c r="E275" s="8">
        <v>23</v>
      </c>
      <c r="F275" s="8" t="str">
        <f>VLOOKUP($D275,饮料价格!$B$3:$E$45,2,0)</f>
        <v>瓶</v>
      </c>
      <c r="G275" s="8">
        <f>VLOOKUP($D275,饮料价格!$B$3:$E$45,3,0)</f>
        <v>2.4</v>
      </c>
      <c r="H275" s="8">
        <f>VLOOKUP($D275,饮料价格!$B$3:$E$45,4,0)</f>
        <v>3</v>
      </c>
      <c r="I275" s="8">
        <f>E275*H275</f>
        <v>69</v>
      </c>
      <c r="J275" s="8">
        <f>(H275-G275)*E275</f>
        <v>13.800000000000002</v>
      </c>
    </row>
    <row r="276" spans="1:10" hidden="1" outlineLevel="3" x14ac:dyDescent="0.15">
      <c r="A276" s="7">
        <v>42736</v>
      </c>
      <c r="B276" s="8" t="s">
        <v>101</v>
      </c>
      <c r="C276" s="8" t="s">
        <v>114</v>
      </c>
      <c r="D276" s="8" t="s">
        <v>1</v>
      </c>
      <c r="E276" s="8">
        <v>13</v>
      </c>
      <c r="F276" s="8" t="str">
        <f>VLOOKUP($D276,饮料价格!$B$3:$E$45,2,0)</f>
        <v>听</v>
      </c>
      <c r="G276" s="8">
        <f>VLOOKUP($D276,饮料价格!$B$3:$E$45,3,0)</f>
        <v>2.5</v>
      </c>
      <c r="H276" s="8">
        <f>VLOOKUP($D276,饮料价格!$B$3:$E$45,4,0)</f>
        <v>3.5</v>
      </c>
      <c r="I276" s="8">
        <f>E276*H276</f>
        <v>45.5</v>
      </c>
      <c r="J276" s="8">
        <f>(H276-G276)*E276</f>
        <v>13</v>
      </c>
    </row>
    <row r="277" spans="1:10" hidden="1" outlineLevel="3" x14ac:dyDescent="0.15">
      <c r="A277" s="7">
        <v>42736</v>
      </c>
      <c r="B277" s="8" t="s">
        <v>101</v>
      </c>
      <c r="C277" s="8" t="s">
        <v>114</v>
      </c>
      <c r="D277" s="8" t="s">
        <v>13</v>
      </c>
      <c r="E277" s="8">
        <v>41</v>
      </c>
      <c r="F277" s="8" t="str">
        <f>VLOOKUP($D277,饮料价格!$B$3:$E$45,2,0)</f>
        <v>瓶</v>
      </c>
      <c r="G277" s="8">
        <f>VLOOKUP($D277,饮料价格!$B$3:$E$45,3,0)</f>
        <v>2</v>
      </c>
      <c r="H277" s="8">
        <f>VLOOKUP($D277,饮料价格!$B$3:$E$45,4,0)</f>
        <v>3.5</v>
      </c>
      <c r="I277" s="8">
        <f>E277*H277</f>
        <v>143.5</v>
      </c>
      <c r="J277" s="8">
        <f>(H277-G277)*E277</f>
        <v>61.5</v>
      </c>
    </row>
    <row r="278" spans="1:10" hidden="1" outlineLevel="3" x14ac:dyDescent="0.15">
      <c r="A278" s="7">
        <v>42736</v>
      </c>
      <c r="B278" s="8" t="s">
        <v>101</v>
      </c>
      <c r="C278" s="8" t="s">
        <v>114</v>
      </c>
      <c r="D278" s="8" t="s">
        <v>18</v>
      </c>
      <c r="E278" s="8">
        <v>7</v>
      </c>
      <c r="F278" s="8" t="str">
        <f>VLOOKUP($D278,饮料价格!$B$3:$E$45,2,0)</f>
        <v>合</v>
      </c>
      <c r="G278" s="8">
        <f>VLOOKUP($D278,饮料价格!$B$3:$E$45,3,0)</f>
        <v>4.5</v>
      </c>
      <c r="H278" s="8">
        <f>VLOOKUP($D278,饮料价格!$B$3:$E$45,4,0)</f>
        <v>7.2</v>
      </c>
      <c r="I278" s="8">
        <f>E278*H278</f>
        <v>50.4</v>
      </c>
      <c r="J278" s="8">
        <f>(H278-G278)*E278</f>
        <v>18.900000000000002</v>
      </c>
    </row>
    <row r="279" spans="1:10" hidden="1" outlineLevel="3" x14ac:dyDescent="0.15">
      <c r="A279" s="7">
        <v>42736</v>
      </c>
      <c r="B279" s="8" t="s">
        <v>101</v>
      </c>
      <c r="C279" s="8" t="s">
        <v>114</v>
      </c>
      <c r="D279" s="8" t="s">
        <v>28</v>
      </c>
      <c r="E279" s="8">
        <v>12</v>
      </c>
      <c r="F279" s="8" t="str">
        <f>VLOOKUP($D279,饮料价格!$B$3:$E$45,2,0)</f>
        <v>合</v>
      </c>
      <c r="G279" s="8">
        <f>VLOOKUP($D279,饮料价格!$B$3:$E$45,3,0)</f>
        <v>1.5</v>
      </c>
      <c r="H279" s="8">
        <f>VLOOKUP($D279,饮料价格!$B$3:$E$45,4,0)</f>
        <v>2.2000000000000002</v>
      </c>
      <c r="I279" s="8">
        <f>E279*H279</f>
        <v>26.400000000000002</v>
      </c>
      <c r="J279" s="8">
        <f>(H279-G279)*E279</f>
        <v>8.4000000000000021</v>
      </c>
    </row>
    <row r="280" spans="1:10" hidden="1" outlineLevel="3" x14ac:dyDescent="0.15">
      <c r="A280" s="7">
        <v>42736</v>
      </c>
      <c r="B280" s="8" t="s">
        <v>101</v>
      </c>
      <c r="C280" s="8" t="s">
        <v>114</v>
      </c>
      <c r="D280" s="8" t="s">
        <v>14</v>
      </c>
      <c r="E280" s="8">
        <v>15</v>
      </c>
      <c r="F280" s="8" t="str">
        <f>VLOOKUP($D280,饮料价格!$B$3:$E$45,2,0)</f>
        <v>听</v>
      </c>
      <c r="G280" s="8">
        <f>VLOOKUP($D280,饮料价格!$B$3:$E$45,3,0)</f>
        <v>2.5</v>
      </c>
      <c r="H280" s="8">
        <f>VLOOKUP($D280,饮料价格!$B$3:$E$45,4,0)</f>
        <v>4</v>
      </c>
      <c r="I280" s="8">
        <f>E280*H280</f>
        <v>60</v>
      </c>
      <c r="J280" s="8">
        <f>(H280-G280)*E280</f>
        <v>22.5</v>
      </c>
    </row>
    <row r="281" spans="1:10" hidden="1" outlineLevel="3" x14ac:dyDescent="0.15">
      <c r="A281" s="7">
        <v>42736</v>
      </c>
      <c r="B281" s="8" t="s">
        <v>101</v>
      </c>
      <c r="C281" s="8" t="s">
        <v>114</v>
      </c>
      <c r="D281" s="8" t="s">
        <v>78</v>
      </c>
      <c r="E281" s="8">
        <v>28</v>
      </c>
      <c r="F281" s="8" t="str">
        <f>VLOOKUP($D281,饮料价格!$B$3:$E$45,2,0)</f>
        <v>瓶</v>
      </c>
      <c r="G281" s="8">
        <f>VLOOKUP($D281,饮料价格!$B$3:$E$45,3,0)</f>
        <v>1.9</v>
      </c>
      <c r="H281" s="8">
        <f>VLOOKUP($D281,饮料价格!$B$3:$E$45,4,0)</f>
        <v>2.4</v>
      </c>
      <c r="I281" s="8">
        <f>E281*H281</f>
        <v>67.2</v>
      </c>
      <c r="J281" s="8">
        <f>(H281-G281)*E281</f>
        <v>14</v>
      </c>
    </row>
    <row r="282" spans="1:10" hidden="1" outlineLevel="3" x14ac:dyDescent="0.15">
      <c r="A282" s="7">
        <v>42736</v>
      </c>
      <c r="B282" s="8" t="s">
        <v>101</v>
      </c>
      <c r="C282" s="8" t="s">
        <v>114</v>
      </c>
      <c r="D282" s="8" t="s">
        <v>8</v>
      </c>
      <c r="E282" s="8">
        <v>41</v>
      </c>
      <c r="F282" s="8" t="str">
        <f>VLOOKUP($D282,饮料价格!$B$3:$E$45,2,0)</f>
        <v>合</v>
      </c>
      <c r="G282" s="8">
        <f>VLOOKUP($D282,饮料价格!$B$3:$E$45,3,0)</f>
        <v>7.8</v>
      </c>
      <c r="H282" s="8">
        <f>VLOOKUP($D282,饮料价格!$B$3:$E$45,4,0)</f>
        <v>9.8000000000000007</v>
      </c>
      <c r="I282" s="8">
        <f>E282*H282</f>
        <v>401.8</v>
      </c>
      <c r="J282" s="8">
        <f>(H282-G282)*E282</f>
        <v>82.000000000000043</v>
      </c>
    </row>
    <row r="283" spans="1:10" hidden="1" outlineLevel="3" x14ac:dyDescent="0.15">
      <c r="A283" s="7">
        <v>42736</v>
      </c>
      <c r="B283" s="8" t="s">
        <v>101</v>
      </c>
      <c r="C283" s="8" t="s">
        <v>114</v>
      </c>
      <c r="D283" s="8" t="s">
        <v>25</v>
      </c>
      <c r="E283" s="8">
        <v>15</v>
      </c>
      <c r="F283" s="8" t="str">
        <f>VLOOKUP($D283,饮料价格!$B$3:$E$45,2,0)</f>
        <v>听</v>
      </c>
      <c r="G283" s="8">
        <f>VLOOKUP($D283,饮料价格!$B$3:$E$45,3,0)</f>
        <v>3</v>
      </c>
      <c r="H283" s="8">
        <f>VLOOKUP($D283,饮料价格!$B$3:$E$45,4,0)</f>
        <v>4</v>
      </c>
      <c r="I283" s="8">
        <f>E283*H283</f>
        <v>60</v>
      </c>
      <c r="J283" s="8">
        <f>(H283-G283)*E283</f>
        <v>15</v>
      </c>
    </row>
    <row r="284" spans="1:10" hidden="1" outlineLevel="3" x14ac:dyDescent="0.15">
      <c r="A284" s="7">
        <v>42736</v>
      </c>
      <c r="B284" s="8" t="s">
        <v>101</v>
      </c>
      <c r="C284" s="8" t="s">
        <v>114</v>
      </c>
      <c r="D284" s="8" t="s">
        <v>16</v>
      </c>
      <c r="E284" s="8">
        <v>18</v>
      </c>
      <c r="F284" s="8" t="str">
        <f>VLOOKUP($D284,饮料价格!$B$3:$E$45,2,0)</f>
        <v>瓶</v>
      </c>
      <c r="G284" s="8">
        <f>VLOOKUP($D284,饮料价格!$B$3:$E$45,3,0)</f>
        <v>1</v>
      </c>
      <c r="H284" s="8">
        <f>VLOOKUP($D284,饮料价格!$B$3:$E$45,4,0)</f>
        <v>1.5</v>
      </c>
      <c r="I284" s="8">
        <f>E284*H284</f>
        <v>27</v>
      </c>
      <c r="J284" s="8">
        <f>(H284-G284)*E284</f>
        <v>9</v>
      </c>
    </row>
    <row r="285" spans="1:10" hidden="1" outlineLevel="3" x14ac:dyDescent="0.15">
      <c r="A285" s="7">
        <v>42736</v>
      </c>
      <c r="B285" s="8" t="s">
        <v>101</v>
      </c>
      <c r="C285" s="8" t="s">
        <v>114</v>
      </c>
      <c r="D285" s="8" t="s">
        <v>80</v>
      </c>
      <c r="E285" s="8">
        <v>67</v>
      </c>
      <c r="F285" s="8" t="str">
        <f>VLOOKUP($D285,饮料价格!$B$3:$E$45,2,0)</f>
        <v>瓶</v>
      </c>
      <c r="G285" s="8">
        <f>VLOOKUP($D285,饮料价格!$B$3:$E$45,3,0)</f>
        <v>0.9</v>
      </c>
      <c r="H285" s="8">
        <f>VLOOKUP($D285,饮料价格!$B$3:$E$45,4,0)</f>
        <v>1.2</v>
      </c>
      <c r="I285" s="8">
        <f>E285*H285</f>
        <v>80.399999999999991</v>
      </c>
      <c r="J285" s="8">
        <f>(H285-G285)*E285</f>
        <v>20.099999999999994</v>
      </c>
    </row>
    <row r="286" spans="1:10" hidden="1" outlineLevel="3" x14ac:dyDescent="0.15">
      <c r="A286" s="7">
        <v>42736</v>
      </c>
      <c r="B286" s="8" t="s">
        <v>101</v>
      </c>
      <c r="C286" s="8" t="s">
        <v>114</v>
      </c>
      <c r="D286" s="8" t="s">
        <v>132</v>
      </c>
      <c r="E286" s="8">
        <v>102</v>
      </c>
      <c r="F286" s="8" t="str">
        <f>VLOOKUP($D286,饮料价格!$B$3:$E$45,2,0)</f>
        <v>瓶</v>
      </c>
      <c r="G286" s="8">
        <f>VLOOKUP($D286,饮料价格!$B$3:$E$45,3,0)</f>
        <v>2.5</v>
      </c>
      <c r="H286" s="8">
        <f>VLOOKUP($D286,饮料价格!$B$3:$E$45,4,0)</f>
        <v>4.5</v>
      </c>
      <c r="I286" s="8">
        <f>E286*H286</f>
        <v>459</v>
      </c>
      <c r="J286" s="8">
        <f>(H286-G286)*E286</f>
        <v>204</v>
      </c>
    </row>
    <row r="287" spans="1:10" hidden="1" outlineLevel="3" x14ac:dyDescent="0.15">
      <c r="A287" s="7">
        <v>42736</v>
      </c>
      <c r="B287" s="8" t="s">
        <v>101</v>
      </c>
      <c r="C287" s="8" t="s">
        <v>114</v>
      </c>
      <c r="D287" s="8" t="s">
        <v>7</v>
      </c>
      <c r="E287" s="8">
        <v>102</v>
      </c>
      <c r="F287" s="8" t="str">
        <f>VLOOKUP($D287,饮料价格!$B$3:$E$45,2,0)</f>
        <v>听</v>
      </c>
      <c r="G287" s="8">
        <f>VLOOKUP($D287,饮料价格!$B$3:$E$45,3,0)</f>
        <v>3.2</v>
      </c>
      <c r="H287" s="8">
        <f>VLOOKUP($D287,饮料价格!$B$3:$E$45,4,0)</f>
        <v>6</v>
      </c>
      <c r="I287" s="8">
        <f>E287*H287</f>
        <v>612</v>
      </c>
      <c r="J287" s="8">
        <f>(H287-G287)*E287</f>
        <v>285.59999999999997</v>
      </c>
    </row>
    <row r="288" spans="1:10" hidden="1" outlineLevel="3" x14ac:dyDescent="0.15">
      <c r="A288" s="7">
        <v>42736</v>
      </c>
      <c r="B288" s="8" t="s">
        <v>101</v>
      </c>
      <c r="C288" s="8" t="s">
        <v>114</v>
      </c>
      <c r="D288" s="8" t="s">
        <v>26</v>
      </c>
      <c r="E288" s="8">
        <v>69</v>
      </c>
      <c r="F288" s="8" t="str">
        <f>VLOOKUP($D288,饮料价格!$B$3:$E$45,2,0)</f>
        <v>瓶</v>
      </c>
      <c r="G288" s="8">
        <f>VLOOKUP($D288,饮料价格!$B$3:$E$45,3,0)</f>
        <v>1.7</v>
      </c>
      <c r="H288" s="8">
        <f>VLOOKUP($D288,饮料价格!$B$3:$E$45,4,0)</f>
        <v>2.2000000000000002</v>
      </c>
      <c r="I288" s="8">
        <f>E288*H288</f>
        <v>151.80000000000001</v>
      </c>
      <c r="J288" s="8">
        <f>(H288-G288)*E288</f>
        <v>34.500000000000014</v>
      </c>
    </row>
    <row r="289" spans="1:10" hidden="1" outlineLevel="3" x14ac:dyDescent="0.15">
      <c r="A289" s="7">
        <v>42736</v>
      </c>
      <c r="B289" s="8" t="s">
        <v>101</v>
      </c>
      <c r="C289" s="8" t="s">
        <v>114</v>
      </c>
      <c r="D289" s="8" t="s">
        <v>15</v>
      </c>
      <c r="E289" s="8">
        <v>18</v>
      </c>
      <c r="F289" s="8" t="str">
        <f>VLOOKUP($D289,饮料价格!$B$3:$E$45,2,0)</f>
        <v>合</v>
      </c>
      <c r="G289" s="8">
        <f>VLOOKUP($D289,饮料价格!$B$3:$E$45,3,0)</f>
        <v>1.7</v>
      </c>
      <c r="H289" s="8">
        <f>VLOOKUP($D289,饮料价格!$B$3:$E$45,4,0)</f>
        <v>2.5</v>
      </c>
      <c r="I289" s="8">
        <f>E289*H289</f>
        <v>45</v>
      </c>
      <c r="J289" s="8">
        <f>(H289-G289)*E289</f>
        <v>14.4</v>
      </c>
    </row>
    <row r="290" spans="1:10" hidden="1" outlineLevel="3" x14ac:dyDescent="0.15">
      <c r="A290" s="7">
        <v>42736</v>
      </c>
      <c r="B290" s="8" t="s">
        <v>101</v>
      </c>
      <c r="C290" s="8" t="s">
        <v>114</v>
      </c>
      <c r="D290" s="8" t="s">
        <v>131</v>
      </c>
      <c r="E290" s="8">
        <v>10</v>
      </c>
      <c r="F290" s="8" t="str">
        <f>VLOOKUP($D290,饮料价格!$B$3:$E$45,2,0)</f>
        <v>瓶</v>
      </c>
      <c r="G290" s="8">
        <f>VLOOKUP($D290,饮料价格!$B$3:$E$45,3,0)</f>
        <v>2</v>
      </c>
      <c r="H290" s="8">
        <f>VLOOKUP($D290,饮料价格!$B$3:$E$45,4,0)</f>
        <v>3.5</v>
      </c>
      <c r="I290" s="8">
        <f>E290*H290</f>
        <v>35</v>
      </c>
      <c r="J290" s="8">
        <f>(H290-G290)*E290</f>
        <v>15</v>
      </c>
    </row>
    <row r="291" spans="1:10" hidden="1" outlineLevel="3" x14ac:dyDescent="0.15">
      <c r="A291" s="7">
        <v>42736</v>
      </c>
      <c r="B291" s="8" t="s">
        <v>101</v>
      </c>
      <c r="C291" s="8" t="s">
        <v>114</v>
      </c>
      <c r="D291" s="8" t="s">
        <v>73</v>
      </c>
      <c r="E291" s="8">
        <v>14</v>
      </c>
      <c r="F291" s="8" t="str">
        <f>VLOOKUP($D291,饮料价格!$B$3:$E$45,2,0)</f>
        <v>瓶</v>
      </c>
      <c r="G291" s="8">
        <f>VLOOKUP($D291,饮料价格!$B$3:$E$45,3,0)</f>
        <v>1.8</v>
      </c>
      <c r="H291" s="8">
        <f>VLOOKUP($D291,饮料价格!$B$3:$E$45,4,0)</f>
        <v>2.2999999999999998</v>
      </c>
      <c r="I291" s="8">
        <f>E291*H291</f>
        <v>32.199999999999996</v>
      </c>
      <c r="J291" s="8">
        <f>(H291-G291)*E291</f>
        <v>6.9999999999999964</v>
      </c>
    </row>
    <row r="292" spans="1:10" hidden="1" outlineLevel="3" x14ac:dyDescent="0.15">
      <c r="A292" s="7">
        <v>42736</v>
      </c>
      <c r="B292" s="8" t="s">
        <v>101</v>
      </c>
      <c r="C292" s="8" t="s">
        <v>114</v>
      </c>
      <c r="D292" s="8" t="s">
        <v>82</v>
      </c>
      <c r="E292" s="8">
        <v>59</v>
      </c>
      <c r="F292" s="8" t="str">
        <f>VLOOKUP($D292,饮料价格!$B$3:$E$45,2,0)</f>
        <v>合</v>
      </c>
      <c r="G292" s="8">
        <f>VLOOKUP($D292,饮料价格!$B$3:$E$45,3,0)</f>
        <v>1.6</v>
      </c>
      <c r="H292" s="8">
        <f>VLOOKUP($D292,饮料价格!$B$3:$E$45,4,0)</f>
        <v>2.5</v>
      </c>
      <c r="I292" s="8">
        <f>E292*H292</f>
        <v>147.5</v>
      </c>
      <c r="J292" s="8">
        <f>(H292-G292)*E292</f>
        <v>53.099999999999994</v>
      </c>
    </row>
    <row r="293" spans="1:10" hidden="1" outlineLevel="3" x14ac:dyDescent="0.15">
      <c r="A293" s="7">
        <v>42736</v>
      </c>
      <c r="B293" s="8" t="s">
        <v>101</v>
      </c>
      <c r="C293" s="8" t="s">
        <v>114</v>
      </c>
      <c r="D293" s="8" t="s">
        <v>27</v>
      </c>
      <c r="E293" s="8">
        <v>6</v>
      </c>
      <c r="F293" s="8" t="str">
        <f>VLOOKUP($D293,饮料价格!$B$3:$E$45,2,0)</f>
        <v>听</v>
      </c>
      <c r="G293" s="8">
        <f>VLOOKUP($D293,饮料价格!$B$3:$E$45,3,0)</f>
        <v>2.5</v>
      </c>
      <c r="H293" s="8">
        <f>VLOOKUP($D293,饮料价格!$B$3:$E$45,4,0)</f>
        <v>4</v>
      </c>
      <c r="I293" s="8">
        <f>E293*H293</f>
        <v>24</v>
      </c>
      <c r="J293" s="8">
        <f>(H293-G293)*E293</f>
        <v>9</v>
      </c>
    </row>
    <row r="294" spans="1:10" hidden="1" outlineLevel="3" x14ac:dyDescent="0.15">
      <c r="A294" s="7">
        <v>42736</v>
      </c>
      <c r="B294" s="8" t="s">
        <v>101</v>
      </c>
      <c r="C294" s="8" t="s">
        <v>114</v>
      </c>
      <c r="D294" s="8" t="s">
        <v>32</v>
      </c>
      <c r="E294" s="8">
        <v>112</v>
      </c>
      <c r="F294" s="8" t="str">
        <f>VLOOKUP($D294,饮料价格!$B$3:$E$45,2,0)</f>
        <v>瓶</v>
      </c>
      <c r="G294" s="8">
        <f>VLOOKUP($D294,饮料价格!$B$3:$E$45,3,0)</f>
        <v>2.4</v>
      </c>
      <c r="H294" s="8">
        <f>VLOOKUP($D294,饮料价格!$B$3:$E$45,4,0)</f>
        <v>3.5</v>
      </c>
      <c r="I294" s="8">
        <f>E294*H294</f>
        <v>392</v>
      </c>
      <c r="J294" s="8">
        <f>(H294-G294)*E294</f>
        <v>123.20000000000002</v>
      </c>
    </row>
    <row r="295" spans="1:10" hidden="1" outlineLevel="3" x14ac:dyDescent="0.15">
      <c r="A295" s="7">
        <v>42736</v>
      </c>
      <c r="B295" s="8" t="s">
        <v>101</v>
      </c>
      <c r="C295" s="8" t="s">
        <v>114</v>
      </c>
      <c r="D295" s="8" t="s">
        <v>81</v>
      </c>
      <c r="E295" s="8">
        <v>36</v>
      </c>
      <c r="F295" s="8" t="str">
        <f>VLOOKUP($D295,饮料价格!$B$3:$E$45,2,0)</f>
        <v>听</v>
      </c>
      <c r="G295" s="8">
        <f>VLOOKUP($D295,饮料价格!$B$3:$E$45,3,0)</f>
        <v>3</v>
      </c>
      <c r="H295" s="8">
        <f>VLOOKUP($D295,饮料价格!$B$3:$E$45,4,0)</f>
        <v>4</v>
      </c>
      <c r="I295" s="8">
        <f>E295*H295</f>
        <v>144</v>
      </c>
      <c r="J295" s="8">
        <f>(H295-G295)*E295</f>
        <v>36</v>
      </c>
    </row>
    <row r="296" spans="1:10" hidden="1" outlineLevel="3" x14ac:dyDescent="0.15">
      <c r="A296" s="7">
        <v>42736</v>
      </c>
      <c r="B296" s="8" t="s">
        <v>101</v>
      </c>
      <c r="C296" s="8" t="s">
        <v>114</v>
      </c>
      <c r="D296" s="8" t="s">
        <v>11</v>
      </c>
      <c r="E296" s="8">
        <v>6</v>
      </c>
      <c r="F296" s="8" t="str">
        <f>VLOOKUP($D296,饮料价格!$B$3:$E$45,2,0)</f>
        <v>瓶</v>
      </c>
      <c r="G296" s="8">
        <f>VLOOKUP($D296,饮料价格!$B$3:$E$45,3,0)</f>
        <v>1</v>
      </c>
      <c r="H296" s="8">
        <f>VLOOKUP($D296,饮料价格!$B$3:$E$45,4,0)</f>
        <v>1.3</v>
      </c>
      <c r="I296" s="8">
        <f>E296*H296</f>
        <v>7.8000000000000007</v>
      </c>
      <c r="J296" s="8">
        <f>(H296-G296)*E296</f>
        <v>1.8000000000000003</v>
      </c>
    </row>
    <row r="297" spans="1:10" hidden="1" outlineLevel="3" x14ac:dyDescent="0.15">
      <c r="A297" s="7">
        <v>42736</v>
      </c>
      <c r="B297" s="8" t="s">
        <v>101</v>
      </c>
      <c r="C297" s="8" t="s">
        <v>114</v>
      </c>
      <c r="D297" s="8" t="s">
        <v>2</v>
      </c>
      <c r="E297" s="8">
        <v>21</v>
      </c>
      <c r="F297" s="8" t="str">
        <f>VLOOKUP($D297,饮料价格!$B$3:$E$45,2,0)</f>
        <v>听</v>
      </c>
      <c r="G297" s="8">
        <f>VLOOKUP($D297,饮料价格!$B$3:$E$45,3,0)</f>
        <v>1.6</v>
      </c>
      <c r="H297" s="8">
        <f>VLOOKUP($D297,饮料价格!$B$3:$E$45,4,0)</f>
        <v>3.3</v>
      </c>
      <c r="I297" s="8">
        <f>E297*H297</f>
        <v>69.3</v>
      </c>
      <c r="J297" s="8">
        <f>(H297-G297)*E297</f>
        <v>35.699999999999996</v>
      </c>
    </row>
    <row r="298" spans="1:10" hidden="1" outlineLevel="3" x14ac:dyDescent="0.15">
      <c r="A298" s="7">
        <v>42736</v>
      </c>
      <c r="B298" s="8" t="s">
        <v>101</v>
      </c>
      <c r="C298" s="8" t="s">
        <v>114</v>
      </c>
      <c r="D298" s="8" t="s">
        <v>19</v>
      </c>
      <c r="E298" s="8">
        <v>19</v>
      </c>
      <c r="F298" s="8" t="str">
        <f>VLOOKUP($D298,饮料价格!$B$3:$E$45,2,0)</f>
        <v>瓶</v>
      </c>
      <c r="G298" s="8">
        <f>VLOOKUP($D298,饮料价格!$B$3:$E$45,3,0)</f>
        <v>1.7</v>
      </c>
      <c r="H298" s="8">
        <f>VLOOKUP($D298,饮料价格!$B$3:$E$45,4,0)</f>
        <v>2.2000000000000002</v>
      </c>
      <c r="I298" s="8">
        <f>E298*H298</f>
        <v>41.800000000000004</v>
      </c>
      <c r="J298" s="8">
        <f>(H298-G298)*E298</f>
        <v>9.5000000000000036</v>
      </c>
    </row>
    <row r="299" spans="1:10" hidden="1" outlineLevel="3" x14ac:dyDescent="0.15">
      <c r="A299" s="7">
        <v>42736</v>
      </c>
      <c r="B299" s="8" t="s">
        <v>101</v>
      </c>
      <c r="C299" s="8" t="s">
        <v>114</v>
      </c>
      <c r="D299" s="8" t="s">
        <v>23</v>
      </c>
      <c r="E299" s="8">
        <v>16</v>
      </c>
      <c r="F299" s="8" t="str">
        <f>VLOOKUP($D299,饮料价格!$B$3:$E$45,2,0)</f>
        <v>瓶</v>
      </c>
      <c r="G299" s="8">
        <f>VLOOKUP($D299,饮料价格!$B$3:$E$45,3,0)</f>
        <v>2.4</v>
      </c>
      <c r="H299" s="8">
        <f>VLOOKUP($D299,饮料价格!$B$3:$E$45,4,0)</f>
        <v>3</v>
      </c>
      <c r="I299" s="8">
        <f>E299*H299</f>
        <v>48</v>
      </c>
      <c r="J299" s="8">
        <f>(H299-G299)*E299</f>
        <v>9.6000000000000014</v>
      </c>
    </row>
    <row r="300" spans="1:10" hidden="1" outlineLevel="3" x14ac:dyDescent="0.15">
      <c r="A300" s="7">
        <v>42736</v>
      </c>
      <c r="B300" s="8" t="s">
        <v>101</v>
      </c>
      <c r="C300" s="8" t="s">
        <v>114</v>
      </c>
      <c r="D300" s="8" t="s">
        <v>17</v>
      </c>
      <c r="E300" s="8">
        <v>18</v>
      </c>
      <c r="F300" s="8" t="str">
        <f>VLOOKUP($D300,饮料价格!$B$3:$E$45,2,0)</f>
        <v>合</v>
      </c>
      <c r="G300" s="8">
        <f>VLOOKUP($D300,饮料价格!$B$3:$E$45,3,0)</f>
        <v>4.3</v>
      </c>
      <c r="H300" s="8">
        <f>VLOOKUP($D300,饮料价格!$B$3:$E$45,4,0)</f>
        <v>6.8</v>
      </c>
      <c r="I300" s="8">
        <f>E300*H300</f>
        <v>122.39999999999999</v>
      </c>
      <c r="J300" s="8">
        <f>(H300-G300)*E300</f>
        <v>45</v>
      </c>
    </row>
    <row r="301" spans="1:10" hidden="1" outlineLevel="3" x14ac:dyDescent="0.15">
      <c r="A301" s="7">
        <v>42736</v>
      </c>
      <c r="B301" s="8" t="s">
        <v>101</v>
      </c>
      <c r="C301" s="8" t="s">
        <v>114</v>
      </c>
      <c r="D301" s="8" t="s">
        <v>29</v>
      </c>
      <c r="E301" s="8">
        <v>18</v>
      </c>
      <c r="F301" s="8" t="str">
        <f>VLOOKUP($D301,饮料价格!$B$3:$E$45,2,0)</f>
        <v>合</v>
      </c>
      <c r="G301" s="8">
        <f>VLOOKUP($D301,饮料价格!$B$3:$E$45,3,0)</f>
        <v>1.6</v>
      </c>
      <c r="H301" s="8">
        <f>VLOOKUP($D301,饮料价格!$B$3:$E$45,4,0)</f>
        <v>2.2999999999999998</v>
      </c>
      <c r="I301" s="8">
        <f>E301*H301</f>
        <v>41.4</v>
      </c>
      <c r="J301" s="8">
        <f>(H301-G301)*E301</f>
        <v>12.599999999999994</v>
      </c>
    </row>
    <row r="302" spans="1:10" hidden="1" outlineLevel="3" x14ac:dyDescent="0.15">
      <c r="A302" s="7">
        <v>42736</v>
      </c>
      <c r="B302" s="8" t="s">
        <v>101</v>
      </c>
      <c r="C302" s="8" t="s">
        <v>114</v>
      </c>
      <c r="D302" s="8" t="s">
        <v>133</v>
      </c>
      <c r="E302" s="8">
        <v>10</v>
      </c>
      <c r="F302" s="8" t="str">
        <f>VLOOKUP($D302,饮料价格!$B$3:$E$45,2,0)</f>
        <v>瓶</v>
      </c>
      <c r="G302" s="8">
        <f>VLOOKUP($D302,饮料价格!$B$3:$E$45,3,0)</f>
        <v>3.5</v>
      </c>
      <c r="H302" s="8">
        <f>VLOOKUP($D302,饮料价格!$B$3:$E$45,4,0)</f>
        <v>5</v>
      </c>
      <c r="I302" s="8">
        <f>E302*H302</f>
        <v>50</v>
      </c>
      <c r="J302" s="8">
        <f>(H302-G302)*E302</f>
        <v>15</v>
      </c>
    </row>
    <row r="303" spans="1:10" hidden="1" outlineLevel="3" x14ac:dyDescent="0.15">
      <c r="A303" s="7">
        <v>42736</v>
      </c>
      <c r="B303" s="8" t="s">
        <v>101</v>
      </c>
      <c r="C303" s="8" t="s">
        <v>114</v>
      </c>
      <c r="D303" s="8" t="s">
        <v>30</v>
      </c>
      <c r="E303" s="8">
        <v>104</v>
      </c>
      <c r="F303" s="8" t="str">
        <f>VLOOKUP($D303,饮料价格!$B$3:$E$45,2,0)</f>
        <v>瓶</v>
      </c>
      <c r="G303" s="8">
        <f>VLOOKUP($D303,饮料价格!$B$3:$E$45,3,0)</f>
        <v>0.9</v>
      </c>
      <c r="H303" s="8">
        <f>VLOOKUP($D303,饮料价格!$B$3:$E$45,4,0)</f>
        <v>1.5</v>
      </c>
      <c r="I303" s="8">
        <f>E303*H303</f>
        <v>156</v>
      </c>
      <c r="J303" s="8">
        <f>(H303-G303)*E303</f>
        <v>62.4</v>
      </c>
    </row>
    <row r="304" spans="1:10" outlineLevel="2" collapsed="1" x14ac:dyDescent="0.15">
      <c r="A304" s="7"/>
      <c r="B304" s="8"/>
      <c r="C304" s="23" t="s">
        <v>186</v>
      </c>
      <c r="D304" s="8"/>
      <c r="E304" s="8"/>
      <c r="F304" s="8"/>
      <c r="G304" s="8"/>
      <c r="H304" s="8"/>
      <c r="I304" s="8">
        <f>SUBTOTAL(9,I262:I303)</f>
        <v>5989.2</v>
      </c>
      <c r="J304" s="8">
        <f>SUBTOTAL(9,J262:J303)</f>
        <v>2187.2999999999997</v>
      </c>
    </row>
    <row r="305" spans="1:10" hidden="1" outlineLevel="3" x14ac:dyDescent="0.15">
      <c r="A305" s="7">
        <v>42736</v>
      </c>
      <c r="B305" s="8" t="s">
        <v>101</v>
      </c>
      <c r="C305" s="8" t="s">
        <v>110</v>
      </c>
      <c r="D305" s="8" t="s">
        <v>4</v>
      </c>
      <c r="E305" s="8">
        <v>10</v>
      </c>
      <c r="F305" s="8" t="str">
        <f>VLOOKUP($D305,饮料价格!$B$3:$E$45,2,0)</f>
        <v>合</v>
      </c>
      <c r="G305" s="8">
        <f>VLOOKUP($D305,饮料价格!$B$3:$E$45,3,0)</f>
        <v>1.3</v>
      </c>
      <c r="H305" s="8">
        <f>VLOOKUP($D305,饮料价格!$B$3:$E$45,4,0)</f>
        <v>1.9</v>
      </c>
      <c r="I305" s="8">
        <f>E305*H305</f>
        <v>19</v>
      </c>
      <c r="J305" s="8">
        <f>(H305-G305)*E305</f>
        <v>5.9999999999999982</v>
      </c>
    </row>
    <row r="306" spans="1:10" hidden="1" outlineLevel="3" x14ac:dyDescent="0.15">
      <c r="A306" s="7">
        <v>42736</v>
      </c>
      <c r="B306" s="8" t="s">
        <v>101</v>
      </c>
      <c r="C306" s="8" t="s">
        <v>110</v>
      </c>
      <c r="D306" s="8" t="s">
        <v>73</v>
      </c>
      <c r="E306" s="8">
        <v>80</v>
      </c>
      <c r="F306" s="8" t="str">
        <f>VLOOKUP($D306,饮料价格!$B$3:$E$45,2,0)</f>
        <v>瓶</v>
      </c>
      <c r="G306" s="8">
        <f>VLOOKUP($D306,饮料价格!$B$3:$E$45,3,0)</f>
        <v>1.8</v>
      </c>
      <c r="H306" s="8">
        <f>VLOOKUP($D306,饮料价格!$B$3:$E$45,4,0)</f>
        <v>2.2999999999999998</v>
      </c>
      <c r="I306" s="8">
        <f>E306*H306</f>
        <v>184</v>
      </c>
      <c r="J306" s="8">
        <f>(H306-G306)*E306</f>
        <v>39.999999999999986</v>
      </c>
    </row>
    <row r="307" spans="1:10" hidden="1" outlineLevel="3" x14ac:dyDescent="0.15">
      <c r="A307" s="7">
        <v>42736</v>
      </c>
      <c r="B307" s="8" t="s">
        <v>101</v>
      </c>
      <c r="C307" s="8" t="s">
        <v>110</v>
      </c>
      <c r="D307" s="8" t="s">
        <v>3</v>
      </c>
      <c r="E307" s="8">
        <v>26</v>
      </c>
      <c r="F307" s="8" t="str">
        <f>VLOOKUP($D307,饮料价格!$B$3:$E$45,2,0)</f>
        <v>听</v>
      </c>
      <c r="G307" s="8">
        <f>VLOOKUP($D307,饮料价格!$B$3:$E$45,3,0)</f>
        <v>2.5</v>
      </c>
      <c r="H307" s="8">
        <f>VLOOKUP($D307,饮料价格!$B$3:$E$45,4,0)</f>
        <v>3.5</v>
      </c>
      <c r="I307" s="8">
        <f>E307*H307</f>
        <v>91</v>
      </c>
      <c r="J307" s="8">
        <f>(H307-G307)*E307</f>
        <v>26</v>
      </c>
    </row>
    <row r="308" spans="1:10" hidden="1" outlineLevel="3" x14ac:dyDescent="0.15">
      <c r="A308" s="7">
        <v>42736</v>
      </c>
      <c r="B308" s="8" t="s">
        <v>101</v>
      </c>
      <c r="C308" s="8" t="s">
        <v>110</v>
      </c>
      <c r="D308" s="8" t="s">
        <v>21</v>
      </c>
      <c r="E308" s="8">
        <v>83</v>
      </c>
      <c r="F308" s="8" t="str">
        <f>VLOOKUP($D308,饮料价格!$B$3:$E$45,2,0)</f>
        <v>瓶</v>
      </c>
      <c r="G308" s="8">
        <f>VLOOKUP($D308,饮料价格!$B$3:$E$45,3,0)</f>
        <v>1.4</v>
      </c>
      <c r="H308" s="8">
        <f>VLOOKUP($D308,饮料价格!$B$3:$E$45,4,0)</f>
        <v>3</v>
      </c>
      <c r="I308" s="8">
        <f>E308*H308</f>
        <v>249</v>
      </c>
      <c r="J308" s="8">
        <f>(H308-G308)*E308</f>
        <v>132.80000000000001</v>
      </c>
    </row>
    <row r="309" spans="1:10" hidden="1" outlineLevel="3" x14ac:dyDescent="0.15">
      <c r="A309" s="7">
        <v>42736</v>
      </c>
      <c r="B309" s="8" t="s">
        <v>101</v>
      </c>
      <c r="C309" s="8" t="s">
        <v>110</v>
      </c>
      <c r="D309" s="8" t="s">
        <v>15</v>
      </c>
      <c r="E309" s="8">
        <v>32</v>
      </c>
      <c r="F309" s="8" t="str">
        <f>VLOOKUP($D309,饮料价格!$B$3:$E$45,2,0)</f>
        <v>合</v>
      </c>
      <c r="G309" s="8">
        <f>VLOOKUP($D309,饮料价格!$B$3:$E$45,3,0)</f>
        <v>1.7</v>
      </c>
      <c r="H309" s="8">
        <f>VLOOKUP($D309,饮料价格!$B$3:$E$45,4,0)</f>
        <v>2.5</v>
      </c>
      <c r="I309" s="8">
        <f>E309*H309</f>
        <v>80</v>
      </c>
      <c r="J309" s="8">
        <f>(H309-G309)*E309</f>
        <v>25.6</v>
      </c>
    </row>
    <row r="310" spans="1:10" hidden="1" outlineLevel="3" x14ac:dyDescent="0.15">
      <c r="A310" s="7">
        <v>42736</v>
      </c>
      <c r="B310" s="8" t="s">
        <v>101</v>
      </c>
      <c r="C310" s="8" t="s">
        <v>110</v>
      </c>
      <c r="D310" s="8" t="s">
        <v>26</v>
      </c>
      <c r="E310" s="8">
        <v>110</v>
      </c>
      <c r="F310" s="8" t="str">
        <f>VLOOKUP($D310,饮料价格!$B$3:$E$45,2,0)</f>
        <v>瓶</v>
      </c>
      <c r="G310" s="8">
        <f>VLOOKUP($D310,饮料价格!$B$3:$E$45,3,0)</f>
        <v>1.7</v>
      </c>
      <c r="H310" s="8">
        <f>VLOOKUP($D310,饮料价格!$B$3:$E$45,4,0)</f>
        <v>2.2000000000000002</v>
      </c>
      <c r="I310" s="8">
        <f>E310*H310</f>
        <v>242.00000000000003</v>
      </c>
      <c r="J310" s="8">
        <f>(H310-G310)*E310</f>
        <v>55.000000000000021</v>
      </c>
    </row>
    <row r="311" spans="1:10" hidden="1" outlineLevel="3" x14ac:dyDescent="0.15">
      <c r="A311" s="7">
        <v>42736</v>
      </c>
      <c r="B311" s="8" t="s">
        <v>101</v>
      </c>
      <c r="C311" s="8" t="s">
        <v>110</v>
      </c>
      <c r="D311" s="8" t="s">
        <v>30</v>
      </c>
      <c r="E311" s="8">
        <v>13</v>
      </c>
      <c r="F311" s="8" t="str">
        <f>VLOOKUP($D311,饮料价格!$B$3:$E$45,2,0)</f>
        <v>瓶</v>
      </c>
      <c r="G311" s="8">
        <f>VLOOKUP($D311,饮料价格!$B$3:$E$45,3,0)</f>
        <v>0.9</v>
      </c>
      <c r="H311" s="8">
        <f>VLOOKUP($D311,饮料价格!$B$3:$E$45,4,0)</f>
        <v>1.5</v>
      </c>
      <c r="I311" s="8">
        <f>E311*H311</f>
        <v>19.5</v>
      </c>
      <c r="J311" s="8">
        <f>(H311-G311)*E311</f>
        <v>7.8</v>
      </c>
    </row>
    <row r="312" spans="1:10" hidden="1" outlineLevel="3" x14ac:dyDescent="0.15">
      <c r="A312" s="7">
        <v>42736</v>
      </c>
      <c r="B312" s="8" t="s">
        <v>101</v>
      </c>
      <c r="C312" s="8" t="s">
        <v>110</v>
      </c>
      <c r="D312" s="8" t="s">
        <v>7</v>
      </c>
      <c r="E312" s="8">
        <v>93</v>
      </c>
      <c r="F312" s="8" t="str">
        <f>VLOOKUP($D312,饮料价格!$B$3:$E$45,2,0)</f>
        <v>听</v>
      </c>
      <c r="G312" s="8">
        <f>VLOOKUP($D312,饮料价格!$B$3:$E$45,3,0)</f>
        <v>3.2</v>
      </c>
      <c r="H312" s="8">
        <f>VLOOKUP($D312,饮料价格!$B$3:$E$45,4,0)</f>
        <v>6</v>
      </c>
      <c r="I312" s="8">
        <f>E312*H312</f>
        <v>558</v>
      </c>
      <c r="J312" s="8">
        <f>(H312-G312)*E312</f>
        <v>260.39999999999998</v>
      </c>
    </row>
    <row r="313" spans="1:10" hidden="1" outlineLevel="3" x14ac:dyDescent="0.15">
      <c r="A313" s="7">
        <v>42736</v>
      </c>
      <c r="B313" s="8" t="s">
        <v>101</v>
      </c>
      <c r="C313" s="8" t="s">
        <v>110</v>
      </c>
      <c r="D313" s="8" t="s">
        <v>19</v>
      </c>
      <c r="E313" s="8">
        <v>41</v>
      </c>
      <c r="F313" s="8" t="str">
        <f>VLOOKUP($D313,饮料价格!$B$3:$E$45,2,0)</f>
        <v>瓶</v>
      </c>
      <c r="G313" s="8">
        <f>VLOOKUP($D313,饮料价格!$B$3:$E$45,3,0)</f>
        <v>1.7</v>
      </c>
      <c r="H313" s="8">
        <f>VLOOKUP($D313,饮料价格!$B$3:$E$45,4,0)</f>
        <v>2.2000000000000002</v>
      </c>
      <c r="I313" s="8">
        <f>E313*H313</f>
        <v>90.2</v>
      </c>
      <c r="J313" s="8">
        <f>(H313-G313)*E313</f>
        <v>20.500000000000011</v>
      </c>
    </row>
    <row r="314" spans="1:10" hidden="1" outlineLevel="3" x14ac:dyDescent="0.15">
      <c r="A314" s="7">
        <v>42736</v>
      </c>
      <c r="B314" s="8" t="s">
        <v>101</v>
      </c>
      <c r="C314" s="8" t="s">
        <v>110</v>
      </c>
      <c r="D314" s="8" t="s">
        <v>6</v>
      </c>
      <c r="E314" s="8">
        <v>27</v>
      </c>
      <c r="F314" s="8" t="str">
        <f>VLOOKUP($D314,饮料价格!$B$3:$E$45,2,0)</f>
        <v>瓶</v>
      </c>
      <c r="G314" s="8">
        <f>VLOOKUP($D314,饮料价格!$B$3:$E$45,3,0)</f>
        <v>1.7</v>
      </c>
      <c r="H314" s="8">
        <f>VLOOKUP($D314,饮料价格!$B$3:$E$45,4,0)</f>
        <v>3.5</v>
      </c>
      <c r="I314" s="8">
        <f>E314*H314</f>
        <v>94.5</v>
      </c>
      <c r="J314" s="8">
        <f>(H314-G314)*E314</f>
        <v>48.6</v>
      </c>
    </row>
    <row r="315" spans="1:10" hidden="1" outlineLevel="3" x14ac:dyDescent="0.15">
      <c r="A315" s="7">
        <v>42736</v>
      </c>
      <c r="B315" s="8" t="s">
        <v>101</v>
      </c>
      <c r="C315" s="8" t="s">
        <v>110</v>
      </c>
      <c r="D315" s="8" t="s">
        <v>18</v>
      </c>
      <c r="E315" s="8">
        <v>19</v>
      </c>
      <c r="F315" s="8" t="str">
        <f>VLOOKUP($D315,饮料价格!$B$3:$E$45,2,0)</f>
        <v>合</v>
      </c>
      <c r="G315" s="8">
        <f>VLOOKUP($D315,饮料价格!$B$3:$E$45,3,0)</f>
        <v>4.5</v>
      </c>
      <c r="H315" s="8">
        <f>VLOOKUP($D315,饮料价格!$B$3:$E$45,4,0)</f>
        <v>7.2</v>
      </c>
      <c r="I315" s="8">
        <f>E315*H315</f>
        <v>136.80000000000001</v>
      </c>
      <c r="J315" s="8">
        <f>(H315-G315)*E315</f>
        <v>51.300000000000004</v>
      </c>
    </row>
    <row r="316" spans="1:10" hidden="1" outlineLevel="3" x14ac:dyDescent="0.15">
      <c r="A316" s="7">
        <v>42736</v>
      </c>
      <c r="B316" s="8" t="s">
        <v>101</v>
      </c>
      <c r="C316" s="8" t="s">
        <v>110</v>
      </c>
      <c r="D316" s="8" t="s">
        <v>11</v>
      </c>
      <c r="E316" s="8">
        <v>13</v>
      </c>
      <c r="F316" s="8" t="str">
        <f>VLOOKUP($D316,饮料价格!$B$3:$E$45,2,0)</f>
        <v>瓶</v>
      </c>
      <c r="G316" s="8">
        <f>VLOOKUP($D316,饮料价格!$B$3:$E$45,3,0)</f>
        <v>1</v>
      </c>
      <c r="H316" s="8">
        <f>VLOOKUP($D316,饮料价格!$B$3:$E$45,4,0)</f>
        <v>1.3</v>
      </c>
      <c r="I316" s="8">
        <f>E316*H316</f>
        <v>16.900000000000002</v>
      </c>
      <c r="J316" s="8">
        <f>(H316-G316)*E316</f>
        <v>3.9000000000000004</v>
      </c>
    </row>
    <row r="317" spans="1:10" hidden="1" outlineLevel="3" x14ac:dyDescent="0.15">
      <c r="A317" s="7">
        <v>42736</v>
      </c>
      <c r="B317" s="8" t="s">
        <v>101</v>
      </c>
      <c r="C317" s="8" t="s">
        <v>110</v>
      </c>
      <c r="D317" s="8" t="s">
        <v>81</v>
      </c>
      <c r="E317" s="8">
        <v>12</v>
      </c>
      <c r="F317" s="8" t="str">
        <f>VLOOKUP($D317,饮料价格!$B$3:$E$45,2,0)</f>
        <v>听</v>
      </c>
      <c r="G317" s="8">
        <f>VLOOKUP($D317,饮料价格!$B$3:$E$45,3,0)</f>
        <v>3</v>
      </c>
      <c r="H317" s="8">
        <f>VLOOKUP($D317,饮料价格!$B$3:$E$45,4,0)</f>
        <v>4</v>
      </c>
      <c r="I317" s="8">
        <f>E317*H317</f>
        <v>48</v>
      </c>
      <c r="J317" s="8">
        <f>(H317-G317)*E317</f>
        <v>12</v>
      </c>
    </row>
    <row r="318" spans="1:10" hidden="1" outlineLevel="3" x14ac:dyDescent="0.15">
      <c r="A318" s="7">
        <v>42736</v>
      </c>
      <c r="B318" s="8" t="s">
        <v>101</v>
      </c>
      <c r="C318" s="8" t="s">
        <v>110</v>
      </c>
      <c r="D318" s="8" t="s">
        <v>134</v>
      </c>
      <c r="E318" s="8">
        <v>81</v>
      </c>
      <c r="F318" s="8" t="str">
        <f>VLOOKUP($D318,饮料价格!$B$3:$E$45,2,0)</f>
        <v>瓶</v>
      </c>
      <c r="G318" s="8">
        <f>VLOOKUP($D318,饮料价格!$B$3:$E$45,3,0)</f>
        <v>3.5</v>
      </c>
      <c r="H318" s="8">
        <f>VLOOKUP($D318,饮料价格!$B$3:$E$45,4,0)</f>
        <v>5</v>
      </c>
      <c r="I318" s="8">
        <f>E318*H318</f>
        <v>405</v>
      </c>
      <c r="J318" s="8">
        <f>(H318-G318)*E318</f>
        <v>121.5</v>
      </c>
    </row>
    <row r="319" spans="1:10" hidden="1" outlineLevel="3" x14ac:dyDescent="0.15">
      <c r="A319" s="7">
        <v>42736</v>
      </c>
      <c r="B319" s="8" t="s">
        <v>101</v>
      </c>
      <c r="C319" s="8" t="s">
        <v>110</v>
      </c>
      <c r="D319" s="8" t="s">
        <v>1</v>
      </c>
      <c r="E319" s="8">
        <v>22</v>
      </c>
      <c r="F319" s="8" t="str">
        <f>VLOOKUP($D319,饮料价格!$B$3:$E$45,2,0)</f>
        <v>听</v>
      </c>
      <c r="G319" s="8">
        <f>VLOOKUP($D319,饮料价格!$B$3:$E$45,3,0)</f>
        <v>2.5</v>
      </c>
      <c r="H319" s="8">
        <f>VLOOKUP($D319,饮料价格!$B$3:$E$45,4,0)</f>
        <v>3.5</v>
      </c>
      <c r="I319" s="8">
        <f>E319*H319</f>
        <v>77</v>
      </c>
      <c r="J319" s="8">
        <f>(H319-G319)*E319</f>
        <v>22</v>
      </c>
    </row>
    <row r="320" spans="1:10" hidden="1" outlineLevel="3" x14ac:dyDescent="0.15">
      <c r="A320" s="7">
        <v>42736</v>
      </c>
      <c r="B320" s="8" t="s">
        <v>101</v>
      </c>
      <c r="C320" s="8" t="s">
        <v>110</v>
      </c>
      <c r="D320" s="8" t="s">
        <v>2</v>
      </c>
      <c r="E320" s="8">
        <v>42</v>
      </c>
      <c r="F320" s="8" t="str">
        <f>VLOOKUP($D320,饮料价格!$B$3:$E$45,2,0)</f>
        <v>听</v>
      </c>
      <c r="G320" s="8">
        <f>VLOOKUP($D320,饮料价格!$B$3:$E$45,3,0)</f>
        <v>1.6</v>
      </c>
      <c r="H320" s="8">
        <f>VLOOKUP($D320,饮料价格!$B$3:$E$45,4,0)</f>
        <v>3.3</v>
      </c>
      <c r="I320" s="8">
        <f>E320*H320</f>
        <v>138.6</v>
      </c>
      <c r="J320" s="8">
        <f>(H320-G320)*E320</f>
        <v>71.399999999999991</v>
      </c>
    </row>
    <row r="321" spans="1:10" hidden="1" outlineLevel="3" x14ac:dyDescent="0.15">
      <c r="A321" s="7">
        <v>42736</v>
      </c>
      <c r="B321" s="8" t="s">
        <v>101</v>
      </c>
      <c r="C321" s="8" t="s">
        <v>110</v>
      </c>
      <c r="D321" s="8" t="s">
        <v>8</v>
      </c>
      <c r="E321" s="8">
        <v>24</v>
      </c>
      <c r="F321" s="8" t="str">
        <f>VLOOKUP($D321,饮料价格!$B$3:$E$45,2,0)</f>
        <v>合</v>
      </c>
      <c r="G321" s="8">
        <f>VLOOKUP($D321,饮料价格!$B$3:$E$45,3,0)</f>
        <v>7.8</v>
      </c>
      <c r="H321" s="8">
        <f>VLOOKUP($D321,饮料价格!$B$3:$E$45,4,0)</f>
        <v>9.8000000000000007</v>
      </c>
      <c r="I321" s="8">
        <f>E321*H321</f>
        <v>235.20000000000002</v>
      </c>
      <c r="J321" s="8">
        <f>(H321-G321)*E321</f>
        <v>48.000000000000021</v>
      </c>
    </row>
    <row r="322" spans="1:10" hidden="1" outlineLevel="3" x14ac:dyDescent="0.15">
      <c r="A322" s="7">
        <v>42736</v>
      </c>
      <c r="B322" s="8" t="s">
        <v>101</v>
      </c>
      <c r="C322" s="8" t="s">
        <v>110</v>
      </c>
      <c r="D322" s="8" t="s">
        <v>10</v>
      </c>
      <c r="E322" s="8">
        <v>7</v>
      </c>
      <c r="F322" s="8" t="str">
        <f>VLOOKUP($D322,饮料价格!$B$3:$E$45,2,0)</f>
        <v>听</v>
      </c>
      <c r="G322" s="8">
        <f>VLOOKUP($D322,饮料价格!$B$3:$E$45,3,0)</f>
        <v>2</v>
      </c>
      <c r="H322" s="8">
        <f>VLOOKUP($D322,饮料价格!$B$3:$E$45,4,0)</f>
        <v>3.5</v>
      </c>
      <c r="I322" s="8">
        <f>E322*H322</f>
        <v>24.5</v>
      </c>
      <c r="J322" s="8">
        <f>(H322-G322)*E322</f>
        <v>10.5</v>
      </c>
    </row>
    <row r="323" spans="1:10" hidden="1" outlineLevel="3" x14ac:dyDescent="0.15">
      <c r="A323" s="7">
        <v>42736</v>
      </c>
      <c r="B323" s="8" t="s">
        <v>101</v>
      </c>
      <c r="C323" s="8" t="s">
        <v>110</v>
      </c>
      <c r="D323" s="8" t="s">
        <v>131</v>
      </c>
      <c r="E323" s="8">
        <v>53</v>
      </c>
      <c r="F323" s="8" t="str">
        <f>VLOOKUP($D323,饮料价格!$B$3:$E$45,2,0)</f>
        <v>瓶</v>
      </c>
      <c r="G323" s="8">
        <f>VLOOKUP($D323,饮料价格!$B$3:$E$45,3,0)</f>
        <v>2</v>
      </c>
      <c r="H323" s="8">
        <f>VLOOKUP($D323,饮料价格!$B$3:$E$45,4,0)</f>
        <v>3.5</v>
      </c>
      <c r="I323" s="8">
        <f>E323*H323</f>
        <v>185.5</v>
      </c>
      <c r="J323" s="8">
        <f>(H323-G323)*E323</f>
        <v>79.5</v>
      </c>
    </row>
    <row r="324" spans="1:10" hidden="1" outlineLevel="3" x14ac:dyDescent="0.15">
      <c r="A324" s="7">
        <v>42736</v>
      </c>
      <c r="B324" s="8" t="s">
        <v>101</v>
      </c>
      <c r="C324" s="8" t="s">
        <v>110</v>
      </c>
      <c r="D324" s="8" t="s">
        <v>31</v>
      </c>
      <c r="E324" s="8">
        <v>14</v>
      </c>
      <c r="F324" s="8" t="str">
        <f>VLOOKUP($D324,饮料价格!$B$3:$E$45,2,0)</f>
        <v>瓶</v>
      </c>
      <c r="G324" s="8">
        <f>VLOOKUP($D324,饮料价格!$B$3:$E$45,3,0)</f>
        <v>1.1000000000000001</v>
      </c>
      <c r="H324" s="8">
        <f>VLOOKUP($D324,饮料价格!$B$3:$E$45,4,0)</f>
        <v>1.5</v>
      </c>
      <c r="I324" s="8">
        <f>E324*H324</f>
        <v>21</v>
      </c>
      <c r="J324" s="8">
        <f>(H324-G324)*E324</f>
        <v>5.5999999999999988</v>
      </c>
    </row>
    <row r="325" spans="1:10" hidden="1" outlineLevel="3" x14ac:dyDescent="0.15">
      <c r="A325" s="7">
        <v>42736</v>
      </c>
      <c r="B325" s="8" t="s">
        <v>101</v>
      </c>
      <c r="C325" s="8" t="s">
        <v>110</v>
      </c>
      <c r="D325" s="8" t="s">
        <v>28</v>
      </c>
      <c r="E325" s="8">
        <v>55</v>
      </c>
      <c r="F325" s="8" t="str">
        <f>VLOOKUP($D325,饮料价格!$B$3:$E$45,2,0)</f>
        <v>合</v>
      </c>
      <c r="G325" s="8">
        <f>VLOOKUP($D325,饮料价格!$B$3:$E$45,3,0)</f>
        <v>1.5</v>
      </c>
      <c r="H325" s="8">
        <f>VLOOKUP($D325,饮料价格!$B$3:$E$45,4,0)</f>
        <v>2.2000000000000002</v>
      </c>
      <c r="I325" s="8">
        <f>E325*H325</f>
        <v>121.00000000000001</v>
      </c>
      <c r="J325" s="8">
        <f>(H325-G325)*E325</f>
        <v>38.500000000000007</v>
      </c>
    </row>
    <row r="326" spans="1:10" hidden="1" outlineLevel="3" x14ac:dyDescent="0.15">
      <c r="A326" s="7">
        <v>42736</v>
      </c>
      <c r="B326" s="8" t="s">
        <v>101</v>
      </c>
      <c r="C326" s="8" t="s">
        <v>110</v>
      </c>
      <c r="D326" s="8" t="s">
        <v>14</v>
      </c>
      <c r="E326" s="8">
        <v>10</v>
      </c>
      <c r="F326" s="8" t="str">
        <f>VLOOKUP($D326,饮料价格!$B$3:$E$45,2,0)</f>
        <v>听</v>
      </c>
      <c r="G326" s="8">
        <f>VLOOKUP($D326,饮料价格!$B$3:$E$45,3,0)</f>
        <v>2.5</v>
      </c>
      <c r="H326" s="8">
        <f>VLOOKUP($D326,饮料价格!$B$3:$E$45,4,0)</f>
        <v>4</v>
      </c>
      <c r="I326" s="8">
        <f>E326*H326</f>
        <v>40</v>
      </c>
      <c r="J326" s="8">
        <f>(H326-G326)*E326</f>
        <v>15</v>
      </c>
    </row>
    <row r="327" spans="1:10" hidden="1" outlineLevel="3" x14ac:dyDescent="0.15">
      <c r="A327" s="7">
        <v>42736</v>
      </c>
      <c r="B327" s="8" t="s">
        <v>101</v>
      </c>
      <c r="C327" s="8" t="s">
        <v>110</v>
      </c>
      <c r="D327" s="8" t="s">
        <v>80</v>
      </c>
      <c r="E327" s="8">
        <v>80</v>
      </c>
      <c r="F327" s="8" t="str">
        <f>VLOOKUP($D327,饮料价格!$B$3:$E$45,2,0)</f>
        <v>瓶</v>
      </c>
      <c r="G327" s="8">
        <f>VLOOKUP($D327,饮料价格!$B$3:$E$45,3,0)</f>
        <v>0.9</v>
      </c>
      <c r="H327" s="8">
        <f>VLOOKUP($D327,饮料价格!$B$3:$E$45,4,0)</f>
        <v>1.2</v>
      </c>
      <c r="I327" s="8">
        <f>E327*H327</f>
        <v>96</v>
      </c>
      <c r="J327" s="8">
        <f>(H327-G327)*E327</f>
        <v>23.999999999999993</v>
      </c>
    </row>
    <row r="328" spans="1:10" hidden="1" outlineLevel="3" x14ac:dyDescent="0.15">
      <c r="A328" s="7">
        <v>42736</v>
      </c>
      <c r="B328" s="8" t="s">
        <v>101</v>
      </c>
      <c r="C328" s="8" t="s">
        <v>110</v>
      </c>
      <c r="D328" s="8" t="s">
        <v>24</v>
      </c>
      <c r="E328" s="8">
        <v>12</v>
      </c>
      <c r="F328" s="8" t="str">
        <f>VLOOKUP($D328,饮料价格!$B$3:$E$45,2,0)</f>
        <v>瓶</v>
      </c>
      <c r="G328" s="8">
        <f>VLOOKUP($D328,饮料价格!$B$3:$E$45,3,0)</f>
        <v>2.4</v>
      </c>
      <c r="H328" s="8">
        <f>VLOOKUP($D328,饮料价格!$B$3:$E$45,4,0)</f>
        <v>3</v>
      </c>
      <c r="I328" s="8">
        <f>E328*H328</f>
        <v>36</v>
      </c>
      <c r="J328" s="8">
        <f>(H328-G328)*E328</f>
        <v>7.2000000000000011</v>
      </c>
    </row>
    <row r="329" spans="1:10" hidden="1" outlineLevel="3" x14ac:dyDescent="0.15">
      <c r="A329" s="7">
        <v>42736</v>
      </c>
      <c r="B329" s="8" t="s">
        <v>101</v>
      </c>
      <c r="C329" s="8" t="s">
        <v>110</v>
      </c>
      <c r="D329" s="8" t="s">
        <v>78</v>
      </c>
      <c r="E329" s="8">
        <v>57</v>
      </c>
      <c r="F329" s="8" t="str">
        <f>VLOOKUP($D329,饮料价格!$B$3:$E$45,2,0)</f>
        <v>瓶</v>
      </c>
      <c r="G329" s="8">
        <f>VLOOKUP($D329,饮料价格!$B$3:$E$45,3,0)</f>
        <v>1.9</v>
      </c>
      <c r="H329" s="8">
        <f>VLOOKUP($D329,饮料价格!$B$3:$E$45,4,0)</f>
        <v>2.4</v>
      </c>
      <c r="I329" s="8">
        <f>E329*H329</f>
        <v>136.79999999999998</v>
      </c>
      <c r="J329" s="8">
        <f>(H329-G329)*E329</f>
        <v>28.5</v>
      </c>
    </row>
    <row r="330" spans="1:10" hidden="1" outlineLevel="3" x14ac:dyDescent="0.15">
      <c r="A330" s="7">
        <v>42736</v>
      </c>
      <c r="B330" s="8" t="s">
        <v>101</v>
      </c>
      <c r="C330" s="8" t="s">
        <v>110</v>
      </c>
      <c r="D330" s="8" t="s">
        <v>79</v>
      </c>
      <c r="E330" s="8">
        <v>63</v>
      </c>
      <c r="F330" s="8" t="str">
        <f>VLOOKUP($D330,饮料价格!$B$3:$E$45,2,0)</f>
        <v>听</v>
      </c>
      <c r="G330" s="8">
        <f>VLOOKUP($D330,饮料价格!$B$3:$E$45,3,0)</f>
        <v>1.2</v>
      </c>
      <c r="H330" s="8">
        <f>VLOOKUP($D330,饮料价格!$B$3:$E$45,4,0)</f>
        <v>2.5</v>
      </c>
      <c r="I330" s="8">
        <f>E330*H330</f>
        <v>157.5</v>
      </c>
      <c r="J330" s="8">
        <f>(H330-G330)*E330</f>
        <v>81.900000000000006</v>
      </c>
    </row>
    <row r="331" spans="1:10" hidden="1" outlineLevel="3" x14ac:dyDescent="0.15">
      <c r="A331" s="7">
        <v>42736</v>
      </c>
      <c r="B331" s="8" t="s">
        <v>101</v>
      </c>
      <c r="C331" s="8" t="s">
        <v>110</v>
      </c>
      <c r="D331" s="8" t="s">
        <v>22</v>
      </c>
      <c r="E331" s="8">
        <v>6</v>
      </c>
      <c r="F331" s="8" t="str">
        <f>VLOOKUP($D331,饮料价格!$B$3:$E$45,2,0)</f>
        <v>合</v>
      </c>
      <c r="G331" s="8">
        <f>VLOOKUP($D331,饮料价格!$B$3:$E$45,3,0)</f>
        <v>1.7</v>
      </c>
      <c r="H331" s="8">
        <f>VLOOKUP($D331,饮料价格!$B$3:$E$45,4,0)</f>
        <v>2.2000000000000002</v>
      </c>
      <c r="I331" s="8">
        <f>E331*H331</f>
        <v>13.200000000000001</v>
      </c>
      <c r="J331" s="8">
        <f>(H331-G331)*E331</f>
        <v>3.0000000000000013</v>
      </c>
    </row>
    <row r="332" spans="1:10" hidden="1" outlineLevel="3" x14ac:dyDescent="0.15">
      <c r="A332" s="7">
        <v>42736</v>
      </c>
      <c r="B332" s="8" t="s">
        <v>101</v>
      </c>
      <c r="C332" s="8" t="s">
        <v>110</v>
      </c>
      <c r="D332" s="8" t="s">
        <v>17</v>
      </c>
      <c r="E332" s="8">
        <v>29</v>
      </c>
      <c r="F332" s="8" t="str">
        <f>VLOOKUP($D332,饮料价格!$B$3:$E$45,2,0)</f>
        <v>合</v>
      </c>
      <c r="G332" s="8">
        <f>VLOOKUP($D332,饮料价格!$B$3:$E$45,3,0)</f>
        <v>4.3</v>
      </c>
      <c r="H332" s="8">
        <f>VLOOKUP($D332,饮料价格!$B$3:$E$45,4,0)</f>
        <v>6.8</v>
      </c>
      <c r="I332" s="8">
        <f>E332*H332</f>
        <v>197.2</v>
      </c>
      <c r="J332" s="8">
        <f>(H332-G332)*E332</f>
        <v>72.5</v>
      </c>
    </row>
    <row r="333" spans="1:10" hidden="1" outlineLevel="3" x14ac:dyDescent="0.15">
      <c r="A333" s="7">
        <v>42736</v>
      </c>
      <c r="B333" s="8" t="s">
        <v>101</v>
      </c>
      <c r="C333" s="8" t="s">
        <v>110</v>
      </c>
      <c r="D333" s="8" t="s">
        <v>133</v>
      </c>
      <c r="E333" s="8">
        <v>48</v>
      </c>
      <c r="F333" s="8" t="str">
        <f>VLOOKUP($D333,饮料价格!$B$3:$E$45,2,0)</f>
        <v>瓶</v>
      </c>
      <c r="G333" s="8">
        <f>VLOOKUP($D333,饮料价格!$B$3:$E$45,3,0)</f>
        <v>3.5</v>
      </c>
      <c r="H333" s="8">
        <f>VLOOKUP($D333,饮料价格!$B$3:$E$45,4,0)</f>
        <v>5</v>
      </c>
      <c r="I333" s="8">
        <f>E333*H333</f>
        <v>240</v>
      </c>
      <c r="J333" s="8">
        <f>(H333-G333)*E333</f>
        <v>72</v>
      </c>
    </row>
    <row r="334" spans="1:10" hidden="1" outlineLevel="3" x14ac:dyDescent="0.15">
      <c r="A334" s="7">
        <v>42736</v>
      </c>
      <c r="B334" s="8" t="s">
        <v>101</v>
      </c>
      <c r="C334" s="8" t="s">
        <v>110</v>
      </c>
      <c r="D334" s="8" t="s">
        <v>132</v>
      </c>
      <c r="E334" s="8">
        <v>88</v>
      </c>
      <c r="F334" s="8" t="str">
        <f>VLOOKUP($D334,饮料价格!$B$3:$E$45,2,0)</f>
        <v>瓶</v>
      </c>
      <c r="G334" s="8">
        <f>VLOOKUP($D334,饮料价格!$B$3:$E$45,3,0)</f>
        <v>2.5</v>
      </c>
      <c r="H334" s="8">
        <f>VLOOKUP($D334,饮料价格!$B$3:$E$45,4,0)</f>
        <v>4.5</v>
      </c>
      <c r="I334" s="8">
        <f>E334*H334</f>
        <v>396</v>
      </c>
      <c r="J334" s="8">
        <f>(H334-G334)*E334</f>
        <v>176</v>
      </c>
    </row>
    <row r="335" spans="1:10" hidden="1" outlineLevel="3" x14ac:dyDescent="0.15">
      <c r="A335" s="7">
        <v>42736</v>
      </c>
      <c r="B335" s="8" t="s">
        <v>101</v>
      </c>
      <c r="C335" s="8" t="s">
        <v>110</v>
      </c>
      <c r="D335" s="8" t="s">
        <v>12</v>
      </c>
      <c r="E335" s="8">
        <v>55</v>
      </c>
      <c r="F335" s="8" t="str">
        <f>VLOOKUP($D335,饮料价格!$B$3:$E$45,2,0)</f>
        <v>瓶</v>
      </c>
      <c r="G335" s="8">
        <f>VLOOKUP($D335,饮料价格!$B$3:$E$45,3,0)</f>
        <v>1.3</v>
      </c>
      <c r="H335" s="8">
        <f>VLOOKUP($D335,饮料价格!$B$3:$E$45,4,0)</f>
        <v>2.8</v>
      </c>
      <c r="I335" s="8">
        <f>E335*H335</f>
        <v>154</v>
      </c>
      <c r="J335" s="8">
        <f>(H335-G335)*E335</f>
        <v>82.499999999999986</v>
      </c>
    </row>
    <row r="336" spans="1:10" hidden="1" outlineLevel="3" x14ac:dyDescent="0.15">
      <c r="A336" s="7">
        <v>42736</v>
      </c>
      <c r="B336" s="8" t="s">
        <v>101</v>
      </c>
      <c r="C336" s="8" t="s">
        <v>110</v>
      </c>
      <c r="D336" s="8" t="s">
        <v>20</v>
      </c>
      <c r="E336" s="8">
        <v>132</v>
      </c>
      <c r="F336" s="8" t="str">
        <f>VLOOKUP($D336,饮料价格!$B$3:$E$45,2,0)</f>
        <v>瓶</v>
      </c>
      <c r="G336" s="8">
        <f>VLOOKUP($D336,饮料价格!$B$3:$E$45,3,0)</f>
        <v>1.8</v>
      </c>
      <c r="H336" s="8">
        <f>VLOOKUP($D336,饮料价格!$B$3:$E$45,4,0)</f>
        <v>2.2999999999999998</v>
      </c>
      <c r="I336" s="8">
        <f>E336*H336</f>
        <v>303.59999999999997</v>
      </c>
      <c r="J336" s="8">
        <f>(H336-G336)*E336</f>
        <v>65.999999999999972</v>
      </c>
    </row>
    <row r="337" spans="1:10" hidden="1" outlineLevel="3" x14ac:dyDescent="0.15">
      <c r="A337" s="7">
        <v>42736</v>
      </c>
      <c r="B337" s="8" t="s">
        <v>101</v>
      </c>
      <c r="C337" s="8" t="s">
        <v>110</v>
      </c>
      <c r="D337" s="8" t="s">
        <v>82</v>
      </c>
      <c r="E337" s="8">
        <v>31</v>
      </c>
      <c r="F337" s="8" t="str">
        <f>VLOOKUP($D337,饮料价格!$B$3:$E$45,2,0)</f>
        <v>合</v>
      </c>
      <c r="G337" s="8">
        <f>VLOOKUP($D337,饮料价格!$B$3:$E$45,3,0)</f>
        <v>1.6</v>
      </c>
      <c r="H337" s="8">
        <f>VLOOKUP($D337,饮料价格!$B$3:$E$45,4,0)</f>
        <v>2.5</v>
      </c>
      <c r="I337" s="8">
        <f>E337*H337</f>
        <v>77.5</v>
      </c>
      <c r="J337" s="8">
        <f>(H337-G337)*E337</f>
        <v>27.9</v>
      </c>
    </row>
    <row r="338" spans="1:10" hidden="1" outlineLevel="3" x14ac:dyDescent="0.15">
      <c r="A338" s="7">
        <v>42736</v>
      </c>
      <c r="B338" s="8" t="s">
        <v>101</v>
      </c>
      <c r="C338" s="8" t="s">
        <v>110</v>
      </c>
      <c r="D338" s="8" t="s">
        <v>13</v>
      </c>
      <c r="E338" s="8">
        <v>44</v>
      </c>
      <c r="F338" s="8" t="str">
        <f>VLOOKUP($D338,饮料价格!$B$3:$E$45,2,0)</f>
        <v>瓶</v>
      </c>
      <c r="G338" s="8">
        <f>VLOOKUP($D338,饮料价格!$B$3:$E$45,3,0)</f>
        <v>2</v>
      </c>
      <c r="H338" s="8">
        <f>VLOOKUP($D338,饮料价格!$B$3:$E$45,4,0)</f>
        <v>3.5</v>
      </c>
      <c r="I338" s="8">
        <f>E338*H338</f>
        <v>154</v>
      </c>
      <c r="J338" s="8">
        <f>(H338-G338)*E338</f>
        <v>66</v>
      </c>
    </row>
    <row r="339" spans="1:10" hidden="1" outlineLevel="3" x14ac:dyDescent="0.15">
      <c r="A339" s="7">
        <v>42736</v>
      </c>
      <c r="B339" s="8" t="s">
        <v>101</v>
      </c>
      <c r="C339" s="8" t="s">
        <v>110</v>
      </c>
      <c r="D339" s="8" t="s">
        <v>5</v>
      </c>
      <c r="E339" s="8">
        <v>19</v>
      </c>
      <c r="F339" s="8" t="str">
        <f>VLOOKUP($D339,饮料价格!$B$3:$E$45,2,0)</f>
        <v>合</v>
      </c>
      <c r="G339" s="8">
        <f>VLOOKUP($D339,饮料价格!$B$3:$E$45,3,0)</f>
        <v>1.5</v>
      </c>
      <c r="H339" s="8">
        <f>VLOOKUP($D339,饮料价格!$B$3:$E$45,4,0)</f>
        <v>2.2000000000000002</v>
      </c>
      <c r="I339" s="8">
        <f>E339*H339</f>
        <v>41.800000000000004</v>
      </c>
      <c r="J339" s="8">
        <f>(H339-G339)*E339</f>
        <v>13.300000000000004</v>
      </c>
    </row>
    <row r="340" spans="1:10" hidden="1" outlineLevel="3" x14ac:dyDescent="0.15">
      <c r="A340" s="7">
        <v>42736</v>
      </c>
      <c r="B340" s="8" t="s">
        <v>101</v>
      </c>
      <c r="C340" s="8" t="s">
        <v>110</v>
      </c>
      <c r="D340" s="8" t="s">
        <v>23</v>
      </c>
      <c r="E340" s="8">
        <v>45</v>
      </c>
      <c r="F340" s="8" t="str">
        <f>VLOOKUP($D340,饮料价格!$B$3:$E$45,2,0)</f>
        <v>瓶</v>
      </c>
      <c r="G340" s="8">
        <f>VLOOKUP($D340,饮料价格!$B$3:$E$45,3,0)</f>
        <v>2.4</v>
      </c>
      <c r="H340" s="8">
        <f>VLOOKUP($D340,饮料价格!$B$3:$E$45,4,0)</f>
        <v>3</v>
      </c>
      <c r="I340" s="8">
        <f>E340*H340</f>
        <v>135</v>
      </c>
      <c r="J340" s="8">
        <f>(H340-G340)*E340</f>
        <v>27.000000000000004</v>
      </c>
    </row>
    <row r="341" spans="1:10" hidden="1" outlineLevel="3" x14ac:dyDescent="0.15">
      <c r="A341" s="7">
        <v>42736</v>
      </c>
      <c r="B341" s="8" t="s">
        <v>101</v>
      </c>
      <c r="C341" s="8" t="s">
        <v>110</v>
      </c>
      <c r="D341" s="8" t="s">
        <v>32</v>
      </c>
      <c r="E341" s="8">
        <v>112</v>
      </c>
      <c r="F341" s="8" t="str">
        <f>VLOOKUP($D341,饮料价格!$B$3:$E$45,2,0)</f>
        <v>瓶</v>
      </c>
      <c r="G341" s="8">
        <f>VLOOKUP($D341,饮料价格!$B$3:$E$45,3,0)</f>
        <v>2.4</v>
      </c>
      <c r="H341" s="8">
        <f>VLOOKUP($D341,饮料价格!$B$3:$E$45,4,0)</f>
        <v>3.5</v>
      </c>
      <c r="I341" s="8">
        <f>E341*H341</f>
        <v>392</v>
      </c>
      <c r="J341" s="8">
        <f>(H341-G341)*E341</f>
        <v>123.20000000000002</v>
      </c>
    </row>
    <row r="342" spans="1:10" hidden="1" outlineLevel="3" x14ac:dyDescent="0.15">
      <c r="A342" s="7">
        <v>42736</v>
      </c>
      <c r="B342" s="8" t="s">
        <v>101</v>
      </c>
      <c r="C342" s="8" t="s">
        <v>110</v>
      </c>
      <c r="D342" s="8" t="s">
        <v>25</v>
      </c>
      <c r="E342" s="8">
        <v>81</v>
      </c>
      <c r="F342" s="8" t="str">
        <f>VLOOKUP($D342,饮料价格!$B$3:$E$45,2,0)</f>
        <v>听</v>
      </c>
      <c r="G342" s="8">
        <f>VLOOKUP($D342,饮料价格!$B$3:$E$45,3,0)</f>
        <v>3</v>
      </c>
      <c r="H342" s="8">
        <f>VLOOKUP($D342,饮料价格!$B$3:$E$45,4,0)</f>
        <v>4</v>
      </c>
      <c r="I342" s="8">
        <f>E342*H342</f>
        <v>324</v>
      </c>
      <c r="J342" s="8">
        <f>(H342-G342)*E342</f>
        <v>81</v>
      </c>
    </row>
    <row r="343" spans="1:10" hidden="1" outlineLevel="3" x14ac:dyDescent="0.15">
      <c r="A343" s="7">
        <v>42736</v>
      </c>
      <c r="B343" s="8" t="s">
        <v>101</v>
      </c>
      <c r="C343" s="8" t="s">
        <v>110</v>
      </c>
      <c r="D343" s="8" t="s">
        <v>16</v>
      </c>
      <c r="E343" s="8">
        <v>105</v>
      </c>
      <c r="F343" s="8" t="str">
        <f>VLOOKUP($D343,饮料价格!$B$3:$E$45,2,0)</f>
        <v>瓶</v>
      </c>
      <c r="G343" s="8">
        <f>VLOOKUP($D343,饮料价格!$B$3:$E$45,3,0)</f>
        <v>1</v>
      </c>
      <c r="H343" s="8">
        <f>VLOOKUP($D343,饮料价格!$B$3:$E$45,4,0)</f>
        <v>1.5</v>
      </c>
      <c r="I343" s="8">
        <f>E343*H343</f>
        <v>157.5</v>
      </c>
      <c r="J343" s="8">
        <f>(H343-G343)*E343</f>
        <v>52.5</v>
      </c>
    </row>
    <row r="344" spans="1:10" hidden="1" outlineLevel="3" x14ac:dyDescent="0.15">
      <c r="A344" s="7">
        <v>42736</v>
      </c>
      <c r="B344" s="8" t="s">
        <v>101</v>
      </c>
      <c r="C344" s="8" t="s">
        <v>110</v>
      </c>
      <c r="D344" s="8" t="s">
        <v>27</v>
      </c>
      <c r="E344" s="8">
        <v>13</v>
      </c>
      <c r="F344" s="8" t="str">
        <f>VLOOKUP($D344,饮料价格!$B$3:$E$45,2,0)</f>
        <v>听</v>
      </c>
      <c r="G344" s="8">
        <f>VLOOKUP($D344,饮料价格!$B$3:$E$45,3,0)</f>
        <v>2.5</v>
      </c>
      <c r="H344" s="8">
        <f>VLOOKUP($D344,饮料价格!$B$3:$E$45,4,0)</f>
        <v>4</v>
      </c>
      <c r="I344" s="8">
        <f>E344*H344</f>
        <v>52</v>
      </c>
      <c r="J344" s="8">
        <f>(H344-G344)*E344</f>
        <v>19.5</v>
      </c>
    </row>
    <row r="345" spans="1:10" hidden="1" outlineLevel="3" x14ac:dyDescent="0.15">
      <c r="A345" s="7">
        <v>42736</v>
      </c>
      <c r="B345" s="8" t="s">
        <v>101</v>
      </c>
      <c r="C345" s="8" t="s">
        <v>110</v>
      </c>
      <c r="D345" s="8" t="s">
        <v>29</v>
      </c>
      <c r="E345" s="8">
        <v>81</v>
      </c>
      <c r="F345" s="8" t="str">
        <f>VLOOKUP($D345,饮料价格!$B$3:$E$45,2,0)</f>
        <v>合</v>
      </c>
      <c r="G345" s="8">
        <f>VLOOKUP($D345,饮料价格!$B$3:$E$45,3,0)</f>
        <v>1.6</v>
      </c>
      <c r="H345" s="8">
        <f>VLOOKUP($D345,饮料价格!$B$3:$E$45,4,0)</f>
        <v>2.2999999999999998</v>
      </c>
      <c r="I345" s="8">
        <f>E345*H345</f>
        <v>186.29999999999998</v>
      </c>
      <c r="J345" s="8">
        <f>(H345-G345)*E345</f>
        <v>56.699999999999982</v>
      </c>
    </row>
    <row r="346" spans="1:10" hidden="1" outlineLevel="3" x14ac:dyDescent="0.15">
      <c r="A346" s="7">
        <v>42736</v>
      </c>
      <c r="B346" s="8" t="s">
        <v>101</v>
      </c>
      <c r="C346" s="8" t="s">
        <v>110</v>
      </c>
      <c r="D346" s="8" t="s">
        <v>9</v>
      </c>
      <c r="E346" s="8">
        <v>10</v>
      </c>
      <c r="F346" s="8" t="str">
        <f>VLOOKUP($D346,饮料价格!$B$3:$E$45,2,0)</f>
        <v>听</v>
      </c>
      <c r="G346" s="8">
        <f>VLOOKUP($D346,饮料价格!$B$3:$E$45,3,0)</f>
        <v>3</v>
      </c>
      <c r="H346" s="8">
        <f>VLOOKUP($D346,饮料价格!$B$3:$E$45,4,0)</f>
        <v>4</v>
      </c>
      <c r="I346" s="8">
        <f>E346*H346</f>
        <v>40</v>
      </c>
      <c r="J346" s="8">
        <f>(H346-G346)*E346</f>
        <v>10</v>
      </c>
    </row>
    <row r="347" spans="1:10" outlineLevel="2" collapsed="1" x14ac:dyDescent="0.15">
      <c r="A347" s="7"/>
      <c r="B347" s="8"/>
      <c r="C347" s="23" t="s">
        <v>197</v>
      </c>
      <c r="D347" s="8"/>
      <c r="E347" s="8"/>
      <c r="F347" s="8"/>
      <c r="G347" s="8"/>
      <c r="H347" s="8"/>
      <c r="I347" s="8">
        <f>SUBTOTAL(9,I305:I346)</f>
        <v>6367.1</v>
      </c>
      <c r="J347" s="8">
        <f>SUBTOTAL(9,J305:J346)</f>
        <v>2192.6</v>
      </c>
    </row>
    <row r="348" spans="1:10" hidden="1" outlineLevel="3" x14ac:dyDescent="0.15">
      <c r="A348" s="7">
        <v>42736</v>
      </c>
      <c r="B348" s="8" t="s">
        <v>101</v>
      </c>
      <c r="C348" s="8" t="s">
        <v>112</v>
      </c>
      <c r="D348" s="8" t="s">
        <v>22</v>
      </c>
      <c r="E348" s="8">
        <v>47</v>
      </c>
      <c r="F348" s="8" t="str">
        <f>VLOOKUP($D348,饮料价格!$B$3:$E$45,2,0)</f>
        <v>合</v>
      </c>
      <c r="G348" s="8">
        <f>VLOOKUP($D348,饮料价格!$B$3:$E$45,3,0)</f>
        <v>1.7</v>
      </c>
      <c r="H348" s="8">
        <f>VLOOKUP($D348,饮料价格!$B$3:$E$45,4,0)</f>
        <v>2.2000000000000002</v>
      </c>
      <c r="I348" s="8">
        <f>E348*H348</f>
        <v>103.4</v>
      </c>
      <c r="J348" s="8">
        <f>(H348-G348)*E348</f>
        <v>23.500000000000011</v>
      </c>
    </row>
    <row r="349" spans="1:10" hidden="1" outlineLevel="3" x14ac:dyDescent="0.15">
      <c r="A349" s="7">
        <v>42736</v>
      </c>
      <c r="B349" s="8" t="s">
        <v>101</v>
      </c>
      <c r="C349" s="8" t="s">
        <v>112</v>
      </c>
      <c r="D349" s="8" t="s">
        <v>14</v>
      </c>
      <c r="E349" s="8">
        <v>103</v>
      </c>
      <c r="F349" s="8" t="str">
        <f>VLOOKUP($D349,饮料价格!$B$3:$E$45,2,0)</f>
        <v>听</v>
      </c>
      <c r="G349" s="8">
        <f>VLOOKUP($D349,饮料价格!$B$3:$E$45,3,0)</f>
        <v>2.5</v>
      </c>
      <c r="H349" s="8">
        <f>VLOOKUP($D349,饮料价格!$B$3:$E$45,4,0)</f>
        <v>4</v>
      </c>
      <c r="I349" s="8">
        <f>E349*H349</f>
        <v>412</v>
      </c>
      <c r="J349" s="8">
        <f>(H349-G349)*E349</f>
        <v>154.5</v>
      </c>
    </row>
    <row r="350" spans="1:10" hidden="1" outlineLevel="3" x14ac:dyDescent="0.15">
      <c r="A350" s="7">
        <v>42736</v>
      </c>
      <c r="B350" s="8" t="s">
        <v>101</v>
      </c>
      <c r="C350" s="8" t="s">
        <v>112</v>
      </c>
      <c r="D350" s="8" t="s">
        <v>131</v>
      </c>
      <c r="E350" s="8">
        <v>6</v>
      </c>
      <c r="F350" s="8" t="str">
        <f>VLOOKUP($D350,饮料价格!$B$3:$E$45,2,0)</f>
        <v>瓶</v>
      </c>
      <c r="G350" s="8">
        <f>VLOOKUP($D350,饮料价格!$B$3:$E$45,3,0)</f>
        <v>2</v>
      </c>
      <c r="H350" s="8">
        <f>VLOOKUP($D350,饮料价格!$B$3:$E$45,4,0)</f>
        <v>3.5</v>
      </c>
      <c r="I350" s="8">
        <f>E350*H350</f>
        <v>21</v>
      </c>
      <c r="J350" s="8">
        <f>(H350-G350)*E350</f>
        <v>9</v>
      </c>
    </row>
    <row r="351" spans="1:10" hidden="1" outlineLevel="3" x14ac:dyDescent="0.15">
      <c r="A351" s="7">
        <v>42736</v>
      </c>
      <c r="B351" s="8" t="s">
        <v>101</v>
      </c>
      <c r="C351" s="8" t="s">
        <v>112</v>
      </c>
      <c r="D351" s="8" t="s">
        <v>27</v>
      </c>
      <c r="E351" s="8">
        <v>83</v>
      </c>
      <c r="F351" s="8" t="str">
        <f>VLOOKUP($D351,饮料价格!$B$3:$E$45,2,0)</f>
        <v>听</v>
      </c>
      <c r="G351" s="8">
        <f>VLOOKUP($D351,饮料价格!$B$3:$E$45,3,0)</f>
        <v>2.5</v>
      </c>
      <c r="H351" s="8">
        <f>VLOOKUP($D351,饮料价格!$B$3:$E$45,4,0)</f>
        <v>4</v>
      </c>
      <c r="I351" s="8">
        <f>E351*H351</f>
        <v>332</v>
      </c>
      <c r="J351" s="8">
        <f>(H351-G351)*E351</f>
        <v>124.5</v>
      </c>
    </row>
    <row r="352" spans="1:10" hidden="1" outlineLevel="3" x14ac:dyDescent="0.15">
      <c r="A352" s="7">
        <v>42736</v>
      </c>
      <c r="B352" s="8" t="s">
        <v>101</v>
      </c>
      <c r="C352" s="8" t="s">
        <v>112</v>
      </c>
      <c r="D352" s="8" t="s">
        <v>2</v>
      </c>
      <c r="E352" s="8">
        <v>30</v>
      </c>
      <c r="F352" s="8" t="str">
        <f>VLOOKUP($D352,饮料价格!$B$3:$E$45,2,0)</f>
        <v>听</v>
      </c>
      <c r="G352" s="8">
        <f>VLOOKUP($D352,饮料价格!$B$3:$E$45,3,0)</f>
        <v>1.6</v>
      </c>
      <c r="H352" s="8">
        <f>VLOOKUP($D352,饮料价格!$B$3:$E$45,4,0)</f>
        <v>3.3</v>
      </c>
      <c r="I352" s="8">
        <f>E352*H352</f>
        <v>99</v>
      </c>
      <c r="J352" s="8">
        <f>(H352-G352)*E352</f>
        <v>50.999999999999993</v>
      </c>
    </row>
    <row r="353" spans="1:10" hidden="1" outlineLevel="3" x14ac:dyDescent="0.15">
      <c r="A353" s="7">
        <v>42736</v>
      </c>
      <c r="B353" s="8" t="s">
        <v>101</v>
      </c>
      <c r="C353" s="8" t="s">
        <v>112</v>
      </c>
      <c r="D353" s="8" t="s">
        <v>18</v>
      </c>
      <c r="E353" s="8">
        <v>39</v>
      </c>
      <c r="F353" s="8" t="str">
        <f>VLOOKUP($D353,饮料价格!$B$3:$E$45,2,0)</f>
        <v>合</v>
      </c>
      <c r="G353" s="8">
        <f>VLOOKUP($D353,饮料价格!$B$3:$E$45,3,0)</f>
        <v>4.5</v>
      </c>
      <c r="H353" s="8">
        <f>VLOOKUP($D353,饮料价格!$B$3:$E$45,4,0)</f>
        <v>7.2</v>
      </c>
      <c r="I353" s="8">
        <f>E353*H353</f>
        <v>280.8</v>
      </c>
      <c r="J353" s="8">
        <f>(H353-G353)*E353</f>
        <v>105.30000000000001</v>
      </c>
    </row>
    <row r="354" spans="1:10" hidden="1" outlineLevel="3" x14ac:dyDescent="0.15">
      <c r="A354" s="7">
        <v>42736</v>
      </c>
      <c r="B354" s="8" t="s">
        <v>101</v>
      </c>
      <c r="C354" s="8" t="s">
        <v>112</v>
      </c>
      <c r="D354" s="8" t="s">
        <v>132</v>
      </c>
      <c r="E354" s="8">
        <v>20</v>
      </c>
      <c r="F354" s="8" t="str">
        <f>VLOOKUP($D354,饮料价格!$B$3:$E$45,2,0)</f>
        <v>瓶</v>
      </c>
      <c r="G354" s="8">
        <f>VLOOKUP($D354,饮料价格!$B$3:$E$45,3,0)</f>
        <v>2.5</v>
      </c>
      <c r="H354" s="8">
        <f>VLOOKUP($D354,饮料价格!$B$3:$E$45,4,0)</f>
        <v>4.5</v>
      </c>
      <c r="I354" s="8">
        <f>E354*H354</f>
        <v>90</v>
      </c>
      <c r="J354" s="8">
        <f>(H354-G354)*E354</f>
        <v>40</v>
      </c>
    </row>
    <row r="355" spans="1:10" hidden="1" outlineLevel="3" x14ac:dyDescent="0.15">
      <c r="A355" s="7">
        <v>42736</v>
      </c>
      <c r="B355" s="8" t="s">
        <v>101</v>
      </c>
      <c r="C355" s="8" t="s">
        <v>112</v>
      </c>
      <c r="D355" s="8" t="s">
        <v>23</v>
      </c>
      <c r="E355" s="8">
        <v>55</v>
      </c>
      <c r="F355" s="8" t="str">
        <f>VLOOKUP($D355,饮料价格!$B$3:$E$45,2,0)</f>
        <v>瓶</v>
      </c>
      <c r="G355" s="8">
        <f>VLOOKUP($D355,饮料价格!$B$3:$E$45,3,0)</f>
        <v>2.4</v>
      </c>
      <c r="H355" s="8">
        <f>VLOOKUP($D355,饮料价格!$B$3:$E$45,4,0)</f>
        <v>3</v>
      </c>
      <c r="I355" s="8">
        <f>E355*H355</f>
        <v>165</v>
      </c>
      <c r="J355" s="8">
        <f>(H355-G355)*E355</f>
        <v>33.000000000000007</v>
      </c>
    </row>
    <row r="356" spans="1:10" hidden="1" outlineLevel="3" x14ac:dyDescent="0.15">
      <c r="A356" s="7">
        <v>42736</v>
      </c>
      <c r="B356" s="8" t="s">
        <v>101</v>
      </c>
      <c r="C356" s="8" t="s">
        <v>112</v>
      </c>
      <c r="D356" s="8" t="s">
        <v>73</v>
      </c>
      <c r="E356" s="8">
        <v>32</v>
      </c>
      <c r="F356" s="8" t="str">
        <f>VLOOKUP($D356,饮料价格!$B$3:$E$45,2,0)</f>
        <v>瓶</v>
      </c>
      <c r="G356" s="8">
        <f>VLOOKUP($D356,饮料价格!$B$3:$E$45,3,0)</f>
        <v>1.8</v>
      </c>
      <c r="H356" s="8">
        <f>VLOOKUP($D356,饮料价格!$B$3:$E$45,4,0)</f>
        <v>2.2999999999999998</v>
      </c>
      <c r="I356" s="8">
        <f>E356*H356</f>
        <v>73.599999999999994</v>
      </c>
      <c r="J356" s="8">
        <f>(H356-G356)*E356</f>
        <v>15.999999999999993</v>
      </c>
    </row>
    <row r="357" spans="1:10" hidden="1" outlineLevel="3" x14ac:dyDescent="0.15">
      <c r="A357" s="7">
        <v>42736</v>
      </c>
      <c r="B357" s="8" t="s">
        <v>101</v>
      </c>
      <c r="C357" s="8" t="s">
        <v>112</v>
      </c>
      <c r="D357" s="8" t="s">
        <v>133</v>
      </c>
      <c r="E357" s="8">
        <v>38</v>
      </c>
      <c r="F357" s="8" t="str">
        <f>VLOOKUP($D357,饮料价格!$B$3:$E$45,2,0)</f>
        <v>瓶</v>
      </c>
      <c r="G357" s="8">
        <f>VLOOKUP($D357,饮料价格!$B$3:$E$45,3,0)</f>
        <v>3.5</v>
      </c>
      <c r="H357" s="8">
        <f>VLOOKUP($D357,饮料价格!$B$3:$E$45,4,0)</f>
        <v>5</v>
      </c>
      <c r="I357" s="8">
        <f>E357*H357</f>
        <v>190</v>
      </c>
      <c r="J357" s="8">
        <f>(H357-G357)*E357</f>
        <v>57</v>
      </c>
    </row>
    <row r="358" spans="1:10" hidden="1" outlineLevel="3" x14ac:dyDescent="0.15">
      <c r="A358" s="7">
        <v>42736</v>
      </c>
      <c r="B358" s="8" t="s">
        <v>101</v>
      </c>
      <c r="C358" s="8" t="s">
        <v>112</v>
      </c>
      <c r="D358" s="8" t="s">
        <v>20</v>
      </c>
      <c r="E358" s="8">
        <v>58</v>
      </c>
      <c r="F358" s="8" t="str">
        <f>VLOOKUP($D358,饮料价格!$B$3:$E$45,2,0)</f>
        <v>瓶</v>
      </c>
      <c r="G358" s="8">
        <f>VLOOKUP($D358,饮料价格!$B$3:$E$45,3,0)</f>
        <v>1.8</v>
      </c>
      <c r="H358" s="8">
        <f>VLOOKUP($D358,饮料价格!$B$3:$E$45,4,0)</f>
        <v>2.2999999999999998</v>
      </c>
      <c r="I358" s="8">
        <f>E358*H358</f>
        <v>133.39999999999998</v>
      </c>
      <c r="J358" s="8">
        <f>(H358-G358)*E358</f>
        <v>28.999999999999986</v>
      </c>
    </row>
    <row r="359" spans="1:10" hidden="1" outlineLevel="3" x14ac:dyDescent="0.15">
      <c r="A359" s="7">
        <v>42736</v>
      </c>
      <c r="B359" s="8" t="s">
        <v>101</v>
      </c>
      <c r="C359" s="8" t="s">
        <v>112</v>
      </c>
      <c r="D359" s="8" t="s">
        <v>25</v>
      </c>
      <c r="E359" s="8">
        <v>60</v>
      </c>
      <c r="F359" s="8" t="str">
        <f>VLOOKUP($D359,饮料价格!$B$3:$E$45,2,0)</f>
        <v>听</v>
      </c>
      <c r="G359" s="8">
        <f>VLOOKUP($D359,饮料价格!$B$3:$E$45,3,0)</f>
        <v>3</v>
      </c>
      <c r="H359" s="8">
        <f>VLOOKUP($D359,饮料价格!$B$3:$E$45,4,0)</f>
        <v>4</v>
      </c>
      <c r="I359" s="8">
        <f>E359*H359</f>
        <v>240</v>
      </c>
      <c r="J359" s="8">
        <f>(H359-G359)*E359</f>
        <v>60</v>
      </c>
    </row>
    <row r="360" spans="1:10" hidden="1" outlineLevel="3" x14ac:dyDescent="0.15">
      <c r="A360" s="7">
        <v>42736</v>
      </c>
      <c r="B360" s="8" t="s">
        <v>101</v>
      </c>
      <c r="C360" s="8" t="s">
        <v>112</v>
      </c>
      <c r="D360" s="8" t="s">
        <v>15</v>
      </c>
      <c r="E360" s="8">
        <v>28</v>
      </c>
      <c r="F360" s="8" t="str">
        <f>VLOOKUP($D360,饮料价格!$B$3:$E$45,2,0)</f>
        <v>合</v>
      </c>
      <c r="G360" s="8">
        <f>VLOOKUP($D360,饮料价格!$B$3:$E$45,3,0)</f>
        <v>1.7</v>
      </c>
      <c r="H360" s="8">
        <f>VLOOKUP($D360,饮料价格!$B$3:$E$45,4,0)</f>
        <v>2.5</v>
      </c>
      <c r="I360" s="8">
        <f>E360*H360</f>
        <v>70</v>
      </c>
      <c r="J360" s="8">
        <f>(H360-G360)*E360</f>
        <v>22.400000000000002</v>
      </c>
    </row>
    <row r="361" spans="1:10" hidden="1" outlineLevel="3" x14ac:dyDescent="0.15">
      <c r="A361" s="7">
        <v>42736</v>
      </c>
      <c r="B361" s="8" t="s">
        <v>101</v>
      </c>
      <c r="C361" s="8" t="s">
        <v>112</v>
      </c>
      <c r="D361" s="8" t="s">
        <v>28</v>
      </c>
      <c r="E361" s="8">
        <v>59</v>
      </c>
      <c r="F361" s="8" t="str">
        <f>VLOOKUP($D361,饮料价格!$B$3:$E$45,2,0)</f>
        <v>合</v>
      </c>
      <c r="G361" s="8">
        <f>VLOOKUP($D361,饮料价格!$B$3:$E$45,3,0)</f>
        <v>1.5</v>
      </c>
      <c r="H361" s="8">
        <f>VLOOKUP($D361,饮料价格!$B$3:$E$45,4,0)</f>
        <v>2.2000000000000002</v>
      </c>
      <c r="I361" s="8">
        <f>E361*H361</f>
        <v>129.80000000000001</v>
      </c>
      <c r="J361" s="8">
        <f>(H361-G361)*E361</f>
        <v>41.300000000000011</v>
      </c>
    </row>
    <row r="362" spans="1:10" hidden="1" outlineLevel="3" x14ac:dyDescent="0.15">
      <c r="A362" s="7">
        <v>42736</v>
      </c>
      <c r="B362" s="8" t="s">
        <v>101</v>
      </c>
      <c r="C362" s="8" t="s">
        <v>112</v>
      </c>
      <c r="D362" s="8" t="s">
        <v>32</v>
      </c>
      <c r="E362" s="8">
        <v>13</v>
      </c>
      <c r="F362" s="8" t="str">
        <f>VLOOKUP($D362,饮料价格!$B$3:$E$45,2,0)</f>
        <v>瓶</v>
      </c>
      <c r="G362" s="8">
        <f>VLOOKUP($D362,饮料价格!$B$3:$E$45,3,0)</f>
        <v>2.4</v>
      </c>
      <c r="H362" s="8">
        <f>VLOOKUP($D362,饮料价格!$B$3:$E$45,4,0)</f>
        <v>3.5</v>
      </c>
      <c r="I362" s="8">
        <f>E362*H362</f>
        <v>45.5</v>
      </c>
      <c r="J362" s="8">
        <f>(H362-G362)*E362</f>
        <v>14.3</v>
      </c>
    </row>
    <row r="363" spans="1:10" hidden="1" outlineLevel="3" x14ac:dyDescent="0.15">
      <c r="A363" s="7">
        <v>42736</v>
      </c>
      <c r="B363" s="8" t="s">
        <v>101</v>
      </c>
      <c r="C363" s="8" t="s">
        <v>112</v>
      </c>
      <c r="D363" s="8" t="s">
        <v>17</v>
      </c>
      <c r="E363" s="8">
        <v>78</v>
      </c>
      <c r="F363" s="8" t="str">
        <f>VLOOKUP($D363,饮料价格!$B$3:$E$45,2,0)</f>
        <v>合</v>
      </c>
      <c r="G363" s="8">
        <f>VLOOKUP($D363,饮料价格!$B$3:$E$45,3,0)</f>
        <v>4.3</v>
      </c>
      <c r="H363" s="8">
        <f>VLOOKUP($D363,饮料价格!$B$3:$E$45,4,0)</f>
        <v>6.8</v>
      </c>
      <c r="I363" s="8">
        <f>E363*H363</f>
        <v>530.4</v>
      </c>
      <c r="J363" s="8">
        <f>(H363-G363)*E363</f>
        <v>195</v>
      </c>
    </row>
    <row r="364" spans="1:10" hidden="1" outlineLevel="3" x14ac:dyDescent="0.15">
      <c r="A364" s="7">
        <v>42736</v>
      </c>
      <c r="B364" s="8" t="s">
        <v>101</v>
      </c>
      <c r="C364" s="8" t="s">
        <v>112</v>
      </c>
      <c r="D364" s="8" t="s">
        <v>82</v>
      </c>
      <c r="E364" s="8">
        <v>19</v>
      </c>
      <c r="F364" s="8" t="str">
        <f>VLOOKUP($D364,饮料价格!$B$3:$E$45,2,0)</f>
        <v>合</v>
      </c>
      <c r="G364" s="8">
        <f>VLOOKUP($D364,饮料价格!$B$3:$E$45,3,0)</f>
        <v>1.6</v>
      </c>
      <c r="H364" s="8">
        <f>VLOOKUP($D364,饮料价格!$B$3:$E$45,4,0)</f>
        <v>2.5</v>
      </c>
      <c r="I364" s="8">
        <f>E364*H364</f>
        <v>47.5</v>
      </c>
      <c r="J364" s="8">
        <f>(H364-G364)*E364</f>
        <v>17.099999999999998</v>
      </c>
    </row>
    <row r="365" spans="1:10" hidden="1" outlineLevel="3" x14ac:dyDescent="0.15">
      <c r="A365" s="7">
        <v>42736</v>
      </c>
      <c r="B365" s="8" t="s">
        <v>101</v>
      </c>
      <c r="C365" s="8" t="s">
        <v>112</v>
      </c>
      <c r="D365" s="8" t="s">
        <v>13</v>
      </c>
      <c r="E365" s="8">
        <v>30</v>
      </c>
      <c r="F365" s="8" t="str">
        <f>VLOOKUP($D365,饮料价格!$B$3:$E$45,2,0)</f>
        <v>瓶</v>
      </c>
      <c r="G365" s="8">
        <f>VLOOKUP($D365,饮料价格!$B$3:$E$45,3,0)</f>
        <v>2</v>
      </c>
      <c r="H365" s="8">
        <f>VLOOKUP($D365,饮料价格!$B$3:$E$45,4,0)</f>
        <v>3.5</v>
      </c>
      <c r="I365" s="8">
        <f>E365*H365</f>
        <v>105</v>
      </c>
      <c r="J365" s="8">
        <f>(H365-G365)*E365</f>
        <v>45</v>
      </c>
    </row>
    <row r="366" spans="1:10" hidden="1" outlineLevel="3" x14ac:dyDescent="0.15">
      <c r="A366" s="7">
        <v>42736</v>
      </c>
      <c r="B366" s="8" t="s">
        <v>101</v>
      </c>
      <c r="C366" s="8" t="s">
        <v>112</v>
      </c>
      <c r="D366" s="8" t="s">
        <v>29</v>
      </c>
      <c r="E366" s="8">
        <v>93</v>
      </c>
      <c r="F366" s="8" t="str">
        <f>VLOOKUP($D366,饮料价格!$B$3:$E$45,2,0)</f>
        <v>合</v>
      </c>
      <c r="G366" s="8">
        <f>VLOOKUP($D366,饮料价格!$B$3:$E$45,3,0)</f>
        <v>1.6</v>
      </c>
      <c r="H366" s="8">
        <f>VLOOKUP($D366,饮料价格!$B$3:$E$45,4,0)</f>
        <v>2.2999999999999998</v>
      </c>
      <c r="I366" s="8">
        <f>E366*H366</f>
        <v>213.89999999999998</v>
      </c>
      <c r="J366" s="8">
        <f>(H366-G366)*E366</f>
        <v>65.09999999999998</v>
      </c>
    </row>
    <row r="367" spans="1:10" hidden="1" outlineLevel="3" x14ac:dyDescent="0.15">
      <c r="A367" s="7">
        <v>42736</v>
      </c>
      <c r="B367" s="8" t="s">
        <v>101</v>
      </c>
      <c r="C367" s="8" t="s">
        <v>112</v>
      </c>
      <c r="D367" s="8" t="s">
        <v>4</v>
      </c>
      <c r="E367" s="8">
        <v>10</v>
      </c>
      <c r="F367" s="8" t="str">
        <f>VLOOKUP($D367,饮料价格!$B$3:$E$45,2,0)</f>
        <v>合</v>
      </c>
      <c r="G367" s="8">
        <f>VLOOKUP($D367,饮料价格!$B$3:$E$45,3,0)</f>
        <v>1.3</v>
      </c>
      <c r="H367" s="8">
        <f>VLOOKUP($D367,饮料价格!$B$3:$E$45,4,0)</f>
        <v>1.9</v>
      </c>
      <c r="I367" s="8">
        <f>E367*H367</f>
        <v>19</v>
      </c>
      <c r="J367" s="8">
        <f>(H367-G367)*E367</f>
        <v>5.9999999999999982</v>
      </c>
    </row>
    <row r="368" spans="1:10" hidden="1" outlineLevel="3" x14ac:dyDescent="0.15">
      <c r="A368" s="7">
        <v>42736</v>
      </c>
      <c r="B368" s="8" t="s">
        <v>101</v>
      </c>
      <c r="C368" s="8" t="s">
        <v>112</v>
      </c>
      <c r="D368" s="8" t="s">
        <v>80</v>
      </c>
      <c r="E368" s="8">
        <v>21</v>
      </c>
      <c r="F368" s="8" t="str">
        <f>VLOOKUP($D368,饮料价格!$B$3:$E$45,2,0)</f>
        <v>瓶</v>
      </c>
      <c r="G368" s="8">
        <f>VLOOKUP($D368,饮料价格!$B$3:$E$45,3,0)</f>
        <v>0.9</v>
      </c>
      <c r="H368" s="8">
        <f>VLOOKUP($D368,饮料价格!$B$3:$E$45,4,0)</f>
        <v>1.2</v>
      </c>
      <c r="I368" s="8">
        <f>E368*H368</f>
        <v>25.2</v>
      </c>
      <c r="J368" s="8">
        <f>(H368-G368)*E368</f>
        <v>6.2999999999999989</v>
      </c>
    </row>
    <row r="369" spans="1:10" hidden="1" outlineLevel="3" x14ac:dyDescent="0.15">
      <c r="A369" s="7">
        <v>42736</v>
      </c>
      <c r="B369" s="8" t="s">
        <v>101</v>
      </c>
      <c r="C369" s="8" t="s">
        <v>112</v>
      </c>
      <c r="D369" s="8" t="s">
        <v>81</v>
      </c>
      <c r="E369" s="8">
        <v>57</v>
      </c>
      <c r="F369" s="8" t="str">
        <f>VLOOKUP($D369,饮料价格!$B$3:$E$45,2,0)</f>
        <v>听</v>
      </c>
      <c r="G369" s="8">
        <f>VLOOKUP($D369,饮料价格!$B$3:$E$45,3,0)</f>
        <v>3</v>
      </c>
      <c r="H369" s="8">
        <f>VLOOKUP($D369,饮料价格!$B$3:$E$45,4,0)</f>
        <v>4</v>
      </c>
      <c r="I369" s="8">
        <f>E369*H369</f>
        <v>228</v>
      </c>
      <c r="J369" s="8">
        <f>(H369-G369)*E369</f>
        <v>57</v>
      </c>
    </row>
    <row r="370" spans="1:10" hidden="1" outlineLevel="3" x14ac:dyDescent="0.15">
      <c r="A370" s="7">
        <v>42736</v>
      </c>
      <c r="B370" s="8" t="s">
        <v>101</v>
      </c>
      <c r="C370" s="8" t="s">
        <v>112</v>
      </c>
      <c r="D370" s="8" t="s">
        <v>24</v>
      </c>
      <c r="E370" s="8">
        <v>58</v>
      </c>
      <c r="F370" s="8" t="str">
        <f>VLOOKUP($D370,饮料价格!$B$3:$E$45,2,0)</f>
        <v>瓶</v>
      </c>
      <c r="G370" s="8">
        <f>VLOOKUP($D370,饮料价格!$B$3:$E$45,3,0)</f>
        <v>2.4</v>
      </c>
      <c r="H370" s="8">
        <f>VLOOKUP($D370,饮料价格!$B$3:$E$45,4,0)</f>
        <v>3</v>
      </c>
      <c r="I370" s="8">
        <f>E370*H370</f>
        <v>174</v>
      </c>
      <c r="J370" s="8">
        <f>(H370-G370)*E370</f>
        <v>34.800000000000004</v>
      </c>
    </row>
    <row r="371" spans="1:10" hidden="1" outlineLevel="3" x14ac:dyDescent="0.15">
      <c r="A371" s="7">
        <v>42736</v>
      </c>
      <c r="B371" s="8" t="s">
        <v>101</v>
      </c>
      <c r="C371" s="8" t="s">
        <v>112</v>
      </c>
      <c r="D371" s="8" t="s">
        <v>6</v>
      </c>
      <c r="E371" s="8">
        <v>59</v>
      </c>
      <c r="F371" s="8" t="str">
        <f>VLOOKUP($D371,饮料价格!$B$3:$E$45,2,0)</f>
        <v>瓶</v>
      </c>
      <c r="G371" s="8">
        <f>VLOOKUP($D371,饮料价格!$B$3:$E$45,3,0)</f>
        <v>1.7</v>
      </c>
      <c r="H371" s="8">
        <f>VLOOKUP($D371,饮料价格!$B$3:$E$45,4,0)</f>
        <v>3.5</v>
      </c>
      <c r="I371" s="8">
        <f>E371*H371</f>
        <v>206.5</v>
      </c>
      <c r="J371" s="8">
        <f>(H371-G371)*E371</f>
        <v>106.2</v>
      </c>
    </row>
    <row r="372" spans="1:10" hidden="1" outlineLevel="3" x14ac:dyDescent="0.15">
      <c r="A372" s="7">
        <v>42736</v>
      </c>
      <c r="B372" s="8" t="s">
        <v>101</v>
      </c>
      <c r="C372" s="8" t="s">
        <v>112</v>
      </c>
      <c r="D372" s="8" t="s">
        <v>3</v>
      </c>
      <c r="E372" s="8">
        <v>35</v>
      </c>
      <c r="F372" s="8" t="str">
        <f>VLOOKUP($D372,饮料价格!$B$3:$E$45,2,0)</f>
        <v>听</v>
      </c>
      <c r="G372" s="8">
        <f>VLOOKUP($D372,饮料价格!$B$3:$E$45,3,0)</f>
        <v>2.5</v>
      </c>
      <c r="H372" s="8">
        <f>VLOOKUP($D372,饮料价格!$B$3:$E$45,4,0)</f>
        <v>3.5</v>
      </c>
      <c r="I372" s="8">
        <f>E372*H372</f>
        <v>122.5</v>
      </c>
      <c r="J372" s="8">
        <f>(H372-G372)*E372</f>
        <v>35</v>
      </c>
    </row>
    <row r="373" spans="1:10" hidden="1" outlineLevel="3" x14ac:dyDescent="0.15">
      <c r="A373" s="7">
        <v>42736</v>
      </c>
      <c r="B373" s="8" t="s">
        <v>101</v>
      </c>
      <c r="C373" s="8" t="s">
        <v>112</v>
      </c>
      <c r="D373" s="8" t="s">
        <v>30</v>
      </c>
      <c r="E373" s="8">
        <v>28</v>
      </c>
      <c r="F373" s="8" t="str">
        <f>VLOOKUP($D373,饮料价格!$B$3:$E$45,2,0)</f>
        <v>瓶</v>
      </c>
      <c r="G373" s="8">
        <f>VLOOKUP($D373,饮料价格!$B$3:$E$45,3,0)</f>
        <v>0.9</v>
      </c>
      <c r="H373" s="8">
        <f>VLOOKUP($D373,饮料价格!$B$3:$E$45,4,0)</f>
        <v>1.5</v>
      </c>
      <c r="I373" s="8">
        <f>E373*H373</f>
        <v>42</v>
      </c>
      <c r="J373" s="8">
        <f>(H373-G373)*E373</f>
        <v>16.8</v>
      </c>
    </row>
    <row r="374" spans="1:10" hidden="1" outlineLevel="3" x14ac:dyDescent="0.15">
      <c r="A374" s="7">
        <v>42736</v>
      </c>
      <c r="B374" s="8" t="s">
        <v>101</v>
      </c>
      <c r="C374" s="8" t="s">
        <v>112</v>
      </c>
      <c r="D374" s="8" t="s">
        <v>7</v>
      </c>
      <c r="E374" s="8">
        <v>105</v>
      </c>
      <c r="F374" s="8" t="str">
        <f>VLOOKUP($D374,饮料价格!$B$3:$E$45,2,0)</f>
        <v>听</v>
      </c>
      <c r="G374" s="8">
        <f>VLOOKUP($D374,饮料价格!$B$3:$E$45,3,0)</f>
        <v>3.2</v>
      </c>
      <c r="H374" s="8">
        <f>VLOOKUP($D374,饮料价格!$B$3:$E$45,4,0)</f>
        <v>6</v>
      </c>
      <c r="I374" s="8">
        <f>E374*H374</f>
        <v>630</v>
      </c>
      <c r="J374" s="8">
        <f>(H374-G374)*E374</f>
        <v>294</v>
      </c>
    </row>
    <row r="375" spans="1:10" hidden="1" outlineLevel="3" x14ac:dyDescent="0.15">
      <c r="A375" s="7">
        <v>42736</v>
      </c>
      <c r="B375" s="8" t="s">
        <v>101</v>
      </c>
      <c r="C375" s="8" t="s">
        <v>112</v>
      </c>
      <c r="D375" s="8" t="s">
        <v>8</v>
      </c>
      <c r="E375" s="8">
        <v>40</v>
      </c>
      <c r="F375" s="8" t="str">
        <f>VLOOKUP($D375,饮料价格!$B$3:$E$45,2,0)</f>
        <v>合</v>
      </c>
      <c r="G375" s="8">
        <f>VLOOKUP($D375,饮料价格!$B$3:$E$45,3,0)</f>
        <v>7.8</v>
      </c>
      <c r="H375" s="8">
        <f>VLOOKUP($D375,饮料价格!$B$3:$E$45,4,0)</f>
        <v>9.8000000000000007</v>
      </c>
      <c r="I375" s="8">
        <f>E375*H375</f>
        <v>392</v>
      </c>
      <c r="J375" s="8">
        <f>(H375-G375)*E375</f>
        <v>80.000000000000028</v>
      </c>
    </row>
    <row r="376" spans="1:10" hidden="1" outlineLevel="3" x14ac:dyDescent="0.15">
      <c r="A376" s="7">
        <v>42736</v>
      </c>
      <c r="B376" s="8" t="s">
        <v>101</v>
      </c>
      <c r="C376" s="8" t="s">
        <v>112</v>
      </c>
      <c r="D376" s="8" t="s">
        <v>11</v>
      </c>
      <c r="E376" s="8">
        <v>19</v>
      </c>
      <c r="F376" s="8" t="str">
        <f>VLOOKUP($D376,饮料价格!$B$3:$E$45,2,0)</f>
        <v>瓶</v>
      </c>
      <c r="G376" s="8">
        <f>VLOOKUP($D376,饮料价格!$B$3:$E$45,3,0)</f>
        <v>1</v>
      </c>
      <c r="H376" s="8">
        <f>VLOOKUP($D376,饮料价格!$B$3:$E$45,4,0)</f>
        <v>1.3</v>
      </c>
      <c r="I376" s="8">
        <f>E376*H376</f>
        <v>24.7</v>
      </c>
      <c r="J376" s="8">
        <f>(H376-G376)*E376</f>
        <v>5.7000000000000011</v>
      </c>
    </row>
    <row r="377" spans="1:10" hidden="1" outlineLevel="3" x14ac:dyDescent="0.15">
      <c r="A377" s="7">
        <v>42736</v>
      </c>
      <c r="B377" s="8" t="s">
        <v>101</v>
      </c>
      <c r="C377" s="8" t="s">
        <v>112</v>
      </c>
      <c r="D377" s="8" t="s">
        <v>78</v>
      </c>
      <c r="E377" s="8">
        <v>76</v>
      </c>
      <c r="F377" s="8" t="str">
        <f>VLOOKUP($D377,饮料价格!$B$3:$E$45,2,0)</f>
        <v>瓶</v>
      </c>
      <c r="G377" s="8">
        <f>VLOOKUP($D377,饮料价格!$B$3:$E$45,3,0)</f>
        <v>1.9</v>
      </c>
      <c r="H377" s="8">
        <f>VLOOKUP($D377,饮料价格!$B$3:$E$45,4,0)</f>
        <v>2.4</v>
      </c>
      <c r="I377" s="8">
        <f>E377*H377</f>
        <v>182.4</v>
      </c>
      <c r="J377" s="8">
        <f>(H377-G377)*E377</f>
        <v>38</v>
      </c>
    </row>
    <row r="378" spans="1:10" hidden="1" outlineLevel="3" x14ac:dyDescent="0.15">
      <c r="A378" s="7">
        <v>42736</v>
      </c>
      <c r="B378" s="8" t="s">
        <v>101</v>
      </c>
      <c r="C378" s="8" t="s">
        <v>112</v>
      </c>
      <c r="D378" s="8" t="s">
        <v>134</v>
      </c>
      <c r="E378" s="8">
        <v>81</v>
      </c>
      <c r="F378" s="8" t="str">
        <f>VLOOKUP($D378,饮料价格!$B$3:$E$45,2,0)</f>
        <v>瓶</v>
      </c>
      <c r="G378" s="8">
        <f>VLOOKUP($D378,饮料价格!$B$3:$E$45,3,0)</f>
        <v>3.5</v>
      </c>
      <c r="H378" s="8">
        <f>VLOOKUP($D378,饮料价格!$B$3:$E$45,4,0)</f>
        <v>5</v>
      </c>
      <c r="I378" s="8">
        <f>E378*H378</f>
        <v>405</v>
      </c>
      <c r="J378" s="8">
        <f>(H378-G378)*E378</f>
        <v>121.5</v>
      </c>
    </row>
    <row r="379" spans="1:10" hidden="1" outlineLevel="3" x14ac:dyDescent="0.15">
      <c r="A379" s="7">
        <v>42736</v>
      </c>
      <c r="B379" s="8" t="s">
        <v>101</v>
      </c>
      <c r="C379" s="8" t="s">
        <v>112</v>
      </c>
      <c r="D379" s="8" t="s">
        <v>31</v>
      </c>
      <c r="E379" s="8">
        <v>29</v>
      </c>
      <c r="F379" s="8" t="str">
        <f>VLOOKUP($D379,饮料价格!$B$3:$E$45,2,0)</f>
        <v>瓶</v>
      </c>
      <c r="G379" s="8">
        <f>VLOOKUP($D379,饮料价格!$B$3:$E$45,3,0)</f>
        <v>1.1000000000000001</v>
      </c>
      <c r="H379" s="8">
        <f>VLOOKUP($D379,饮料价格!$B$3:$E$45,4,0)</f>
        <v>1.5</v>
      </c>
      <c r="I379" s="8">
        <f>E379*H379</f>
        <v>43.5</v>
      </c>
      <c r="J379" s="8">
        <f>(H379-G379)*E379</f>
        <v>11.599999999999998</v>
      </c>
    </row>
    <row r="380" spans="1:10" hidden="1" outlineLevel="3" x14ac:dyDescent="0.15">
      <c r="A380" s="7">
        <v>42736</v>
      </c>
      <c r="B380" s="8" t="s">
        <v>101</v>
      </c>
      <c r="C380" s="8" t="s">
        <v>112</v>
      </c>
      <c r="D380" s="8" t="s">
        <v>5</v>
      </c>
      <c r="E380" s="8">
        <v>62</v>
      </c>
      <c r="F380" s="8" t="str">
        <f>VLOOKUP($D380,饮料价格!$B$3:$E$45,2,0)</f>
        <v>合</v>
      </c>
      <c r="G380" s="8">
        <f>VLOOKUP($D380,饮料价格!$B$3:$E$45,3,0)</f>
        <v>1.5</v>
      </c>
      <c r="H380" s="8">
        <f>VLOOKUP($D380,饮料价格!$B$3:$E$45,4,0)</f>
        <v>2.2000000000000002</v>
      </c>
      <c r="I380" s="8">
        <f>E380*H380</f>
        <v>136.4</v>
      </c>
      <c r="J380" s="8">
        <f>(H380-G380)*E380</f>
        <v>43.400000000000013</v>
      </c>
    </row>
    <row r="381" spans="1:10" hidden="1" outlineLevel="3" x14ac:dyDescent="0.15">
      <c r="A381" s="7">
        <v>42736</v>
      </c>
      <c r="B381" s="8" t="s">
        <v>101</v>
      </c>
      <c r="C381" s="8" t="s">
        <v>112</v>
      </c>
      <c r="D381" s="8" t="s">
        <v>10</v>
      </c>
      <c r="E381" s="8">
        <v>22</v>
      </c>
      <c r="F381" s="8" t="str">
        <f>VLOOKUP($D381,饮料价格!$B$3:$E$45,2,0)</f>
        <v>听</v>
      </c>
      <c r="G381" s="8">
        <f>VLOOKUP($D381,饮料价格!$B$3:$E$45,3,0)</f>
        <v>2</v>
      </c>
      <c r="H381" s="8">
        <f>VLOOKUP($D381,饮料价格!$B$3:$E$45,4,0)</f>
        <v>3.5</v>
      </c>
      <c r="I381" s="8">
        <f>E381*H381</f>
        <v>77</v>
      </c>
      <c r="J381" s="8">
        <f>(H381-G381)*E381</f>
        <v>33</v>
      </c>
    </row>
    <row r="382" spans="1:10" hidden="1" outlineLevel="3" x14ac:dyDescent="0.15">
      <c r="A382" s="7">
        <v>42736</v>
      </c>
      <c r="B382" s="8" t="s">
        <v>101</v>
      </c>
      <c r="C382" s="8" t="s">
        <v>112</v>
      </c>
      <c r="D382" s="8" t="s">
        <v>26</v>
      </c>
      <c r="E382" s="8">
        <v>31</v>
      </c>
      <c r="F382" s="8" t="str">
        <f>VLOOKUP($D382,饮料价格!$B$3:$E$45,2,0)</f>
        <v>瓶</v>
      </c>
      <c r="G382" s="8">
        <f>VLOOKUP($D382,饮料价格!$B$3:$E$45,3,0)</f>
        <v>1.7</v>
      </c>
      <c r="H382" s="8">
        <f>VLOOKUP($D382,饮料价格!$B$3:$E$45,4,0)</f>
        <v>2.2000000000000002</v>
      </c>
      <c r="I382" s="8">
        <f>E382*H382</f>
        <v>68.2</v>
      </c>
      <c r="J382" s="8">
        <f>(H382-G382)*E382</f>
        <v>15.500000000000007</v>
      </c>
    </row>
    <row r="383" spans="1:10" hidden="1" outlineLevel="3" x14ac:dyDescent="0.15">
      <c r="A383" s="7">
        <v>42736</v>
      </c>
      <c r="B383" s="8" t="s">
        <v>101</v>
      </c>
      <c r="C383" s="8" t="s">
        <v>112</v>
      </c>
      <c r="D383" s="8" t="s">
        <v>12</v>
      </c>
      <c r="E383" s="8">
        <v>23</v>
      </c>
      <c r="F383" s="8" t="str">
        <f>VLOOKUP($D383,饮料价格!$B$3:$E$45,2,0)</f>
        <v>瓶</v>
      </c>
      <c r="G383" s="8">
        <f>VLOOKUP($D383,饮料价格!$B$3:$E$45,3,0)</f>
        <v>1.3</v>
      </c>
      <c r="H383" s="8">
        <f>VLOOKUP($D383,饮料价格!$B$3:$E$45,4,0)</f>
        <v>2.8</v>
      </c>
      <c r="I383" s="8">
        <f>E383*H383</f>
        <v>64.399999999999991</v>
      </c>
      <c r="J383" s="8">
        <f>(H383-G383)*E383</f>
        <v>34.499999999999993</v>
      </c>
    </row>
    <row r="384" spans="1:10" hidden="1" outlineLevel="3" x14ac:dyDescent="0.15">
      <c r="A384" s="7">
        <v>42736</v>
      </c>
      <c r="B384" s="8" t="s">
        <v>101</v>
      </c>
      <c r="C384" s="8" t="s">
        <v>112</v>
      </c>
      <c r="D384" s="8" t="s">
        <v>9</v>
      </c>
      <c r="E384" s="8">
        <v>13</v>
      </c>
      <c r="F384" s="8" t="str">
        <f>VLOOKUP($D384,饮料价格!$B$3:$E$45,2,0)</f>
        <v>听</v>
      </c>
      <c r="G384" s="8">
        <f>VLOOKUP($D384,饮料价格!$B$3:$E$45,3,0)</f>
        <v>3</v>
      </c>
      <c r="H384" s="8">
        <f>VLOOKUP($D384,饮料价格!$B$3:$E$45,4,0)</f>
        <v>4</v>
      </c>
      <c r="I384" s="8">
        <f>E384*H384</f>
        <v>52</v>
      </c>
      <c r="J384" s="8">
        <f>(H384-G384)*E384</f>
        <v>13</v>
      </c>
    </row>
    <row r="385" spans="1:10" hidden="1" outlineLevel="3" x14ac:dyDescent="0.15">
      <c r="A385" s="7">
        <v>42736</v>
      </c>
      <c r="B385" s="8" t="s">
        <v>101</v>
      </c>
      <c r="C385" s="8" t="s">
        <v>112</v>
      </c>
      <c r="D385" s="8" t="s">
        <v>79</v>
      </c>
      <c r="E385" s="8">
        <v>11</v>
      </c>
      <c r="F385" s="8" t="str">
        <f>VLOOKUP($D385,饮料价格!$B$3:$E$45,2,0)</f>
        <v>听</v>
      </c>
      <c r="G385" s="8">
        <f>VLOOKUP($D385,饮料价格!$B$3:$E$45,3,0)</f>
        <v>1.2</v>
      </c>
      <c r="H385" s="8">
        <f>VLOOKUP($D385,饮料价格!$B$3:$E$45,4,0)</f>
        <v>2.5</v>
      </c>
      <c r="I385" s="8">
        <f>E385*H385</f>
        <v>27.5</v>
      </c>
      <c r="J385" s="8">
        <f>(H385-G385)*E385</f>
        <v>14.3</v>
      </c>
    </row>
    <row r="386" spans="1:10" hidden="1" outlineLevel="3" x14ac:dyDescent="0.15">
      <c r="A386" s="7">
        <v>42736</v>
      </c>
      <c r="B386" s="8" t="s">
        <v>101</v>
      </c>
      <c r="C386" s="8" t="s">
        <v>112</v>
      </c>
      <c r="D386" s="8" t="s">
        <v>16</v>
      </c>
      <c r="E386" s="8">
        <v>40</v>
      </c>
      <c r="F386" s="8" t="str">
        <f>VLOOKUP($D386,饮料价格!$B$3:$E$45,2,0)</f>
        <v>瓶</v>
      </c>
      <c r="G386" s="8">
        <f>VLOOKUP($D386,饮料价格!$B$3:$E$45,3,0)</f>
        <v>1</v>
      </c>
      <c r="H386" s="8">
        <f>VLOOKUP($D386,饮料价格!$B$3:$E$45,4,0)</f>
        <v>1.5</v>
      </c>
      <c r="I386" s="8">
        <f>E386*H386</f>
        <v>60</v>
      </c>
      <c r="J386" s="8">
        <f>(H386-G386)*E386</f>
        <v>20</v>
      </c>
    </row>
    <row r="387" spans="1:10" hidden="1" outlineLevel="3" x14ac:dyDescent="0.15">
      <c r="A387" s="7">
        <v>42736</v>
      </c>
      <c r="B387" s="8" t="s">
        <v>101</v>
      </c>
      <c r="C387" s="8" t="s">
        <v>112</v>
      </c>
      <c r="D387" s="8" t="s">
        <v>19</v>
      </c>
      <c r="E387" s="8">
        <v>8</v>
      </c>
      <c r="F387" s="8" t="str">
        <f>VLOOKUP($D387,饮料价格!$B$3:$E$45,2,0)</f>
        <v>瓶</v>
      </c>
      <c r="G387" s="8">
        <f>VLOOKUP($D387,饮料价格!$B$3:$E$45,3,0)</f>
        <v>1.7</v>
      </c>
      <c r="H387" s="8">
        <f>VLOOKUP($D387,饮料价格!$B$3:$E$45,4,0)</f>
        <v>2.2000000000000002</v>
      </c>
      <c r="I387" s="8">
        <f>E387*H387</f>
        <v>17.600000000000001</v>
      </c>
      <c r="J387" s="8">
        <f>(H387-G387)*E387</f>
        <v>4.0000000000000018</v>
      </c>
    </row>
    <row r="388" spans="1:10" hidden="1" outlineLevel="3" x14ac:dyDescent="0.15">
      <c r="A388" s="7">
        <v>42736</v>
      </c>
      <c r="B388" s="8" t="s">
        <v>101</v>
      </c>
      <c r="C388" s="8" t="s">
        <v>112</v>
      </c>
      <c r="D388" s="8" t="s">
        <v>1</v>
      </c>
      <c r="E388" s="8">
        <v>100</v>
      </c>
      <c r="F388" s="8" t="str">
        <f>VLOOKUP($D388,饮料价格!$B$3:$E$45,2,0)</f>
        <v>听</v>
      </c>
      <c r="G388" s="8">
        <f>VLOOKUP($D388,饮料价格!$B$3:$E$45,3,0)</f>
        <v>2.5</v>
      </c>
      <c r="H388" s="8">
        <f>VLOOKUP($D388,饮料价格!$B$3:$E$45,4,0)</f>
        <v>3.5</v>
      </c>
      <c r="I388" s="8">
        <f>E388*H388</f>
        <v>350</v>
      </c>
      <c r="J388" s="8">
        <f>(H388-G388)*E388</f>
        <v>100</v>
      </c>
    </row>
    <row r="389" spans="1:10" hidden="1" outlineLevel="3" x14ac:dyDescent="0.15">
      <c r="A389" s="7">
        <v>42736</v>
      </c>
      <c r="B389" s="8" t="s">
        <v>101</v>
      </c>
      <c r="C389" s="8" t="s">
        <v>112</v>
      </c>
      <c r="D389" s="8" t="s">
        <v>21</v>
      </c>
      <c r="E389" s="8">
        <v>32</v>
      </c>
      <c r="F389" s="8" t="str">
        <f>VLOOKUP($D389,饮料价格!$B$3:$E$45,2,0)</f>
        <v>瓶</v>
      </c>
      <c r="G389" s="8">
        <f>VLOOKUP($D389,饮料价格!$B$3:$E$45,3,0)</f>
        <v>1.4</v>
      </c>
      <c r="H389" s="8">
        <f>VLOOKUP($D389,饮料价格!$B$3:$E$45,4,0)</f>
        <v>3</v>
      </c>
      <c r="I389" s="8">
        <f>E389*H389</f>
        <v>96</v>
      </c>
      <c r="J389" s="8">
        <f>(H389-G389)*E389</f>
        <v>51.2</v>
      </c>
    </row>
    <row r="390" spans="1:10" outlineLevel="2" collapsed="1" x14ac:dyDescent="0.15">
      <c r="A390" s="7"/>
      <c r="B390" s="8"/>
      <c r="C390" s="23" t="s">
        <v>203</v>
      </c>
      <c r="D390" s="8"/>
      <c r="E390" s="8"/>
      <c r="F390" s="8"/>
      <c r="G390" s="8"/>
      <c r="H390" s="8"/>
      <c r="I390" s="8">
        <f>SUBTOTAL(9,I348:I389)</f>
        <v>6726.1999999999989</v>
      </c>
      <c r="J390" s="8">
        <f>SUBTOTAL(9,J348:J389)</f>
        <v>2244.8000000000002</v>
      </c>
    </row>
    <row r="391" spans="1:10" hidden="1" outlineLevel="3" x14ac:dyDescent="0.15">
      <c r="A391" s="7">
        <v>42736</v>
      </c>
      <c r="B391" s="8" t="s">
        <v>101</v>
      </c>
      <c r="C391" s="8" t="s">
        <v>109</v>
      </c>
      <c r="D391" s="8" t="s">
        <v>78</v>
      </c>
      <c r="E391" s="8">
        <v>51</v>
      </c>
      <c r="F391" s="8" t="str">
        <f>VLOOKUP($D391,饮料价格!$B$3:$E$45,2,0)</f>
        <v>瓶</v>
      </c>
      <c r="G391" s="8">
        <f>VLOOKUP($D391,饮料价格!$B$3:$E$45,3,0)</f>
        <v>1.9</v>
      </c>
      <c r="H391" s="8">
        <f>VLOOKUP($D391,饮料价格!$B$3:$E$45,4,0)</f>
        <v>2.4</v>
      </c>
      <c r="I391" s="8">
        <f>E391*H391</f>
        <v>122.39999999999999</v>
      </c>
      <c r="J391" s="8">
        <f>(H391-G391)*E391</f>
        <v>25.5</v>
      </c>
    </row>
    <row r="392" spans="1:10" hidden="1" outlineLevel="3" x14ac:dyDescent="0.15">
      <c r="A392" s="7">
        <v>42736</v>
      </c>
      <c r="B392" s="8" t="s">
        <v>101</v>
      </c>
      <c r="C392" s="8" t="s">
        <v>109</v>
      </c>
      <c r="D392" s="8" t="s">
        <v>7</v>
      </c>
      <c r="E392" s="8">
        <v>37</v>
      </c>
      <c r="F392" s="8" t="str">
        <f>VLOOKUP($D392,饮料价格!$B$3:$E$45,2,0)</f>
        <v>听</v>
      </c>
      <c r="G392" s="8">
        <f>VLOOKUP($D392,饮料价格!$B$3:$E$45,3,0)</f>
        <v>3.2</v>
      </c>
      <c r="H392" s="8">
        <f>VLOOKUP($D392,饮料价格!$B$3:$E$45,4,0)</f>
        <v>6</v>
      </c>
      <c r="I392" s="8">
        <f>E392*H392</f>
        <v>222</v>
      </c>
      <c r="J392" s="8">
        <f>(H392-G392)*E392</f>
        <v>103.6</v>
      </c>
    </row>
    <row r="393" spans="1:10" hidden="1" outlineLevel="3" x14ac:dyDescent="0.15">
      <c r="A393" s="7">
        <v>42736</v>
      </c>
      <c r="B393" s="8" t="s">
        <v>101</v>
      </c>
      <c r="C393" s="8" t="s">
        <v>109</v>
      </c>
      <c r="D393" s="8" t="s">
        <v>79</v>
      </c>
      <c r="E393" s="8">
        <v>75</v>
      </c>
      <c r="F393" s="8" t="str">
        <f>VLOOKUP($D393,饮料价格!$B$3:$E$45,2,0)</f>
        <v>听</v>
      </c>
      <c r="G393" s="8">
        <f>VLOOKUP($D393,饮料价格!$B$3:$E$45,3,0)</f>
        <v>1.2</v>
      </c>
      <c r="H393" s="8">
        <f>VLOOKUP($D393,饮料价格!$B$3:$E$45,4,0)</f>
        <v>2.5</v>
      </c>
      <c r="I393" s="8">
        <f>E393*H393</f>
        <v>187.5</v>
      </c>
      <c r="J393" s="8">
        <f>(H393-G393)*E393</f>
        <v>97.5</v>
      </c>
    </row>
    <row r="394" spans="1:10" hidden="1" outlineLevel="3" x14ac:dyDescent="0.15">
      <c r="A394" s="7">
        <v>42736</v>
      </c>
      <c r="B394" s="8" t="s">
        <v>101</v>
      </c>
      <c r="C394" s="8" t="s">
        <v>109</v>
      </c>
      <c r="D394" s="8" t="s">
        <v>2</v>
      </c>
      <c r="E394" s="8">
        <v>10</v>
      </c>
      <c r="F394" s="8" t="str">
        <f>VLOOKUP($D394,饮料价格!$B$3:$E$45,2,0)</f>
        <v>听</v>
      </c>
      <c r="G394" s="8">
        <f>VLOOKUP($D394,饮料价格!$B$3:$E$45,3,0)</f>
        <v>1.6</v>
      </c>
      <c r="H394" s="8">
        <f>VLOOKUP($D394,饮料价格!$B$3:$E$45,4,0)</f>
        <v>3.3</v>
      </c>
      <c r="I394" s="8">
        <f>E394*H394</f>
        <v>33</v>
      </c>
      <c r="J394" s="8">
        <f>(H394-G394)*E394</f>
        <v>16.999999999999996</v>
      </c>
    </row>
    <row r="395" spans="1:10" hidden="1" outlineLevel="3" x14ac:dyDescent="0.15">
      <c r="A395" s="7">
        <v>42736</v>
      </c>
      <c r="B395" s="8" t="s">
        <v>101</v>
      </c>
      <c r="C395" s="8" t="s">
        <v>109</v>
      </c>
      <c r="D395" s="8" t="s">
        <v>132</v>
      </c>
      <c r="E395" s="8">
        <v>74</v>
      </c>
      <c r="F395" s="8" t="str">
        <f>VLOOKUP($D395,饮料价格!$B$3:$E$45,2,0)</f>
        <v>瓶</v>
      </c>
      <c r="G395" s="8">
        <f>VLOOKUP($D395,饮料价格!$B$3:$E$45,3,0)</f>
        <v>2.5</v>
      </c>
      <c r="H395" s="8">
        <f>VLOOKUP($D395,饮料价格!$B$3:$E$45,4,0)</f>
        <v>4.5</v>
      </c>
      <c r="I395" s="8">
        <f>E395*H395</f>
        <v>333</v>
      </c>
      <c r="J395" s="8">
        <f>(H395-G395)*E395</f>
        <v>148</v>
      </c>
    </row>
    <row r="396" spans="1:10" hidden="1" outlineLevel="3" x14ac:dyDescent="0.15">
      <c r="A396" s="7">
        <v>42736</v>
      </c>
      <c r="B396" s="8" t="s">
        <v>101</v>
      </c>
      <c r="C396" s="8" t="s">
        <v>109</v>
      </c>
      <c r="D396" s="8" t="s">
        <v>21</v>
      </c>
      <c r="E396" s="8">
        <v>13</v>
      </c>
      <c r="F396" s="8" t="str">
        <f>VLOOKUP($D396,饮料价格!$B$3:$E$45,2,0)</f>
        <v>瓶</v>
      </c>
      <c r="G396" s="8">
        <f>VLOOKUP($D396,饮料价格!$B$3:$E$45,3,0)</f>
        <v>1.4</v>
      </c>
      <c r="H396" s="8">
        <f>VLOOKUP($D396,饮料价格!$B$3:$E$45,4,0)</f>
        <v>3</v>
      </c>
      <c r="I396" s="8">
        <f>E396*H396</f>
        <v>39</v>
      </c>
      <c r="J396" s="8">
        <f>(H396-G396)*E396</f>
        <v>20.8</v>
      </c>
    </row>
    <row r="397" spans="1:10" hidden="1" outlineLevel="3" x14ac:dyDescent="0.15">
      <c r="A397" s="7">
        <v>42736</v>
      </c>
      <c r="B397" s="8" t="s">
        <v>101</v>
      </c>
      <c r="C397" s="8" t="s">
        <v>109</v>
      </c>
      <c r="D397" s="8" t="s">
        <v>18</v>
      </c>
      <c r="E397" s="8">
        <v>134</v>
      </c>
      <c r="F397" s="8" t="str">
        <f>VLOOKUP($D397,饮料价格!$B$3:$E$45,2,0)</f>
        <v>合</v>
      </c>
      <c r="G397" s="8">
        <f>VLOOKUP($D397,饮料价格!$B$3:$E$45,3,0)</f>
        <v>4.5</v>
      </c>
      <c r="H397" s="8">
        <f>VLOOKUP($D397,饮料价格!$B$3:$E$45,4,0)</f>
        <v>7.2</v>
      </c>
      <c r="I397" s="8">
        <f>E397*H397</f>
        <v>964.80000000000007</v>
      </c>
      <c r="J397" s="8">
        <f>(H397-G397)*E397</f>
        <v>361.8</v>
      </c>
    </row>
    <row r="398" spans="1:10" hidden="1" outlineLevel="3" x14ac:dyDescent="0.15">
      <c r="A398" s="7">
        <v>42736</v>
      </c>
      <c r="B398" s="8" t="s">
        <v>101</v>
      </c>
      <c r="C398" s="8" t="s">
        <v>109</v>
      </c>
      <c r="D398" s="8" t="s">
        <v>27</v>
      </c>
      <c r="E398" s="8">
        <v>109</v>
      </c>
      <c r="F398" s="8" t="str">
        <f>VLOOKUP($D398,饮料价格!$B$3:$E$45,2,0)</f>
        <v>听</v>
      </c>
      <c r="G398" s="8">
        <f>VLOOKUP($D398,饮料价格!$B$3:$E$45,3,0)</f>
        <v>2.5</v>
      </c>
      <c r="H398" s="8">
        <f>VLOOKUP($D398,饮料价格!$B$3:$E$45,4,0)</f>
        <v>4</v>
      </c>
      <c r="I398" s="8">
        <f>E398*H398</f>
        <v>436</v>
      </c>
      <c r="J398" s="8">
        <f>(H398-G398)*E398</f>
        <v>163.5</v>
      </c>
    </row>
    <row r="399" spans="1:10" hidden="1" outlineLevel="3" x14ac:dyDescent="0.15">
      <c r="A399" s="7">
        <v>42736</v>
      </c>
      <c r="B399" s="8" t="s">
        <v>101</v>
      </c>
      <c r="C399" s="8" t="s">
        <v>109</v>
      </c>
      <c r="D399" s="8" t="s">
        <v>22</v>
      </c>
      <c r="E399" s="8">
        <v>61</v>
      </c>
      <c r="F399" s="8" t="str">
        <f>VLOOKUP($D399,饮料价格!$B$3:$E$45,2,0)</f>
        <v>合</v>
      </c>
      <c r="G399" s="8">
        <f>VLOOKUP($D399,饮料价格!$B$3:$E$45,3,0)</f>
        <v>1.7</v>
      </c>
      <c r="H399" s="8">
        <f>VLOOKUP($D399,饮料价格!$B$3:$E$45,4,0)</f>
        <v>2.2000000000000002</v>
      </c>
      <c r="I399" s="8">
        <f>E399*H399</f>
        <v>134.20000000000002</v>
      </c>
      <c r="J399" s="8">
        <f>(H399-G399)*E399</f>
        <v>30.500000000000014</v>
      </c>
    </row>
    <row r="400" spans="1:10" hidden="1" outlineLevel="3" x14ac:dyDescent="0.15">
      <c r="A400" s="7">
        <v>42736</v>
      </c>
      <c r="B400" s="8" t="s">
        <v>101</v>
      </c>
      <c r="C400" s="8" t="s">
        <v>109</v>
      </c>
      <c r="D400" s="8" t="s">
        <v>30</v>
      </c>
      <c r="E400" s="8">
        <v>66</v>
      </c>
      <c r="F400" s="8" t="str">
        <f>VLOOKUP($D400,饮料价格!$B$3:$E$45,2,0)</f>
        <v>瓶</v>
      </c>
      <c r="G400" s="8">
        <f>VLOOKUP($D400,饮料价格!$B$3:$E$45,3,0)</f>
        <v>0.9</v>
      </c>
      <c r="H400" s="8">
        <f>VLOOKUP($D400,饮料价格!$B$3:$E$45,4,0)</f>
        <v>1.5</v>
      </c>
      <c r="I400" s="8">
        <f>E400*H400</f>
        <v>99</v>
      </c>
      <c r="J400" s="8">
        <f>(H400-G400)*E400</f>
        <v>39.6</v>
      </c>
    </row>
    <row r="401" spans="1:10" hidden="1" outlineLevel="3" x14ac:dyDescent="0.15">
      <c r="A401" s="7">
        <v>42736</v>
      </c>
      <c r="B401" s="8" t="s">
        <v>101</v>
      </c>
      <c r="C401" s="8" t="s">
        <v>109</v>
      </c>
      <c r="D401" s="8" t="s">
        <v>13</v>
      </c>
      <c r="E401" s="8">
        <v>26</v>
      </c>
      <c r="F401" s="8" t="str">
        <f>VLOOKUP($D401,饮料价格!$B$3:$E$45,2,0)</f>
        <v>瓶</v>
      </c>
      <c r="G401" s="8">
        <f>VLOOKUP($D401,饮料价格!$B$3:$E$45,3,0)</f>
        <v>2</v>
      </c>
      <c r="H401" s="8">
        <f>VLOOKUP($D401,饮料价格!$B$3:$E$45,4,0)</f>
        <v>3.5</v>
      </c>
      <c r="I401" s="8">
        <f>E401*H401</f>
        <v>91</v>
      </c>
      <c r="J401" s="8">
        <f>(H401-G401)*E401</f>
        <v>39</v>
      </c>
    </row>
    <row r="402" spans="1:10" hidden="1" outlineLevel="3" x14ac:dyDescent="0.15">
      <c r="A402" s="7">
        <v>42736</v>
      </c>
      <c r="B402" s="8" t="s">
        <v>101</v>
      </c>
      <c r="C402" s="8" t="s">
        <v>109</v>
      </c>
      <c r="D402" s="8" t="s">
        <v>32</v>
      </c>
      <c r="E402" s="8">
        <v>87</v>
      </c>
      <c r="F402" s="8" t="str">
        <f>VLOOKUP($D402,饮料价格!$B$3:$E$45,2,0)</f>
        <v>瓶</v>
      </c>
      <c r="G402" s="8">
        <f>VLOOKUP($D402,饮料价格!$B$3:$E$45,3,0)</f>
        <v>2.4</v>
      </c>
      <c r="H402" s="8">
        <f>VLOOKUP($D402,饮料价格!$B$3:$E$45,4,0)</f>
        <v>3.5</v>
      </c>
      <c r="I402" s="8">
        <f>E402*H402</f>
        <v>304.5</v>
      </c>
      <c r="J402" s="8">
        <f>(H402-G402)*E402</f>
        <v>95.7</v>
      </c>
    </row>
    <row r="403" spans="1:10" hidden="1" outlineLevel="3" x14ac:dyDescent="0.15">
      <c r="A403" s="7">
        <v>42736</v>
      </c>
      <c r="B403" s="8" t="s">
        <v>101</v>
      </c>
      <c r="C403" s="8" t="s">
        <v>109</v>
      </c>
      <c r="D403" s="8" t="s">
        <v>131</v>
      </c>
      <c r="E403" s="8">
        <v>62</v>
      </c>
      <c r="F403" s="8" t="str">
        <f>VLOOKUP($D403,饮料价格!$B$3:$E$45,2,0)</f>
        <v>瓶</v>
      </c>
      <c r="G403" s="8">
        <f>VLOOKUP($D403,饮料价格!$B$3:$E$45,3,0)</f>
        <v>2</v>
      </c>
      <c r="H403" s="8">
        <f>VLOOKUP($D403,饮料价格!$B$3:$E$45,4,0)</f>
        <v>3.5</v>
      </c>
      <c r="I403" s="8">
        <f>E403*H403</f>
        <v>217</v>
      </c>
      <c r="J403" s="8">
        <f>(H403-G403)*E403</f>
        <v>93</v>
      </c>
    </row>
    <row r="404" spans="1:10" hidden="1" outlineLevel="3" x14ac:dyDescent="0.15">
      <c r="A404" s="7">
        <v>42736</v>
      </c>
      <c r="B404" s="8" t="s">
        <v>101</v>
      </c>
      <c r="C404" s="8" t="s">
        <v>109</v>
      </c>
      <c r="D404" s="8" t="s">
        <v>73</v>
      </c>
      <c r="E404" s="8">
        <v>38</v>
      </c>
      <c r="F404" s="8" t="str">
        <f>VLOOKUP($D404,饮料价格!$B$3:$E$45,2,0)</f>
        <v>瓶</v>
      </c>
      <c r="G404" s="8">
        <f>VLOOKUP($D404,饮料价格!$B$3:$E$45,3,0)</f>
        <v>1.8</v>
      </c>
      <c r="H404" s="8">
        <f>VLOOKUP($D404,饮料价格!$B$3:$E$45,4,0)</f>
        <v>2.2999999999999998</v>
      </c>
      <c r="I404" s="8">
        <f>E404*H404</f>
        <v>87.399999999999991</v>
      </c>
      <c r="J404" s="8">
        <f>(H404-G404)*E404</f>
        <v>18.999999999999993</v>
      </c>
    </row>
    <row r="405" spans="1:10" hidden="1" outlineLevel="3" x14ac:dyDescent="0.15">
      <c r="A405" s="7">
        <v>42736</v>
      </c>
      <c r="B405" s="8" t="s">
        <v>101</v>
      </c>
      <c r="C405" s="8" t="s">
        <v>109</v>
      </c>
      <c r="D405" s="8" t="s">
        <v>80</v>
      </c>
      <c r="E405" s="8">
        <v>17</v>
      </c>
      <c r="F405" s="8" t="str">
        <f>VLOOKUP($D405,饮料价格!$B$3:$E$45,2,0)</f>
        <v>瓶</v>
      </c>
      <c r="G405" s="8">
        <f>VLOOKUP($D405,饮料价格!$B$3:$E$45,3,0)</f>
        <v>0.9</v>
      </c>
      <c r="H405" s="8">
        <f>VLOOKUP($D405,饮料价格!$B$3:$E$45,4,0)</f>
        <v>1.2</v>
      </c>
      <c r="I405" s="8">
        <f>E405*H405</f>
        <v>20.399999999999999</v>
      </c>
      <c r="J405" s="8">
        <f>(H405-G405)*E405</f>
        <v>5.0999999999999988</v>
      </c>
    </row>
    <row r="406" spans="1:10" hidden="1" outlineLevel="3" x14ac:dyDescent="0.15">
      <c r="A406" s="7">
        <v>42736</v>
      </c>
      <c r="B406" s="8" t="s">
        <v>101</v>
      </c>
      <c r="C406" s="8" t="s">
        <v>109</v>
      </c>
      <c r="D406" s="8" t="s">
        <v>11</v>
      </c>
      <c r="E406" s="8">
        <v>15</v>
      </c>
      <c r="F406" s="8" t="str">
        <f>VLOOKUP($D406,饮料价格!$B$3:$E$45,2,0)</f>
        <v>瓶</v>
      </c>
      <c r="G406" s="8">
        <f>VLOOKUP($D406,饮料价格!$B$3:$E$45,3,0)</f>
        <v>1</v>
      </c>
      <c r="H406" s="8">
        <f>VLOOKUP($D406,饮料价格!$B$3:$E$45,4,0)</f>
        <v>1.3</v>
      </c>
      <c r="I406" s="8">
        <f>E406*H406</f>
        <v>19.5</v>
      </c>
      <c r="J406" s="8">
        <f>(H406-G406)*E406</f>
        <v>4.5000000000000009</v>
      </c>
    </row>
    <row r="407" spans="1:10" hidden="1" outlineLevel="3" x14ac:dyDescent="0.15">
      <c r="A407" s="7">
        <v>42736</v>
      </c>
      <c r="B407" s="8" t="s">
        <v>101</v>
      </c>
      <c r="C407" s="8" t="s">
        <v>109</v>
      </c>
      <c r="D407" s="8" t="s">
        <v>81</v>
      </c>
      <c r="E407" s="8">
        <v>16</v>
      </c>
      <c r="F407" s="8" t="str">
        <f>VLOOKUP($D407,饮料价格!$B$3:$E$45,2,0)</f>
        <v>听</v>
      </c>
      <c r="G407" s="8">
        <f>VLOOKUP($D407,饮料价格!$B$3:$E$45,3,0)</f>
        <v>3</v>
      </c>
      <c r="H407" s="8">
        <f>VLOOKUP($D407,饮料价格!$B$3:$E$45,4,0)</f>
        <v>4</v>
      </c>
      <c r="I407" s="8">
        <f>E407*H407</f>
        <v>64</v>
      </c>
      <c r="J407" s="8">
        <f>(H407-G407)*E407</f>
        <v>16</v>
      </c>
    </row>
    <row r="408" spans="1:10" hidden="1" outlineLevel="3" x14ac:dyDescent="0.15">
      <c r="A408" s="7">
        <v>42736</v>
      </c>
      <c r="B408" s="8" t="s">
        <v>101</v>
      </c>
      <c r="C408" s="8" t="s">
        <v>109</v>
      </c>
      <c r="D408" s="8" t="s">
        <v>134</v>
      </c>
      <c r="E408" s="8">
        <v>68</v>
      </c>
      <c r="F408" s="8" t="str">
        <f>VLOOKUP($D408,饮料价格!$B$3:$E$45,2,0)</f>
        <v>瓶</v>
      </c>
      <c r="G408" s="8">
        <f>VLOOKUP($D408,饮料价格!$B$3:$E$45,3,0)</f>
        <v>3.5</v>
      </c>
      <c r="H408" s="8">
        <f>VLOOKUP($D408,饮料价格!$B$3:$E$45,4,0)</f>
        <v>5</v>
      </c>
      <c r="I408" s="8">
        <f>E408*H408</f>
        <v>340</v>
      </c>
      <c r="J408" s="8">
        <f>(H408-G408)*E408</f>
        <v>102</v>
      </c>
    </row>
    <row r="409" spans="1:10" hidden="1" outlineLevel="3" x14ac:dyDescent="0.15">
      <c r="A409" s="7">
        <v>42736</v>
      </c>
      <c r="B409" s="8" t="s">
        <v>101</v>
      </c>
      <c r="C409" s="8" t="s">
        <v>109</v>
      </c>
      <c r="D409" s="8" t="s">
        <v>10</v>
      </c>
      <c r="E409" s="8">
        <v>85</v>
      </c>
      <c r="F409" s="8" t="str">
        <f>VLOOKUP($D409,饮料价格!$B$3:$E$45,2,0)</f>
        <v>听</v>
      </c>
      <c r="G409" s="8">
        <f>VLOOKUP($D409,饮料价格!$B$3:$E$45,3,0)</f>
        <v>2</v>
      </c>
      <c r="H409" s="8">
        <f>VLOOKUP($D409,饮料价格!$B$3:$E$45,4,0)</f>
        <v>3.5</v>
      </c>
      <c r="I409" s="8">
        <f>E409*H409</f>
        <v>297.5</v>
      </c>
      <c r="J409" s="8">
        <f>(H409-G409)*E409</f>
        <v>127.5</v>
      </c>
    </row>
    <row r="410" spans="1:10" hidden="1" outlineLevel="3" x14ac:dyDescent="0.15">
      <c r="A410" s="7">
        <v>42736</v>
      </c>
      <c r="B410" s="8" t="s">
        <v>101</v>
      </c>
      <c r="C410" s="8" t="s">
        <v>109</v>
      </c>
      <c r="D410" s="8" t="s">
        <v>25</v>
      </c>
      <c r="E410" s="8">
        <v>26</v>
      </c>
      <c r="F410" s="8" t="str">
        <f>VLOOKUP($D410,饮料价格!$B$3:$E$45,2,0)</f>
        <v>听</v>
      </c>
      <c r="G410" s="8">
        <f>VLOOKUP($D410,饮料价格!$B$3:$E$45,3,0)</f>
        <v>3</v>
      </c>
      <c r="H410" s="8">
        <f>VLOOKUP($D410,饮料价格!$B$3:$E$45,4,0)</f>
        <v>4</v>
      </c>
      <c r="I410" s="8">
        <f>E410*H410</f>
        <v>104</v>
      </c>
      <c r="J410" s="8">
        <f>(H410-G410)*E410</f>
        <v>26</v>
      </c>
    </row>
    <row r="411" spans="1:10" hidden="1" outlineLevel="3" x14ac:dyDescent="0.15">
      <c r="A411" s="7">
        <v>42736</v>
      </c>
      <c r="B411" s="8" t="s">
        <v>101</v>
      </c>
      <c r="C411" s="8" t="s">
        <v>109</v>
      </c>
      <c r="D411" s="8" t="s">
        <v>26</v>
      </c>
      <c r="E411" s="8">
        <v>55</v>
      </c>
      <c r="F411" s="8" t="str">
        <f>VLOOKUP($D411,饮料价格!$B$3:$E$45,2,0)</f>
        <v>瓶</v>
      </c>
      <c r="G411" s="8">
        <f>VLOOKUP($D411,饮料价格!$B$3:$E$45,3,0)</f>
        <v>1.7</v>
      </c>
      <c r="H411" s="8">
        <f>VLOOKUP($D411,饮料价格!$B$3:$E$45,4,0)</f>
        <v>2.2000000000000002</v>
      </c>
      <c r="I411" s="8">
        <f>E411*H411</f>
        <v>121.00000000000001</v>
      </c>
      <c r="J411" s="8">
        <f>(H411-G411)*E411</f>
        <v>27.500000000000011</v>
      </c>
    </row>
    <row r="412" spans="1:10" hidden="1" outlineLevel="3" x14ac:dyDescent="0.15">
      <c r="A412" s="7">
        <v>42736</v>
      </c>
      <c r="B412" s="8" t="s">
        <v>101</v>
      </c>
      <c r="C412" s="8" t="s">
        <v>109</v>
      </c>
      <c r="D412" s="8" t="s">
        <v>12</v>
      </c>
      <c r="E412" s="8">
        <v>68</v>
      </c>
      <c r="F412" s="8" t="str">
        <f>VLOOKUP($D412,饮料价格!$B$3:$E$45,2,0)</f>
        <v>瓶</v>
      </c>
      <c r="G412" s="8">
        <f>VLOOKUP($D412,饮料价格!$B$3:$E$45,3,0)</f>
        <v>1.3</v>
      </c>
      <c r="H412" s="8">
        <f>VLOOKUP($D412,饮料价格!$B$3:$E$45,4,0)</f>
        <v>2.8</v>
      </c>
      <c r="I412" s="8">
        <f>E412*H412</f>
        <v>190.39999999999998</v>
      </c>
      <c r="J412" s="8">
        <f>(H412-G412)*E412</f>
        <v>101.99999999999999</v>
      </c>
    </row>
    <row r="413" spans="1:10" hidden="1" outlineLevel="3" x14ac:dyDescent="0.15">
      <c r="A413" s="7">
        <v>42736</v>
      </c>
      <c r="B413" s="8" t="s">
        <v>101</v>
      </c>
      <c r="C413" s="8" t="s">
        <v>109</v>
      </c>
      <c r="D413" s="8" t="s">
        <v>3</v>
      </c>
      <c r="E413" s="8">
        <v>32</v>
      </c>
      <c r="F413" s="8" t="str">
        <f>VLOOKUP($D413,饮料价格!$B$3:$E$45,2,0)</f>
        <v>听</v>
      </c>
      <c r="G413" s="8">
        <f>VLOOKUP($D413,饮料价格!$B$3:$E$45,3,0)</f>
        <v>2.5</v>
      </c>
      <c r="H413" s="8">
        <f>VLOOKUP($D413,饮料价格!$B$3:$E$45,4,0)</f>
        <v>3.5</v>
      </c>
      <c r="I413" s="8">
        <f>E413*H413</f>
        <v>112</v>
      </c>
      <c r="J413" s="8">
        <f>(H413-G413)*E413</f>
        <v>32</v>
      </c>
    </row>
    <row r="414" spans="1:10" hidden="1" outlineLevel="3" x14ac:dyDescent="0.15">
      <c r="A414" s="7">
        <v>42736</v>
      </c>
      <c r="B414" s="8" t="s">
        <v>101</v>
      </c>
      <c r="C414" s="8" t="s">
        <v>109</v>
      </c>
      <c r="D414" s="8" t="s">
        <v>1</v>
      </c>
      <c r="E414" s="8">
        <v>64</v>
      </c>
      <c r="F414" s="8" t="str">
        <f>VLOOKUP($D414,饮料价格!$B$3:$E$45,2,0)</f>
        <v>听</v>
      </c>
      <c r="G414" s="8">
        <f>VLOOKUP($D414,饮料价格!$B$3:$E$45,3,0)</f>
        <v>2.5</v>
      </c>
      <c r="H414" s="8">
        <f>VLOOKUP($D414,饮料价格!$B$3:$E$45,4,0)</f>
        <v>3.5</v>
      </c>
      <c r="I414" s="8">
        <f>E414*H414</f>
        <v>224</v>
      </c>
      <c r="J414" s="8">
        <f>(H414-G414)*E414</f>
        <v>64</v>
      </c>
    </row>
    <row r="415" spans="1:10" hidden="1" outlineLevel="3" x14ac:dyDescent="0.15">
      <c r="A415" s="7">
        <v>42736</v>
      </c>
      <c r="B415" s="8" t="s">
        <v>101</v>
      </c>
      <c r="C415" s="8" t="s">
        <v>109</v>
      </c>
      <c r="D415" s="8" t="s">
        <v>20</v>
      </c>
      <c r="E415" s="8">
        <v>14</v>
      </c>
      <c r="F415" s="8" t="str">
        <f>VLOOKUP($D415,饮料价格!$B$3:$E$45,2,0)</f>
        <v>瓶</v>
      </c>
      <c r="G415" s="8">
        <f>VLOOKUP($D415,饮料价格!$B$3:$E$45,3,0)</f>
        <v>1.8</v>
      </c>
      <c r="H415" s="8">
        <f>VLOOKUP($D415,饮料价格!$B$3:$E$45,4,0)</f>
        <v>2.2999999999999998</v>
      </c>
      <c r="I415" s="8">
        <f>E415*H415</f>
        <v>32.199999999999996</v>
      </c>
      <c r="J415" s="8">
        <f>(H415-G415)*E415</f>
        <v>6.9999999999999964</v>
      </c>
    </row>
    <row r="416" spans="1:10" hidden="1" outlineLevel="3" x14ac:dyDescent="0.15">
      <c r="A416" s="7">
        <v>42736</v>
      </c>
      <c r="B416" s="8" t="s">
        <v>101</v>
      </c>
      <c r="C416" s="8" t="s">
        <v>109</v>
      </c>
      <c r="D416" s="8" t="s">
        <v>29</v>
      </c>
      <c r="E416" s="8">
        <v>83</v>
      </c>
      <c r="F416" s="8" t="str">
        <f>VLOOKUP($D416,饮料价格!$B$3:$E$45,2,0)</f>
        <v>合</v>
      </c>
      <c r="G416" s="8">
        <f>VLOOKUP($D416,饮料价格!$B$3:$E$45,3,0)</f>
        <v>1.6</v>
      </c>
      <c r="H416" s="8">
        <f>VLOOKUP($D416,饮料价格!$B$3:$E$45,4,0)</f>
        <v>2.2999999999999998</v>
      </c>
      <c r="I416" s="8">
        <f>E416*H416</f>
        <v>190.89999999999998</v>
      </c>
      <c r="J416" s="8">
        <f>(H416-G416)*E416</f>
        <v>58.09999999999998</v>
      </c>
    </row>
    <row r="417" spans="1:10" hidden="1" outlineLevel="3" x14ac:dyDescent="0.15">
      <c r="A417" s="7">
        <v>42736</v>
      </c>
      <c r="B417" s="8" t="s">
        <v>101</v>
      </c>
      <c r="C417" s="8" t="s">
        <v>109</v>
      </c>
      <c r="D417" s="8" t="s">
        <v>14</v>
      </c>
      <c r="E417" s="8">
        <v>17</v>
      </c>
      <c r="F417" s="8" t="str">
        <f>VLOOKUP($D417,饮料价格!$B$3:$E$45,2,0)</f>
        <v>听</v>
      </c>
      <c r="G417" s="8">
        <f>VLOOKUP($D417,饮料价格!$B$3:$E$45,3,0)</f>
        <v>2.5</v>
      </c>
      <c r="H417" s="8">
        <f>VLOOKUP($D417,饮料价格!$B$3:$E$45,4,0)</f>
        <v>4</v>
      </c>
      <c r="I417" s="8">
        <f>E417*H417</f>
        <v>68</v>
      </c>
      <c r="J417" s="8">
        <f>(H417-G417)*E417</f>
        <v>25.5</v>
      </c>
    </row>
    <row r="418" spans="1:10" hidden="1" outlineLevel="3" x14ac:dyDescent="0.15">
      <c r="A418" s="7">
        <v>42736</v>
      </c>
      <c r="B418" s="8" t="s">
        <v>101</v>
      </c>
      <c r="C418" s="8" t="s">
        <v>109</v>
      </c>
      <c r="D418" s="8" t="s">
        <v>17</v>
      </c>
      <c r="E418" s="8">
        <v>22</v>
      </c>
      <c r="F418" s="8" t="str">
        <f>VLOOKUP($D418,饮料价格!$B$3:$E$45,2,0)</f>
        <v>合</v>
      </c>
      <c r="G418" s="8">
        <f>VLOOKUP($D418,饮料价格!$B$3:$E$45,3,0)</f>
        <v>4.3</v>
      </c>
      <c r="H418" s="8">
        <f>VLOOKUP($D418,饮料价格!$B$3:$E$45,4,0)</f>
        <v>6.8</v>
      </c>
      <c r="I418" s="8">
        <f>E418*H418</f>
        <v>149.6</v>
      </c>
      <c r="J418" s="8">
        <f>(H418-G418)*E418</f>
        <v>55</v>
      </c>
    </row>
    <row r="419" spans="1:10" hidden="1" outlineLevel="3" x14ac:dyDescent="0.15">
      <c r="A419" s="7">
        <v>42736</v>
      </c>
      <c r="B419" s="8" t="s">
        <v>101</v>
      </c>
      <c r="C419" s="8" t="s">
        <v>109</v>
      </c>
      <c r="D419" s="8" t="s">
        <v>15</v>
      </c>
      <c r="E419" s="8">
        <v>18</v>
      </c>
      <c r="F419" s="8" t="str">
        <f>VLOOKUP($D419,饮料价格!$B$3:$E$45,2,0)</f>
        <v>合</v>
      </c>
      <c r="G419" s="8">
        <f>VLOOKUP($D419,饮料价格!$B$3:$E$45,3,0)</f>
        <v>1.7</v>
      </c>
      <c r="H419" s="8">
        <f>VLOOKUP($D419,饮料价格!$B$3:$E$45,4,0)</f>
        <v>2.5</v>
      </c>
      <c r="I419" s="8">
        <f>E419*H419</f>
        <v>45</v>
      </c>
      <c r="J419" s="8">
        <f>(H419-G419)*E419</f>
        <v>14.4</v>
      </c>
    </row>
    <row r="420" spans="1:10" hidden="1" outlineLevel="3" x14ac:dyDescent="0.15">
      <c r="A420" s="7">
        <v>42736</v>
      </c>
      <c r="B420" s="8" t="s">
        <v>101</v>
      </c>
      <c r="C420" s="8" t="s">
        <v>109</v>
      </c>
      <c r="D420" s="8" t="s">
        <v>16</v>
      </c>
      <c r="E420" s="8">
        <v>17</v>
      </c>
      <c r="F420" s="8" t="str">
        <f>VLOOKUP($D420,饮料价格!$B$3:$E$45,2,0)</f>
        <v>瓶</v>
      </c>
      <c r="G420" s="8">
        <f>VLOOKUP($D420,饮料价格!$B$3:$E$45,3,0)</f>
        <v>1</v>
      </c>
      <c r="H420" s="8">
        <f>VLOOKUP($D420,饮料价格!$B$3:$E$45,4,0)</f>
        <v>1.5</v>
      </c>
      <c r="I420" s="8">
        <f>E420*H420</f>
        <v>25.5</v>
      </c>
      <c r="J420" s="8">
        <f>(H420-G420)*E420</f>
        <v>8.5</v>
      </c>
    </row>
    <row r="421" spans="1:10" hidden="1" outlineLevel="3" x14ac:dyDescent="0.15">
      <c r="A421" s="7">
        <v>42736</v>
      </c>
      <c r="B421" s="8" t="s">
        <v>101</v>
      </c>
      <c r="C421" s="8" t="s">
        <v>109</v>
      </c>
      <c r="D421" s="8" t="s">
        <v>82</v>
      </c>
      <c r="E421" s="8">
        <v>11</v>
      </c>
      <c r="F421" s="8" t="str">
        <f>VLOOKUP($D421,饮料价格!$B$3:$E$45,2,0)</f>
        <v>合</v>
      </c>
      <c r="G421" s="8">
        <f>VLOOKUP($D421,饮料价格!$B$3:$E$45,3,0)</f>
        <v>1.6</v>
      </c>
      <c r="H421" s="8">
        <f>VLOOKUP($D421,饮料价格!$B$3:$E$45,4,0)</f>
        <v>2.5</v>
      </c>
      <c r="I421" s="8">
        <f>E421*H421</f>
        <v>27.5</v>
      </c>
      <c r="J421" s="8">
        <f>(H421-G421)*E421</f>
        <v>9.8999999999999986</v>
      </c>
    </row>
    <row r="422" spans="1:10" hidden="1" outlineLevel="3" x14ac:dyDescent="0.15">
      <c r="A422" s="7">
        <v>42736</v>
      </c>
      <c r="B422" s="8" t="s">
        <v>101</v>
      </c>
      <c r="C422" s="8" t="s">
        <v>109</v>
      </c>
      <c r="D422" s="8" t="s">
        <v>31</v>
      </c>
      <c r="E422" s="8">
        <v>15</v>
      </c>
      <c r="F422" s="8" t="str">
        <f>VLOOKUP($D422,饮料价格!$B$3:$E$45,2,0)</f>
        <v>瓶</v>
      </c>
      <c r="G422" s="8">
        <f>VLOOKUP($D422,饮料价格!$B$3:$E$45,3,0)</f>
        <v>1.1000000000000001</v>
      </c>
      <c r="H422" s="8">
        <f>VLOOKUP($D422,饮料价格!$B$3:$E$45,4,0)</f>
        <v>1.5</v>
      </c>
      <c r="I422" s="8">
        <f>E422*H422</f>
        <v>22.5</v>
      </c>
      <c r="J422" s="8">
        <f>(H422-G422)*E422</f>
        <v>5.9999999999999982</v>
      </c>
    </row>
    <row r="423" spans="1:10" hidden="1" outlineLevel="3" x14ac:dyDescent="0.15">
      <c r="A423" s="7">
        <v>42736</v>
      </c>
      <c r="B423" s="8" t="s">
        <v>101</v>
      </c>
      <c r="C423" s="8" t="s">
        <v>109</v>
      </c>
      <c r="D423" s="8" t="s">
        <v>8</v>
      </c>
      <c r="E423" s="8">
        <v>13</v>
      </c>
      <c r="F423" s="8" t="str">
        <f>VLOOKUP($D423,饮料价格!$B$3:$E$45,2,0)</f>
        <v>合</v>
      </c>
      <c r="G423" s="8">
        <f>VLOOKUP($D423,饮料价格!$B$3:$E$45,3,0)</f>
        <v>7.8</v>
      </c>
      <c r="H423" s="8">
        <f>VLOOKUP($D423,饮料价格!$B$3:$E$45,4,0)</f>
        <v>9.8000000000000007</v>
      </c>
      <c r="I423" s="8">
        <f>E423*H423</f>
        <v>127.4</v>
      </c>
      <c r="J423" s="8">
        <f>(H423-G423)*E423</f>
        <v>26.000000000000011</v>
      </c>
    </row>
    <row r="424" spans="1:10" hidden="1" outlineLevel="3" x14ac:dyDescent="0.15">
      <c r="A424" s="7">
        <v>42736</v>
      </c>
      <c r="B424" s="8" t="s">
        <v>101</v>
      </c>
      <c r="C424" s="8" t="s">
        <v>109</v>
      </c>
      <c r="D424" s="8" t="s">
        <v>6</v>
      </c>
      <c r="E424" s="8">
        <v>12</v>
      </c>
      <c r="F424" s="8" t="str">
        <f>VLOOKUP($D424,饮料价格!$B$3:$E$45,2,0)</f>
        <v>瓶</v>
      </c>
      <c r="G424" s="8">
        <f>VLOOKUP($D424,饮料价格!$B$3:$E$45,3,0)</f>
        <v>1.7</v>
      </c>
      <c r="H424" s="8">
        <f>VLOOKUP($D424,饮料价格!$B$3:$E$45,4,0)</f>
        <v>3.5</v>
      </c>
      <c r="I424" s="8">
        <f>E424*H424</f>
        <v>42</v>
      </c>
      <c r="J424" s="8">
        <f>(H424-G424)*E424</f>
        <v>21.6</v>
      </c>
    </row>
    <row r="425" spans="1:10" hidden="1" outlineLevel="3" x14ac:dyDescent="0.15">
      <c r="A425" s="7">
        <v>42736</v>
      </c>
      <c r="B425" s="8" t="s">
        <v>101</v>
      </c>
      <c r="C425" s="8" t="s">
        <v>109</v>
      </c>
      <c r="D425" s="8" t="s">
        <v>9</v>
      </c>
      <c r="E425" s="8">
        <v>25</v>
      </c>
      <c r="F425" s="8" t="str">
        <f>VLOOKUP($D425,饮料价格!$B$3:$E$45,2,0)</f>
        <v>听</v>
      </c>
      <c r="G425" s="8">
        <f>VLOOKUP($D425,饮料价格!$B$3:$E$45,3,0)</f>
        <v>3</v>
      </c>
      <c r="H425" s="8">
        <f>VLOOKUP($D425,饮料价格!$B$3:$E$45,4,0)</f>
        <v>4</v>
      </c>
      <c r="I425" s="8">
        <f>E425*H425</f>
        <v>100</v>
      </c>
      <c r="J425" s="8">
        <f>(H425-G425)*E425</f>
        <v>25</v>
      </c>
    </row>
    <row r="426" spans="1:10" hidden="1" outlineLevel="3" x14ac:dyDescent="0.15">
      <c r="A426" s="7">
        <v>42736</v>
      </c>
      <c r="B426" s="8" t="s">
        <v>101</v>
      </c>
      <c r="C426" s="8" t="s">
        <v>109</v>
      </c>
      <c r="D426" s="8" t="s">
        <v>23</v>
      </c>
      <c r="E426" s="8">
        <v>19</v>
      </c>
      <c r="F426" s="8" t="str">
        <f>VLOOKUP($D426,饮料价格!$B$3:$E$45,2,0)</f>
        <v>瓶</v>
      </c>
      <c r="G426" s="8">
        <f>VLOOKUP($D426,饮料价格!$B$3:$E$45,3,0)</f>
        <v>2.4</v>
      </c>
      <c r="H426" s="8">
        <f>VLOOKUP($D426,饮料价格!$B$3:$E$45,4,0)</f>
        <v>3</v>
      </c>
      <c r="I426" s="8">
        <f>E426*H426</f>
        <v>57</v>
      </c>
      <c r="J426" s="8">
        <f>(H426-G426)*E426</f>
        <v>11.400000000000002</v>
      </c>
    </row>
    <row r="427" spans="1:10" hidden="1" outlineLevel="3" x14ac:dyDescent="0.15">
      <c r="A427" s="7">
        <v>42736</v>
      </c>
      <c r="B427" s="8" t="s">
        <v>101</v>
      </c>
      <c r="C427" s="8" t="s">
        <v>109</v>
      </c>
      <c r="D427" s="8" t="s">
        <v>19</v>
      </c>
      <c r="E427" s="8">
        <v>7</v>
      </c>
      <c r="F427" s="8" t="str">
        <f>VLOOKUP($D427,饮料价格!$B$3:$E$45,2,0)</f>
        <v>瓶</v>
      </c>
      <c r="G427" s="8">
        <f>VLOOKUP($D427,饮料价格!$B$3:$E$45,3,0)</f>
        <v>1.7</v>
      </c>
      <c r="H427" s="8">
        <f>VLOOKUP($D427,饮料价格!$B$3:$E$45,4,0)</f>
        <v>2.2000000000000002</v>
      </c>
      <c r="I427" s="8">
        <f>E427*H427</f>
        <v>15.400000000000002</v>
      </c>
      <c r="J427" s="8">
        <f>(H427-G427)*E427</f>
        <v>3.5000000000000018</v>
      </c>
    </row>
    <row r="428" spans="1:10" hidden="1" outlineLevel="3" x14ac:dyDescent="0.15">
      <c r="A428" s="7">
        <v>42736</v>
      </c>
      <c r="B428" s="8" t="s">
        <v>101</v>
      </c>
      <c r="C428" s="8" t="s">
        <v>109</v>
      </c>
      <c r="D428" s="8" t="s">
        <v>4</v>
      </c>
      <c r="E428" s="8">
        <v>123</v>
      </c>
      <c r="F428" s="8" t="str">
        <f>VLOOKUP($D428,饮料价格!$B$3:$E$45,2,0)</f>
        <v>合</v>
      </c>
      <c r="G428" s="8">
        <f>VLOOKUP($D428,饮料价格!$B$3:$E$45,3,0)</f>
        <v>1.3</v>
      </c>
      <c r="H428" s="8">
        <f>VLOOKUP($D428,饮料价格!$B$3:$E$45,4,0)</f>
        <v>1.9</v>
      </c>
      <c r="I428" s="8">
        <f>E428*H428</f>
        <v>233.7</v>
      </c>
      <c r="J428" s="8">
        <f>(H428-G428)*E428</f>
        <v>73.799999999999983</v>
      </c>
    </row>
    <row r="429" spans="1:10" hidden="1" outlineLevel="3" x14ac:dyDescent="0.15">
      <c r="A429" s="7">
        <v>42736</v>
      </c>
      <c r="B429" s="8" t="s">
        <v>101</v>
      </c>
      <c r="C429" s="8" t="s">
        <v>109</v>
      </c>
      <c r="D429" s="8" t="s">
        <v>28</v>
      </c>
      <c r="E429" s="8">
        <v>42</v>
      </c>
      <c r="F429" s="8" t="str">
        <f>VLOOKUP($D429,饮料价格!$B$3:$E$45,2,0)</f>
        <v>合</v>
      </c>
      <c r="G429" s="8">
        <f>VLOOKUP($D429,饮料价格!$B$3:$E$45,3,0)</f>
        <v>1.5</v>
      </c>
      <c r="H429" s="8">
        <f>VLOOKUP($D429,饮料价格!$B$3:$E$45,4,0)</f>
        <v>2.2000000000000002</v>
      </c>
      <c r="I429" s="8">
        <f>E429*H429</f>
        <v>92.4</v>
      </c>
      <c r="J429" s="8">
        <f>(H429-G429)*E429</f>
        <v>29.400000000000006</v>
      </c>
    </row>
    <row r="430" spans="1:10" hidden="1" outlineLevel="3" x14ac:dyDescent="0.15">
      <c r="A430" s="7">
        <v>42736</v>
      </c>
      <c r="B430" s="8" t="s">
        <v>101</v>
      </c>
      <c r="C430" s="8" t="s">
        <v>109</v>
      </c>
      <c r="D430" s="8" t="s">
        <v>5</v>
      </c>
      <c r="E430" s="8">
        <v>57</v>
      </c>
      <c r="F430" s="8" t="str">
        <f>VLOOKUP($D430,饮料价格!$B$3:$E$45,2,0)</f>
        <v>合</v>
      </c>
      <c r="G430" s="8">
        <f>VLOOKUP($D430,饮料价格!$B$3:$E$45,3,0)</f>
        <v>1.5</v>
      </c>
      <c r="H430" s="8">
        <f>VLOOKUP($D430,饮料价格!$B$3:$E$45,4,0)</f>
        <v>2.2000000000000002</v>
      </c>
      <c r="I430" s="8">
        <f>E430*H430</f>
        <v>125.4</v>
      </c>
      <c r="J430" s="8">
        <f>(H430-G430)*E430</f>
        <v>39.900000000000013</v>
      </c>
    </row>
    <row r="431" spans="1:10" hidden="1" outlineLevel="3" x14ac:dyDescent="0.15">
      <c r="A431" s="7">
        <v>42736</v>
      </c>
      <c r="B431" s="8" t="s">
        <v>101</v>
      </c>
      <c r="C431" s="8" t="s">
        <v>109</v>
      </c>
      <c r="D431" s="8" t="s">
        <v>133</v>
      </c>
      <c r="E431" s="8">
        <v>28</v>
      </c>
      <c r="F431" s="8" t="str">
        <f>VLOOKUP($D431,饮料价格!$B$3:$E$45,2,0)</f>
        <v>瓶</v>
      </c>
      <c r="G431" s="8">
        <f>VLOOKUP($D431,饮料价格!$B$3:$E$45,3,0)</f>
        <v>3.5</v>
      </c>
      <c r="H431" s="8">
        <f>VLOOKUP($D431,饮料价格!$B$3:$E$45,4,0)</f>
        <v>5</v>
      </c>
      <c r="I431" s="8">
        <f>E431*H431</f>
        <v>140</v>
      </c>
      <c r="J431" s="8">
        <f>(H431-G431)*E431</f>
        <v>42</v>
      </c>
    </row>
    <row r="432" spans="1:10" hidden="1" outlineLevel="3" x14ac:dyDescent="0.15">
      <c r="A432" s="7">
        <v>42736</v>
      </c>
      <c r="B432" s="8" t="s">
        <v>101</v>
      </c>
      <c r="C432" s="8" t="s">
        <v>109</v>
      </c>
      <c r="D432" s="8" t="s">
        <v>24</v>
      </c>
      <c r="E432" s="8">
        <v>16</v>
      </c>
      <c r="F432" s="8" t="str">
        <f>VLOOKUP($D432,饮料价格!$B$3:$E$45,2,0)</f>
        <v>瓶</v>
      </c>
      <c r="G432" s="8">
        <f>VLOOKUP($D432,饮料价格!$B$3:$E$45,3,0)</f>
        <v>2.4</v>
      </c>
      <c r="H432" s="8">
        <f>VLOOKUP($D432,饮料价格!$B$3:$E$45,4,0)</f>
        <v>3</v>
      </c>
      <c r="I432" s="8">
        <f>E432*H432</f>
        <v>48</v>
      </c>
      <c r="J432" s="8">
        <f>(H432-G432)*E432</f>
        <v>9.6000000000000014</v>
      </c>
    </row>
    <row r="433" spans="1:10" outlineLevel="2" collapsed="1" x14ac:dyDescent="0.15">
      <c r="A433" s="7"/>
      <c r="B433" s="8"/>
      <c r="C433" s="23" t="s">
        <v>207</v>
      </c>
      <c r="D433" s="8"/>
      <c r="E433" s="8"/>
      <c r="F433" s="8"/>
      <c r="G433" s="8"/>
      <c r="H433" s="8"/>
      <c r="I433" s="8">
        <f>SUBTOTAL(9,I391:I432)</f>
        <v>6306.0999999999976</v>
      </c>
      <c r="J433" s="8">
        <f>SUBTOTAL(9,J391:J432)</f>
        <v>2227.7000000000003</v>
      </c>
    </row>
    <row r="434" spans="1:10" hidden="1" outlineLevel="3" x14ac:dyDescent="0.15">
      <c r="A434" s="7">
        <v>42736</v>
      </c>
      <c r="B434" s="8" t="s">
        <v>101</v>
      </c>
      <c r="C434" s="8" t="s">
        <v>111</v>
      </c>
      <c r="D434" s="8" t="s">
        <v>20</v>
      </c>
      <c r="E434" s="8">
        <v>11</v>
      </c>
      <c r="F434" s="8" t="str">
        <f>VLOOKUP($D434,饮料价格!$B$3:$E$45,2,0)</f>
        <v>瓶</v>
      </c>
      <c r="G434" s="8">
        <f>VLOOKUP($D434,饮料价格!$B$3:$E$45,3,0)</f>
        <v>1.8</v>
      </c>
      <c r="H434" s="8">
        <f>VLOOKUP($D434,饮料价格!$B$3:$E$45,4,0)</f>
        <v>2.2999999999999998</v>
      </c>
      <c r="I434" s="8">
        <f>E434*H434</f>
        <v>25.299999999999997</v>
      </c>
      <c r="J434" s="8">
        <f>(H434-G434)*E434</f>
        <v>5.4999999999999973</v>
      </c>
    </row>
    <row r="435" spans="1:10" hidden="1" outlineLevel="3" x14ac:dyDescent="0.15">
      <c r="A435" s="7">
        <v>42736</v>
      </c>
      <c r="B435" s="8" t="s">
        <v>101</v>
      </c>
      <c r="C435" s="8" t="s">
        <v>111</v>
      </c>
      <c r="D435" s="8" t="s">
        <v>9</v>
      </c>
      <c r="E435" s="8">
        <v>17</v>
      </c>
      <c r="F435" s="8" t="str">
        <f>VLOOKUP($D435,饮料价格!$B$3:$E$45,2,0)</f>
        <v>听</v>
      </c>
      <c r="G435" s="8">
        <f>VLOOKUP($D435,饮料价格!$B$3:$E$45,3,0)</f>
        <v>3</v>
      </c>
      <c r="H435" s="8">
        <f>VLOOKUP($D435,饮料价格!$B$3:$E$45,4,0)</f>
        <v>4</v>
      </c>
      <c r="I435" s="8">
        <f>E435*H435</f>
        <v>68</v>
      </c>
      <c r="J435" s="8">
        <f>(H435-G435)*E435</f>
        <v>17</v>
      </c>
    </row>
    <row r="436" spans="1:10" hidden="1" outlineLevel="3" x14ac:dyDescent="0.15">
      <c r="A436" s="7">
        <v>42736</v>
      </c>
      <c r="B436" s="8" t="s">
        <v>101</v>
      </c>
      <c r="C436" s="8" t="s">
        <v>111</v>
      </c>
      <c r="D436" s="8" t="s">
        <v>6</v>
      </c>
      <c r="E436" s="8">
        <v>20</v>
      </c>
      <c r="F436" s="8" t="str">
        <f>VLOOKUP($D436,饮料价格!$B$3:$E$45,2,0)</f>
        <v>瓶</v>
      </c>
      <c r="G436" s="8">
        <f>VLOOKUP($D436,饮料价格!$B$3:$E$45,3,0)</f>
        <v>1.7</v>
      </c>
      <c r="H436" s="8">
        <f>VLOOKUP($D436,饮料价格!$B$3:$E$45,4,0)</f>
        <v>3.5</v>
      </c>
      <c r="I436" s="8">
        <f>E436*H436</f>
        <v>70</v>
      </c>
      <c r="J436" s="8">
        <f>(H436-G436)*E436</f>
        <v>36</v>
      </c>
    </row>
    <row r="437" spans="1:10" hidden="1" outlineLevel="3" x14ac:dyDescent="0.15">
      <c r="A437" s="7">
        <v>42736</v>
      </c>
      <c r="B437" s="8" t="s">
        <v>101</v>
      </c>
      <c r="C437" s="8" t="s">
        <v>111</v>
      </c>
      <c r="D437" s="8" t="s">
        <v>31</v>
      </c>
      <c r="E437" s="8">
        <v>20</v>
      </c>
      <c r="F437" s="8" t="str">
        <f>VLOOKUP($D437,饮料价格!$B$3:$E$45,2,0)</f>
        <v>瓶</v>
      </c>
      <c r="G437" s="8">
        <f>VLOOKUP($D437,饮料价格!$B$3:$E$45,3,0)</f>
        <v>1.1000000000000001</v>
      </c>
      <c r="H437" s="8">
        <f>VLOOKUP($D437,饮料价格!$B$3:$E$45,4,0)</f>
        <v>1.5</v>
      </c>
      <c r="I437" s="8">
        <f>E437*H437</f>
        <v>30</v>
      </c>
      <c r="J437" s="8">
        <f>(H437-G437)*E437</f>
        <v>7.9999999999999982</v>
      </c>
    </row>
    <row r="438" spans="1:10" hidden="1" outlineLevel="3" x14ac:dyDescent="0.15">
      <c r="A438" s="7">
        <v>42736</v>
      </c>
      <c r="B438" s="8" t="s">
        <v>101</v>
      </c>
      <c r="C438" s="8" t="s">
        <v>111</v>
      </c>
      <c r="D438" s="8" t="s">
        <v>22</v>
      </c>
      <c r="E438" s="8">
        <v>35</v>
      </c>
      <c r="F438" s="8" t="str">
        <f>VLOOKUP($D438,饮料价格!$B$3:$E$45,2,0)</f>
        <v>合</v>
      </c>
      <c r="G438" s="8">
        <f>VLOOKUP($D438,饮料价格!$B$3:$E$45,3,0)</f>
        <v>1.7</v>
      </c>
      <c r="H438" s="8">
        <f>VLOOKUP($D438,饮料价格!$B$3:$E$45,4,0)</f>
        <v>2.2000000000000002</v>
      </c>
      <c r="I438" s="8">
        <f>E438*H438</f>
        <v>77</v>
      </c>
      <c r="J438" s="8">
        <f>(H438-G438)*E438</f>
        <v>17.500000000000007</v>
      </c>
    </row>
    <row r="439" spans="1:10" hidden="1" outlineLevel="3" x14ac:dyDescent="0.15">
      <c r="A439" s="7">
        <v>42736</v>
      </c>
      <c r="B439" s="8" t="s">
        <v>101</v>
      </c>
      <c r="C439" s="8" t="s">
        <v>111</v>
      </c>
      <c r="D439" s="8" t="s">
        <v>12</v>
      </c>
      <c r="E439" s="8">
        <v>39</v>
      </c>
      <c r="F439" s="8" t="str">
        <f>VLOOKUP($D439,饮料价格!$B$3:$E$45,2,0)</f>
        <v>瓶</v>
      </c>
      <c r="G439" s="8">
        <f>VLOOKUP($D439,饮料价格!$B$3:$E$45,3,0)</f>
        <v>1.3</v>
      </c>
      <c r="H439" s="8">
        <f>VLOOKUP($D439,饮料价格!$B$3:$E$45,4,0)</f>
        <v>2.8</v>
      </c>
      <c r="I439" s="8">
        <f>E439*H439</f>
        <v>109.19999999999999</v>
      </c>
      <c r="J439" s="8">
        <f>(H439-G439)*E439</f>
        <v>58.499999999999993</v>
      </c>
    </row>
    <row r="440" spans="1:10" hidden="1" outlineLevel="3" x14ac:dyDescent="0.15">
      <c r="A440" s="7">
        <v>42736</v>
      </c>
      <c r="B440" s="8" t="s">
        <v>101</v>
      </c>
      <c r="C440" s="8" t="s">
        <v>111</v>
      </c>
      <c r="D440" s="8" t="s">
        <v>134</v>
      </c>
      <c r="E440" s="8">
        <v>27</v>
      </c>
      <c r="F440" s="8" t="str">
        <f>VLOOKUP($D440,饮料价格!$B$3:$E$45,2,0)</f>
        <v>瓶</v>
      </c>
      <c r="G440" s="8">
        <f>VLOOKUP($D440,饮料价格!$B$3:$E$45,3,0)</f>
        <v>3.5</v>
      </c>
      <c r="H440" s="8">
        <f>VLOOKUP($D440,饮料价格!$B$3:$E$45,4,0)</f>
        <v>5</v>
      </c>
      <c r="I440" s="8">
        <f>E440*H440</f>
        <v>135</v>
      </c>
      <c r="J440" s="8">
        <f>(H440-G440)*E440</f>
        <v>40.5</v>
      </c>
    </row>
    <row r="441" spans="1:10" hidden="1" outlineLevel="3" x14ac:dyDescent="0.15">
      <c r="A441" s="7">
        <v>42736</v>
      </c>
      <c r="B441" s="8" t="s">
        <v>101</v>
      </c>
      <c r="C441" s="8" t="s">
        <v>111</v>
      </c>
      <c r="D441" s="8" t="s">
        <v>4</v>
      </c>
      <c r="E441" s="8">
        <v>81</v>
      </c>
      <c r="F441" s="8" t="str">
        <f>VLOOKUP($D441,饮料价格!$B$3:$E$45,2,0)</f>
        <v>合</v>
      </c>
      <c r="G441" s="8">
        <f>VLOOKUP($D441,饮料价格!$B$3:$E$45,3,0)</f>
        <v>1.3</v>
      </c>
      <c r="H441" s="8">
        <f>VLOOKUP($D441,饮料价格!$B$3:$E$45,4,0)</f>
        <v>1.9</v>
      </c>
      <c r="I441" s="8">
        <f>E441*H441</f>
        <v>153.9</v>
      </c>
      <c r="J441" s="8">
        <f>(H441-G441)*E441</f>
        <v>48.599999999999987</v>
      </c>
    </row>
    <row r="442" spans="1:10" hidden="1" outlineLevel="3" x14ac:dyDescent="0.15">
      <c r="A442" s="7">
        <v>42736</v>
      </c>
      <c r="B442" s="8" t="s">
        <v>101</v>
      </c>
      <c r="C442" s="8" t="s">
        <v>111</v>
      </c>
      <c r="D442" s="8" t="s">
        <v>21</v>
      </c>
      <c r="E442" s="8">
        <v>102</v>
      </c>
      <c r="F442" s="8" t="str">
        <f>VLOOKUP($D442,饮料价格!$B$3:$E$45,2,0)</f>
        <v>瓶</v>
      </c>
      <c r="G442" s="8">
        <f>VLOOKUP($D442,饮料价格!$B$3:$E$45,3,0)</f>
        <v>1.4</v>
      </c>
      <c r="H442" s="8">
        <f>VLOOKUP($D442,饮料价格!$B$3:$E$45,4,0)</f>
        <v>3</v>
      </c>
      <c r="I442" s="8">
        <f>E442*H442</f>
        <v>306</v>
      </c>
      <c r="J442" s="8">
        <f>(H442-G442)*E442</f>
        <v>163.20000000000002</v>
      </c>
    </row>
    <row r="443" spans="1:10" hidden="1" outlineLevel="3" x14ac:dyDescent="0.15">
      <c r="A443" s="7">
        <v>42736</v>
      </c>
      <c r="B443" s="8" t="s">
        <v>101</v>
      </c>
      <c r="C443" s="8" t="s">
        <v>111</v>
      </c>
      <c r="D443" s="8" t="s">
        <v>5</v>
      </c>
      <c r="E443" s="8">
        <v>24</v>
      </c>
      <c r="F443" s="8" t="str">
        <f>VLOOKUP($D443,饮料价格!$B$3:$E$45,2,0)</f>
        <v>合</v>
      </c>
      <c r="G443" s="8">
        <f>VLOOKUP($D443,饮料价格!$B$3:$E$45,3,0)</f>
        <v>1.5</v>
      </c>
      <c r="H443" s="8">
        <f>VLOOKUP($D443,饮料价格!$B$3:$E$45,4,0)</f>
        <v>2.2000000000000002</v>
      </c>
      <c r="I443" s="8">
        <f>E443*H443</f>
        <v>52.800000000000004</v>
      </c>
      <c r="J443" s="8">
        <f>(H443-G443)*E443</f>
        <v>16.800000000000004</v>
      </c>
    </row>
    <row r="444" spans="1:10" hidden="1" outlineLevel="3" x14ac:dyDescent="0.15">
      <c r="A444" s="7">
        <v>42736</v>
      </c>
      <c r="B444" s="8" t="s">
        <v>101</v>
      </c>
      <c r="C444" s="8" t="s">
        <v>111</v>
      </c>
      <c r="D444" s="8" t="s">
        <v>10</v>
      </c>
      <c r="E444" s="8">
        <v>79</v>
      </c>
      <c r="F444" s="8" t="str">
        <f>VLOOKUP($D444,饮料价格!$B$3:$E$45,2,0)</f>
        <v>听</v>
      </c>
      <c r="G444" s="8">
        <f>VLOOKUP($D444,饮料价格!$B$3:$E$45,3,0)</f>
        <v>2</v>
      </c>
      <c r="H444" s="8">
        <f>VLOOKUP($D444,饮料价格!$B$3:$E$45,4,0)</f>
        <v>3.5</v>
      </c>
      <c r="I444" s="8">
        <f>E444*H444</f>
        <v>276.5</v>
      </c>
      <c r="J444" s="8">
        <f>(H444-G444)*E444</f>
        <v>118.5</v>
      </c>
    </row>
    <row r="445" spans="1:10" hidden="1" outlineLevel="3" x14ac:dyDescent="0.15">
      <c r="A445" s="7">
        <v>42736</v>
      </c>
      <c r="B445" s="8" t="s">
        <v>101</v>
      </c>
      <c r="C445" s="8" t="s">
        <v>111</v>
      </c>
      <c r="D445" s="8" t="s">
        <v>3</v>
      </c>
      <c r="E445" s="8">
        <v>12</v>
      </c>
      <c r="F445" s="8" t="str">
        <f>VLOOKUP($D445,饮料价格!$B$3:$E$45,2,0)</f>
        <v>听</v>
      </c>
      <c r="G445" s="8">
        <f>VLOOKUP($D445,饮料价格!$B$3:$E$45,3,0)</f>
        <v>2.5</v>
      </c>
      <c r="H445" s="8">
        <f>VLOOKUP($D445,饮料价格!$B$3:$E$45,4,0)</f>
        <v>3.5</v>
      </c>
      <c r="I445" s="8">
        <f>E445*H445</f>
        <v>42</v>
      </c>
      <c r="J445" s="8">
        <f>(H445-G445)*E445</f>
        <v>12</v>
      </c>
    </row>
    <row r="446" spans="1:10" hidden="1" outlineLevel="3" x14ac:dyDescent="0.15">
      <c r="A446" s="7">
        <v>42736</v>
      </c>
      <c r="B446" s="8" t="s">
        <v>101</v>
      </c>
      <c r="C446" s="8" t="s">
        <v>111</v>
      </c>
      <c r="D446" s="8" t="s">
        <v>79</v>
      </c>
      <c r="E446" s="8">
        <v>34</v>
      </c>
      <c r="F446" s="8" t="str">
        <f>VLOOKUP($D446,饮料价格!$B$3:$E$45,2,0)</f>
        <v>听</v>
      </c>
      <c r="G446" s="8">
        <f>VLOOKUP($D446,饮料价格!$B$3:$E$45,3,0)</f>
        <v>1.2</v>
      </c>
      <c r="H446" s="8">
        <f>VLOOKUP($D446,饮料价格!$B$3:$E$45,4,0)</f>
        <v>2.5</v>
      </c>
      <c r="I446" s="8">
        <f>E446*H446</f>
        <v>85</v>
      </c>
      <c r="J446" s="8">
        <f>(H446-G446)*E446</f>
        <v>44.2</v>
      </c>
    </row>
    <row r="447" spans="1:10" hidden="1" outlineLevel="3" x14ac:dyDescent="0.15">
      <c r="A447" s="7">
        <v>42736</v>
      </c>
      <c r="B447" s="8" t="s">
        <v>101</v>
      </c>
      <c r="C447" s="8" t="s">
        <v>111</v>
      </c>
      <c r="D447" s="8" t="s">
        <v>24</v>
      </c>
      <c r="E447" s="8">
        <v>77</v>
      </c>
      <c r="F447" s="8" t="str">
        <f>VLOOKUP($D447,饮料价格!$B$3:$E$45,2,0)</f>
        <v>瓶</v>
      </c>
      <c r="G447" s="8">
        <f>VLOOKUP($D447,饮料价格!$B$3:$E$45,3,0)</f>
        <v>2.4</v>
      </c>
      <c r="H447" s="8">
        <f>VLOOKUP($D447,饮料价格!$B$3:$E$45,4,0)</f>
        <v>3</v>
      </c>
      <c r="I447" s="8">
        <f>E447*H447</f>
        <v>231</v>
      </c>
      <c r="J447" s="8">
        <f>(H447-G447)*E447</f>
        <v>46.20000000000001</v>
      </c>
    </row>
    <row r="448" spans="1:10" hidden="1" outlineLevel="3" x14ac:dyDescent="0.15">
      <c r="A448" s="7">
        <v>42736</v>
      </c>
      <c r="B448" s="8" t="s">
        <v>101</v>
      </c>
      <c r="C448" s="8" t="s">
        <v>111</v>
      </c>
      <c r="D448" s="8" t="s">
        <v>1</v>
      </c>
      <c r="E448" s="8">
        <v>26</v>
      </c>
      <c r="F448" s="8" t="str">
        <f>VLOOKUP($D448,饮料价格!$B$3:$E$45,2,0)</f>
        <v>听</v>
      </c>
      <c r="G448" s="8">
        <f>VLOOKUP($D448,饮料价格!$B$3:$E$45,3,0)</f>
        <v>2.5</v>
      </c>
      <c r="H448" s="8">
        <f>VLOOKUP($D448,饮料价格!$B$3:$E$45,4,0)</f>
        <v>3.5</v>
      </c>
      <c r="I448" s="8">
        <f>E448*H448</f>
        <v>91</v>
      </c>
      <c r="J448" s="8">
        <f>(H448-G448)*E448</f>
        <v>26</v>
      </c>
    </row>
    <row r="449" spans="1:10" hidden="1" outlineLevel="3" x14ac:dyDescent="0.15">
      <c r="A449" s="7">
        <v>42736</v>
      </c>
      <c r="B449" s="8" t="s">
        <v>101</v>
      </c>
      <c r="C449" s="8" t="s">
        <v>111</v>
      </c>
      <c r="D449" s="8" t="s">
        <v>13</v>
      </c>
      <c r="E449" s="8">
        <v>25</v>
      </c>
      <c r="F449" s="8" t="str">
        <f>VLOOKUP($D449,饮料价格!$B$3:$E$45,2,0)</f>
        <v>瓶</v>
      </c>
      <c r="G449" s="8">
        <f>VLOOKUP($D449,饮料价格!$B$3:$E$45,3,0)</f>
        <v>2</v>
      </c>
      <c r="H449" s="8">
        <f>VLOOKUP($D449,饮料价格!$B$3:$E$45,4,0)</f>
        <v>3.5</v>
      </c>
      <c r="I449" s="8">
        <f>E449*H449</f>
        <v>87.5</v>
      </c>
      <c r="J449" s="8">
        <f>(H449-G449)*E449</f>
        <v>37.5</v>
      </c>
    </row>
    <row r="450" spans="1:10" hidden="1" outlineLevel="3" x14ac:dyDescent="0.15">
      <c r="A450" s="7">
        <v>42736</v>
      </c>
      <c r="B450" s="8" t="s">
        <v>101</v>
      </c>
      <c r="C450" s="8" t="s">
        <v>111</v>
      </c>
      <c r="D450" s="8" t="s">
        <v>18</v>
      </c>
      <c r="E450" s="8">
        <v>31</v>
      </c>
      <c r="F450" s="8" t="str">
        <f>VLOOKUP($D450,饮料价格!$B$3:$E$45,2,0)</f>
        <v>合</v>
      </c>
      <c r="G450" s="8">
        <f>VLOOKUP($D450,饮料价格!$B$3:$E$45,3,0)</f>
        <v>4.5</v>
      </c>
      <c r="H450" s="8">
        <f>VLOOKUP($D450,饮料价格!$B$3:$E$45,4,0)</f>
        <v>7.2</v>
      </c>
      <c r="I450" s="8">
        <f>E450*H450</f>
        <v>223.20000000000002</v>
      </c>
      <c r="J450" s="8">
        <f>(H450-G450)*E450</f>
        <v>83.7</v>
      </c>
    </row>
    <row r="451" spans="1:10" hidden="1" outlineLevel="3" x14ac:dyDescent="0.15">
      <c r="A451" s="7">
        <v>42736</v>
      </c>
      <c r="B451" s="8" t="s">
        <v>101</v>
      </c>
      <c r="C451" s="8" t="s">
        <v>111</v>
      </c>
      <c r="D451" s="8" t="s">
        <v>28</v>
      </c>
      <c r="E451" s="8">
        <v>78</v>
      </c>
      <c r="F451" s="8" t="str">
        <f>VLOOKUP($D451,饮料价格!$B$3:$E$45,2,0)</f>
        <v>合</v>
      </c>
      <c r="G451" s="8">
        <f>VLOOKUP($D451,饮料价格!$B$3:$E$45,3,0)</f>
        <v>1.5</v>
      </c>
      <c r="H451" s="8">
        <f>VLOOKUP($D451,饮料价格!$B$3:$E$45,4,0)</f>
        <v>2.2000000000000002</v>
      </c>
      <c r="I451" s="8">
        <f>E451*H451</f>
        <v>171.60000000000002</v>
      </c>
      <c r="J451" s="8">
        <f>(H451-G451)*E451</f>
        <v>54.600000000000016</v>
      </c>
    </row>
    <row r="452" spans="1:10" hidden="1" outlineLevel="3" x14ac:dyDescent="0.15">
      <c r="A452" s="7">
        <v>42736</v>
      </c>
      <c r="B452" s="8" t="s">
        <v>101</v>
      </c>
      <c r="C452" s="8" t="s">
        <v>111</v>
      </c>
      <c r="D452" s="8" t="s">
        <v>14</v>
      </c>
      <c r="E452" s="8">
        <v>16</v>
      </c>
      <c r="F452" s="8" t="str">
        <f>VLOOKUP($D452,饮料价格!$B$3:$E$45,2,0)</f>
        <v>听</v>
      </c>
      <c r="G452" s="8">
        <f>VLOOKUP($D452,饮料价格!$B$3:$E$45,3,0)</f>
        <v>2.5</v>
      </c>
      <c r="H452" s="8">
        <f>VLOOKUP($D452,饮料价格!$B$3:$E$45,4,0)</f>
        <v>4</v>
      </c>
      <c r="I452" s="8">
        <f>E452*H452</f>
        <v>64</v>
      </c>
      <c r="J452" s="8">
        <f>(H452-G452)*E452</f>
        <v>24</v>
      </c>
    </row>
    <row r="453" spans="1:10" hidden="1" outlineLevel="3" x14ac:dyDescent="0.15">
      <c r="A453" s="7">
        <v>42736</v>
      </c>
      <c r="B453" s="8" t="s">
        <v>101</v>
      </c>
      <c r="C453" s="8" t="s">
        <v>111</v>
      </c>
      <c r="D453" s="8" t="s">
        <v>78</v>
      </c>
      <c r="E453" s="8">
        <v>14</v>
      </c>
      <c r="F453" s="8" t="str">
        <f>VLOOKUP($D453,饮料价格!$B$3:$E$45,2,0)</f>
        <v>瓶</v>
      </c>
      <c r="G453" s="8">
        <f>VLOOKUP($D453,饮料价格!$B$3:$E$45,3,0)</f>
        <v>1.9</v>
      </c>
      <c r="H453" s="8">
        <f>VLOOKUP($D453,饮料价格!$B$3:$E$45,4,0)</f>
        <v>2.4</v>
      </c>
      <c r="I453" s="8">
        <f>E453*H453</f>
        <v>33.6</v>
      </c>
      <c r="J453" s="8">
        <f>(H453-G453)*E453</f>
        <v>7</v>
      </c>
    </row>
    <row r="454" spans="1:10" hidden="1" outlineLevel="3" x14ac:dyDescent="0.15">
      <c r="A454" s="7">
        <v>42736</v>
      </c>
      <c r="B454" s="8" t="s">
        <v>101</v>
      </c>
      <c r="C454" s="8" t="s">
        <v>111</v>
      </c>
      <c r="D454" s="8" t="s">
        <v>8</v>
      </c>
      <c r="E454" s="8">
        <v>67</v>
      </c>
      <c r="F454" s="8" t="str">
        <f>VLOOKUP($D454,饮料价格!$B$3:$E$45,2,0)</f>
        <v>合</v>
      </c>
      <c r="G454" s="8">
        <f>VLOOKUP($D454,饮料价格!$B$3:$E$45,3,0)</f>
        <v>7.8</v>
      </c>
      <c r="H454" s="8">
        <f>VLOOKUP($D454,饮料价格!$B$3:$E$45,4,0)</f>
        <v>9.8000000000000007</v>
      </c>
      <c r="I454" s="8">
        <f>E454*H454</f>
        <v>656.6</v>
      </c>
      <c r="J454" s="8">
        <f>(H454-G454)*E454</f>
        <v>134.00000000000006</v>
      </c>
    </row>
    <row r="455" spans="1:10" hidden="1" outlineLevel="3" x14ac:dyDescent="0.15">
      <c r="A455" s="7">
        <v>42736</v>
      </c>
      <c r="B455" s="8" t="s">
        <v>101</v>
      </c>
      <c r="C455" s="8" t="s">
        <v>111</v>
      </c>
      <c r="D455" s="8" t="s">
        <v>25</v>
      </c>
      <c r="E455" s="8">
        <v>18</v>
      </c>
      <c r="F455" s="8" t="str">
        <f>VLOOKUP($D455,饮料价格!$B$3:$E$45,2,0)</f>
        <v>听</v>
      </c>
      <c r="G455" s="8">
        <f>VLOOKUP($D455,饮料价格!$B$3:$E$45,3,0)</f>
        <v>3</v>
      </c>
      <c r="H455" s="8">
        <f>VLOOKUP($D455,饮料价格!$B$3:$E$45,4,0)</f>
        <v>4</v>
      </c>
      <c r="I455" s="8">
        <f>E455*H455</f>
        <v>72</v>
      </c>
      <c r="J455" s="8">
        <f>(H455-G455)*E455</f>
        <v>18</v>
      </c>
    </row>
    <row r="456" spans="1:10" hidden="1" outlineLevel="3" x14ac:dyDescent="0.15">
      <c r="A456" s="7">
        <v>42736</v>
      </c>
      <c r="B456" s="8" t="s">
        <v>101</v>
      </c>
      <c r="C456" s="8" t="s">
        <v>111</v>
      </c>
      <c r="D456" s="8" t="s">
        <v>16</v>
      </c>
      <c r="E456" s="8">
        <v>14</v>
      </c>
      <c r="F456" s="8" t="str">
        <f>VLOOKUP($D456,饮料价格!$B$3:$E$45,2,0)</f>
        <v>瓶</v>
      </c>
      <c r="G456" s="8">
        <f>VLOOKUP($D456,饮料价格!$B$3:$E$45,3,0)</f>
        <v>1</v>
      </c>
      <c r="H456" s="8">
        <f>VLOOKUP($D456,饮料价格!$B$3:$E$45,4,0)</f>
        <v>1.5</v>
      </c>
      <c r="I456" s="8">
        <f>E456*H456</f>
        <v>21</v>
      </c>
      <c r="J456" s="8">
        <f>(H456-G456)*E456</f>
        <v>7</v>
      </c>
    </row>
    <row r="457" spans="1:10" hidden="1" outlineLevel="3" x14ac:dyDescent="0.15">
      <c r="A457" s="7">
        <v>42736</v>
      </c>
      <c r="B457" s="8" t="s">
        <v>101</v>
      </c>
      <c r="C457" s="8" t="s">
        <v>111</v>
      </c>
      <c r="D457" s="8" t="s">
        <v>80</v>
      </c>
      <c r="E457" s="8">
        <v>7</v>
      </c>
      <c r="F457" s="8" t="str">
        <f>VLOOKUP($D457,饮料价格!$B$3:$E$45,2,0)</f>
        <v>瓶</v>
      </c>
      <c r="G457" s="8">
        <f>VLOOKUP($D457,饮料价格!$B$3:$E$45,3,0)</f>
        <v>0.9</v>
      </c>
      <c r="H457" s="8">
        <f>VLOOKUP($D457,饮料价格!$B$3:$E$45,4,0)</f>
        <v>1.2</v>
      </c>
      <c r="I457" s="8">
        <f>E457*H457</f>
        <v>8.4</v>
      </c>
      <c r="J457" s="8">
        <f>(H457-G457)*E457</f>
        <v>2.0999999999999996</v>
      </c>
    </row>
    <row r="458" spans="1:10" hidden="1" outlineLevel="3" x14ac:dyDescent="0.15">
      <c r="A458" s="7">
        <v>42736</v>
      </c>
      <c r="B458" s="8" t="s">
        <v>101</v>
      </c>
      <c r="C458" s="8" t="s">
        <v>111</v>
      </c>
      <c r="D458" s="8" t="s">
        <v>132</v>
      </c>
      <c r="E458" s="8">
        <v>42</v>
      </c>
      <c r="F458" s="8" t="str">
        <f>VLOOKUP($D458,饮料价格!$B$3:$E$45,2,0)</f>
        <v>瓶</v>
      </c>
      <c r="G458" s="8">
        <f>VLOOKUP($D458,饮料价格!$B$3:$E$45,3,0)</f>
        <v>2.5</v>
      </c>
      <c r="H458" s="8">
        <f>VLOOKUP($D458,饮料价格!$B$3:$E$45,4,0)</f>
        <v>4.5</v>
      </c>
      <c r="I458" s="8">
        <f>E458*H458</f>
        <v>189</v>
      </c>
      <c r="J458" s="8">
        <f>(H458-G458)*E458</f>
        <v>84</v>
      </c>
    </row>
    <row r="459" spans="1:10" hidden="1" outlineLevel="3" x14ac:dyDescent="0.15">
      <c r="A459" s="7">
        <v>42736</v>
      </c>
      <c r="B459" s="8" t="s">
        <v>101</v>
      </c>
      <c r="C459" s="8" t="s">
        <v>111</v>
      </c>
      <c r="D459" s="8" t="s">
        <v>7</v>
      </c>
      <c r="E459" s="8">
        <v>11</v>
      </c>
      <c r="F459" s="8" t="str">
        <f>VLOOKUP($D459,饮料价格!$B$3:$E$45,2,0)</f>
        <v>听</v>
      </c>
      <c r="G459" s="8">
        <f>VLOOKUP($D459,饮料价格!$B$3:$E$45,3,0)</f>
        <v>3.2</v>
      </c>
      <c r="H459" s="8">
        <f>VLOOKUP($D459,饮料价格!$B$3:$E$45,4,0)</f>
        <v>6</v>
      </c>
      <c r="I459" s="8">
        <f>E459*H459</f>
        <v>66</v>
      </c>
      <c r="J459" s="8">
        <f>(H459-G459)*E459</f>
        <v>30.799999999999997</v>
      </c>
    </row>
    <row r="460" spans="1:10" hidden="1" outlineLevel="3" x14ac:dyDescent="0.15">
      <c r="A460" s="7">
        <v>42736</v>
      </c>
      <c r="B460" s="8" t="s">
        <v>101</v>
      </c>
      <c r="C460" s="8" t="s">
        <v>111</v>
      </c>
      <c r="D460" s="8" t="s">
        <v>26</v>
      </c>
      <c r="E460" s="8">
        <v>60</v>
      </c>
      <c r="F460" s="8" t="str">
        <f>VLOOKUP($D460,饮料价格!$B$3:$E$45,2,0)</f>
        <v>瓶</v>
      </c>
      <c r="G460" s="8">
        <f>VLOOKUP($D460,饮料价格!$B$3:$E$45,3,0)</f>
        <v>1.7</v>
      </c>
      <c r="H460" s="8">
        <f>VLOOKUP($D460,饮料价格!$B$3:$E$45,4,0)</f>
        <v>2.2000000000000002</v>
      </c>
      <c r="I460" s="8">
        <f>E460*H460</f>
        <v>132</v>
      </c>
      <c r="J460" s="8">
        <f>(H460-G460)*E460</f>
        <v>30.000000000000014</v>
      </c>
    </row>
    <row r="461" spans="1:10" hidden="1" outlineLevel="3" x14ac:dyDescent="0.15">
      <c r="A461" s="7">
        <v>42736</v>
      </c>
      <c r="B461" s="8" t="s">
        <v>101</v>
      </c>
      <c r="C461" s="8" t="s">
        <v>111</v>
      </c>
      <c r="D461" s="8" t="s">
        <v>15</v>
      </c>
      <c r="E461" s="8">
        <v>18</v>
      </c>
      <c r="F461" s="8" t="str">
        <f>VLOOKUP($D461,饮料价格!$B$3:$E$45,2,0)</f>
        <v>合</v>
      </c>
      <c r="G461" s="8">
        <f>VLOOKUP($D461,饮料价格!$B$3:$E$45,3,0)</f>
        <v>1.7</v>
      </c>
      <c r="H461" s="8">
        <f>VLOOKUP($D461,饮料价格!$B$3:$E$45,4,0)</f>
        <v>2.5</v>
      </c>
      <c r="I461" s="8">
        <f>E461*H461</f>
        <v>45</v>
      </c>
      <c r="J461" s="8">
        <f>(H461-G461)*E461</f>
        <v>14.4</v>
      </c>
    </row>
    <row r="462" spans="1:10" hidden="1" outlineLevel="3" x14ac:dyDescent="0.15">
      <c r="A462" s="7">
        <v>42736</v>
      </c>
      <c r="B462" s="8" t="s">
        <v>101</v>
      </c>
      <c r="C462" s="8" t="s">
        <v>111</v>
      </c>
      <c r="D462" s="8" t="s">
        <v>131</v>
      </c>
      <c r="E462" s="8">
        <v>21</v>
      </c>
      <c r="F462" s="8" t="str">
        <f>VLOOKUP($D462,饮料价格!$B$3:$E$45,2,0)</f>
        <v>瓶</v>
      </c>
      <c r="G462" s="8">
        <f>VLOOKUP($D462,饮料价格!$B$3:$E$45,3,0)</f>
        <v>2</v>
      </c>
      <c r="H462" s="8">
        <f>VLOOKUP($D462,饮料价格!$B$3:$E$45,4,0)</f>
        <v>3.5</v>
      </c>
      <c r="I462" s="8">
        <f>E462*H462</f>
        <v>73.5</v>
      </c>
      <c r="J462" s="8">
        <f>(H462-G462)*E462</f>
        <v>31.5</v>
      </c>
    </row>
    <row r="463" spans="1:10" hidden="1" outlineLevel="3" x14ac:dyDescent="0.15">
      <c r="A463" s="7">
        <v>42736</v>
      </c>
      <c r="B463" s="8" t="s">
        <v>101</v>
      </c>
      <c r="C463" s="8" t="s">
        <v>111</v>
      </c>
      <c r="D463" s="8" t="s">
        <v>73</v>
      </c>
      <c r="E463" s="8">
        <v>51</v>
      </c>
      <c r="F463" s="8" t="str">
        <f>VLOOKUP($D463,饮料价格!$B$3:$E$45,2,0)</f>
        <v>瓶</v>
      </c>
      <c r="G463" s="8">
        <f>VLOOKUP($D463,饮料价格!$B$3:$E$45,3,0)</f>
        <v>1.8</v>
      </c>
      <c r="H463" s="8">
        <f>VLOOKUP($D463,饮料价格!$B$3:$E$45,4,0)</f>
        <v>2.2999999999999998</v>
      </c>
      <c r="I463" s="8">
        <f>E463*H463</f>
        <v>117.3</v>
      </c>
      <c r="J463" s="8">
        <f>(H463-G463)*E463</f>
        <v>25.499999999999989</v>
      </c>
    </row>
    <row r="464" spans="1:10" hidden="1" outlineLevel="3" x14ac:dyDescent="0.15">
      <c r="A464" s="7">
        <v>42736</v>
      </c>
      <c r="B464" s="8" t="s">
        <v>101</v>
      </c>
      <c r="C464" s="8" t="s">
        <v>111</v>
      </c>
      <c r="D464" s="8" t="s">
        <v>82</v>
      </c>
      <c r="E464" s="8">
        <v>19</v>
      </c>
      <c r="F464" s="8" t="str">
        <f>VLOOKUP($D464,饮料价格!$B$3:$E$45,2,0)</f>
        <v>合</v>
      </c>
      <c r="G464" s="8">
        <f>VLOOKUP($D464,饮料价格!$B$3:$E$45,3,0)</f>
        <v>1.6</v>
      </c>
      <c r="H464" s="8">
        <f>VLOOKUP($D464,饮料价格!$B$3:$E$45,4,0)</f>
        <v>2.5</v>
      </c>
      <c r="I464" s="8">
        <f>E464*H464</f>
        <v>47.5</v>
      </c>
      <c r="J464" s="8">
        <f>(H464-G464)*E464</f>
        <v>17.099999999999998</v>
      </c>
    </row>
    <row r="465" spans="1:10" hidden="1" outlineLevel="3" x14ac:dyDescent="0.15">
      <c r="A465" s="7">
        <v>42736</v>
      </c>
      <c r="B465" s="8" t="s">
        <v>101</v>
      </c>
      <c r="C465" s="8" t="s">
        <v>111</v>
      </c>
      <c r="D465" s="8" t="s">
        <v>27</v>
      </c>
      <c r="E465" s="8">
        <v>8</v>
      </c>
      <c r="F465" s="8" t="str">
        <f>VLOOKUP($D465,饮料价格!$B$3:$E$45,2,0)</f>
        <v>听</v>
      </c>
      <c r="G465" s="8">
        <f>VLOOKUP($D465,饮料价格!$B$3:$E$45,3,0)</f>
        <v>2.5</v>
      </c>
      <c r="H465" s="8">
        <f>VLOOKUP($D465,饮料价格!$B$3:$E$45,4,0)</f>
        <v>4</v>
      </c>
      <c r="I465" s="8">
        <f>E465*H465</f>
        <v>32</v>
      </c>
      <c r="J465" s="8">
        <f>(H465-G465)*E465</f>
        <v>12</v>
      </c>
    </row>
    <row r="466" spans="1:10" hidden="1" outlineLevel="3" x14ac:dyDescent="0.15">
      <c r="A466" s="7">
        <v>42736</v>
      </c>
      <c r="B466" s="8" t="s">
        <v>101</v>
      </c>
      <c r="C466" s="8" t="s">
        <v>111</v>
      </c>
      <c r="D466" s="8" t="s">
        <v>32</v>
      </c>
      <c r="E466" s="8">
        <v>79</v>
      </c>
      <c r="F466" s="8" t="str">
        <f>VLOOKUP($D466,饮料价格!$B$3:$E$45,2,0)</f>
        <v>瓶</v>
      </c>
      <c r="G466" s="8">
        <f>VLOOKUP($D466,饮料价格!$B$3:$E$45,3,0)</f>
        <v>2.4</v>
      </c>
      <c r="H466" s="8">
        <f>VLOOKUP($D466,饮料价格!$B$3:$E$45,4,0)</f>
        <v>3.5</v>
      </c>
      <c r="I466" s="8">
        <f>E466*H466</f>
        <v>276.5</v>
      </c>
      <c r="J466" s="8">
        <f>(H466-G466)*E466</f>
        <v>86.9</v>
      </c>
    </row>
    <row r="467" spans="1:10" hidden="1" outlineLevel="3" x14ac:dyDescent="0.15">
      <c r="A467" s="7">
        <v>42736</v>
      </c>
      <c r="B467" s="8" t="s">
        <v>101</v>
      </c>
      <c r="C467" s="8" t="s">
        <v>111</v>
      </c>
      <c r="D467" s="8" t="s">
        <v>81</v>
      </c>
      <c r="E467" s="8">
        <v>129</v>
      </c>
      <c r="F467" s="8" t="str">
        <f>VLOOKUP($D467,饮料价格!$B$3:$E$45,2,0)</f>
        <v>听</v>
      </c>
      <c r="G467" s="8">
        <f>VLOOKUP($D467,饮料价格!$B$3:$E$45,3,0)</f>
        <v>3</v>
      </c>
      <c r="H467" s="8">
        <f>VLOOKUP($D467,饮料价格!$B$3:$E$45,4,0)</f>
        <v>4</v>
      </c>
      <c r="I467" s="8">
        <f>E467*H467</f>
        <v>516</v>
      </c>
      <c r="J467" s="8">
        <f>(H467-G467)*E467</f>
        <v>129</v>
      </c>
    </row>
    <row r="468" spans="1:10" hidden="1" outlineLevel="3" x14ac:dyDescent="0.15">
      <c r="A468" s="7">
        <v>42736</v>
      </c>
      <c r="B468" s="8" t="s">
        <v>101</v>
      </c>
      <c r="C468" s="8" t="s">
        <v>111</v>
      </c>
      <c r="D468" s="8" t="s">
        <v>11</v>
      </c>
      <c r="E468" s="8">
        <v>11</v>
      </c>
      <c r="F468" s="8" t="str">
        <f>VLOOKUP($D468,饮料价格!$B$3:$E$45,2,0)</f>
        <v>瓶</v>
      </c>
      <c r="G468" s="8">
        <f>VLOOKUP($D468,饮料价格!$B$3:$E$45,3,0)</f>
        <v>1</v>
      </c>
      <c r="H468" s="8">
        <f>VLOOKUP($D468,饮料价格!$B$3:$E$45,4,0)</f>
        <v>1.3</v>
      </c>
      <c r="I468" s="8">
        <f>E468*H468</f>
        <v>14.3</v>
      </c>
      <c r="J468" s="8">
        <f>(H468-G468)*E468</f>
        <v>3.3000000000000007</v>
      </c>
    </row>
    <row r="469" spans="1:10" hidden="1" outlineLevel="3" x14ac:dyDescent="0.15">
      <c r="A469" s="7">
        <v>42736</v>
      </c>
      <c r="B469" s="8" t="s">
        <v>101</v>
      </c>
      <c r="C469" s="8" t="s">
        <v>111</v>
      </c>
      <c r="D469" s="8" t="s">
        <v>2</v>
      </c>
      <c r="E469" s="8">
        <v>38</v>
      </c>
      <c r="F469" s="8" t="str">
        <f>VLOOKUP($D469,饮料价格!$B$3:$E$45,2,0)</f>
        <v>听</v>
      </c>
      <c r="G469" s="8">
        <f>VLOOKUP($D469,饮料价格!$B$3:$E$45,3,0)</f>
        <v>1.6</v>
      </c>
      <c r="H469" s="8">
        <f>VLOOKUP($D469,饮料价格!$B$3:$E$45,4,0)</f>
        <v>3.3</v>
      </c>
      <c r="I469" s="8">
        <f>E469*H469</f>
        <v>125.39999999999999</v>
      </c>
      <c r="J469" s="8">
        <f>(H469-G469)*E469</f>
        <v>64.599999999999994</v>
      </c>
    </row>
    <row r="470" spans="1:10" hidden="1" outlineLevel="3" x14ac:dyDescent="0.15">
      <c r="A470" s="7">
        <v>42736</v>
      </c>
      <c r="B470" s="8" t="s">
        <v>101</v>
      </c>
      <c r="C470" s="8" t="s">
        <v>111</v>
      </c>
      <c r="D470" s="8" t="s">
        <v>19</v>
      </c>
      <c r="E470" s="8">
        <v>17</v>
      </c>
      <c r="F470" s="8" t="str">
        <f>VLOOKUP($D470,饮料价格!$B$3:$E$45,2,0)</f>
        <v>瓶</v>
      </c>
      <c r="G470" s="8">
        <f>VLOOKUP($D470,饮料价格!$B$3:$E$45,3,0)</f>
        <v>1.7</v>
      </c>
      <c r="H470" s="8">
        <f>VLOOKUP($D470,饮料价格!$B$3:$E$45,4,0)</f>
        <v>2.2000000000000002</v>
      </c>
      <c r="I470" s="8">
        <f>E470*H470</f>
        <v>37.400000000000006</v>
      </c>
      <c r="J470" s="8">
        <f>(H470-G470)*E470</f>
        <v>8.5000000000000036</v>
      </c>
    </row>
    <row r="471" spans="1:10" hidden="1" outlineLevel="3" x14ac:dyDescent="0.15">
      <c r="A471" s="7">
        <v>42736</v>
      </c>
      <c r="B471" s="8" t="s">
        <v>101</v>
      </c>
      <c r="C471" s="8" t="s">
        <v>111</v>
      </c>
      <c r="D471" s="8" t="s">
        <v>23</v>
      </c>
      <c r="E471" s="8">
        <v>29</v>
      </c>
      <c r="F471" s="8" t="str">
        <f>VLOOKUP($D471,饮料价格!$B$3:$E$45,2,0)</f>
        <v>瓶</v>
      </c>
      <c r="G471" s="8">
        <f>VLOOKUP($D471,饮料价格!$B$3:$E$45,3,0)</f>
        <v>2.4</v>
      </c>
      <c r="H471" s="8">
        <f>VLOOKUP($D471,饮料价格!$B$3:$E$45,4,0)</f>
        <v>3</v>
      </c>
      <c r="I471" s="8">
        <f>E471*H471</f>
        <v>87</v>
      </c>
      <c r="J471" s="8">
        <f>(H471-G471)*E471</f>
        <v>17.400000000000002</v>
      </c>
    </row>
    <row r="472" spans="1:10" hidden="1" outlineLevel="3" x14ac:dyDescent="0.15">
      <c r="A472" s="7">
        <v>42736</v>
      </c>
      <c r="B472" s="8" t="s">
        <v>101</v>
      </c>
      <c r="C472" s="8" t="s">
        <v>111</v>
      </c>
      <c r="D472" s="8" t="s">
        <v>17</v>
      </c>
      <c r="E472" s="8">
        <v>88</v>
      </c>
      <c r="F472" s="8" t="str">
        <f>VLOOKUP($D472,饮料价格!$B$3:$E$45,2,0)</f>
        <v>合</v>
      </c>
      <c r="G472" s="8">
        <f>VLOOKUP($D472,饮料价格!$B$3:$E$45,3,0)</f>
        <v>4.3</v>
      </c>
      <c r="H472" s="8">
        <f>VLOOKUP($D472,饮料价格!$B$3:$E$45,4,0)</f>
        <v>6.8</v>
      </c>
      <c r="I472" s="8">
        <f>E472*H472</f>
        <v>598.4</v>
      </c>
      <c r="J472" s="8">
        <f>(H472-G472)*E472</f>
        <v>220</v>
      </c>
    </row>
    <row r="473" spans="1:10" hidden="1" outlineLevel="3" x14ac:dyDescent="0.15">
      <c r="A473" s="7">
        <v>42736</v>
      </c>
      <c r="B473" s="8" t="s">
        <v>101</v>
      </c>
      <c r="C473" s="8" t="s">
        <v>111</v>
      </c>
      <c r="D473" s="8" t="s">
        <v>29</v>
      </c>
      <c r="E473" s="8">
        <v>82</v>
      </c>
      <c r="F473" s="8" t="str">
        <f>VLOOKUP($D473,饮料价格!$B$3:$E$45,2,0)</f>
        <v>合</v>
      </c>
      <c r="G473" s="8">
        <f>VLOOKUP($D473,饮料价格!$B$3:$E$45,3,0)</f>
        <v>1.6</v>
      </c>
      <c r="H473" s="8">
        <f>VLOOKUP($D473,饮料价格!$B$3:$E$45,4,0)</f>
        <v>2.2999999999999998</v>
      </c>
      <c r="I473" s="8">
        <f>E473*H473</f>
        <v>188.6</v>
      </c>
      <c r="J473" s="8">
        <f>(H473-G473)*E473</f>
        <v>57.399999999999977</v>
      </c>
    </row>
    <row r="474" spans="1:10" hidden="1" outlineLevel="3" x14ac:dyDescent="0.15">
      <c r="A474" s="7">
        <v>42736</v>
      </c>
      <c r="B474" s="8" t="s">
        <v>101</v>
      </c>
      <c r="C474" s="8" t="s">
        <v>111</v>
      </c>
      <c r="D474" s="8" t="s">
        <v>133</v>
      </c>
      <c r="E474" s="8">
        <v>13</v>
      </c>
      <c r="F474" s="8" t="str">
        <f>VLOOKUP($D474,饮料价格!$B$3:$E$45,2,0)</f>
        <v>瓶</v>
      </c>
      <c r="G474" s="8">
        <f>VLOOKUP($D474,饮料价格!$B$3:$E$45,3,0)</f>
        <v>3.5</v>
      </c>
      <c r="H474" s="8">
        <f>VLOOKUP($D474,饮料价格!$B$3:$E$45,4,0)</f>
        <v>5</v>
      </c>
      <c r="I474" s="8">
        <f>E474*H474</f>
        <v>65</v>
      </c>
      <c r="J474" s="8">
        <f>(H474-G474)*E474</f>
        <v>19.5</v>
      </c>
    </row>
    <row r="475" spans="1:10" hidden="1" outlineLevel="3" x14ac:dyDescent="0.15">
      <c r="A475" s="7">
        <v>42736</v>
      </c>
      <c r="B475" s="8" t="s">
        <v>101</v>
      </c>
      <c r="C475" s="8" t="s">
        <v>111</v>
      </c>
      <c r="D475" s="8" t="s">
        <v>30</v>
      </c>
      <c r="E475" s="8">
        <v>45</v>
      </c>
      <c r="F475" s="8" t="str">
        <f>VLOOKUP($D475,饮料价格!$B$3:$E$45,2,0)</f>
        <v>瓶</v>
      </c>
      <c r="G475" s="8">
        <f>VLOOKUP($D475,饮料价格!$B$3:$E$45,3,0)</f>
        <v>0.9</v>
      </c>
      <c r="H475" s="8">
        <f>VLOOKUP($D475,饮料价格!$B$3:$E$45,4,0)</f>
        <v>1.5</v>
      </c>
      <c r="I475" s="8">
        <f>E475*H475</f>
        <v>67.5</v>
      </c>
      <c r="J475" s="8">
        <f>(H475-G475)*E475</f>
        <v>27</v>
      </c>
    </row>
    <row r="476" spans="1:10" outlineLevel="2" collapsed="1" x14ac:dyDescent="0.15">
      <c r="A476" s="7"/>
      <c r="B476" s="8"/>
      <c r="C476" s="23" t="s">
        <v>208</v>
      </c>
      <c r="D476" s="8"/>
      <c r="E476" s="8"/>
      <c r="F476" s="8"/>
      <c r="G476" s="8"/>
      <c r="H476" s="8"/>
      <c r="I476" s="8">
        <f>SUBTOTAL(9,I434:I475)</f>
        <v>5768.9999999999991</v>
      </c>
      <c r="J476" s="8">
        <f>SUBTOTAL(9,J434:J475)</f>
        <v>1905.3000000000002</v>
      </c>
    </row>
    <row r="477" spans="1:10" hidden="1" outlineLevel="3" x14ac:dyDescent="0.15">
      <c r="A477" s="7">
        <v>42736</v>
      </c>
      <c r="B477" s="8" t="s">
        <v>101</v>
      </c>
      <c r="C477" s="8" t="s">
        <v>113</v>
      </c>
      <c r="D477" s="8" t="s">
        <v>17</v>
      </c>
      <c r="E477" s="8">
        <v>134</v>
      </c>
      <c r="F477" s="8" t="str">
        <f>VLOOKUP($D477,饮料价格!$B$3:$E$45,2,0)</f>
        <v>合</v>
      </c>
      <c r="G477" s="8">
        <f>VLOOKUP($D477,饮料价格!$B$3:$E$45,3,0)</f>
        <v>4.3</v>
      </c>
      <c r="H477" s="8">
        <f>VLOOKUP($D477,饮料价格!$B$3:$E$45,4,0)</f>
        <v>6.8</v>
      </c>
      <c r="I477" s="8">
        <f>E477*H477</f>
        <v>911.19999999999993</v>
      </c>
      <c r="J477" s="8">
        <f>(H477-G477)*E477</f>
        <v>335</v>
      </c>
    </row>
    <row r="478" spans="1:10" hidden="1" outlineLevel="3" x14ac:dyDescent="0.15">
      <c r="A478" s="7">
        <v>42736</v>
      </c>
      <c r="B478" s="8" t="s">
        <v>101</v>
      </c>
      <c r="C478" s="8" t="s">
        <v>113</v>
      </c>
      <c r="D478" s="8" t="s">
        <v>131</v>
      </c>
      <c r="E478" s="8">
        <v>15</v>
      </c>
      <c r="F478" s="8" t="str">
        <f>VLOOKUP($D478,饮料价格!$B$3:$E$45,2,0)</f>
        <v>瓶</v>
      </c>
      <c r="G478" s="8">
        <f>VLOOKUP($D478,饮料价格!$B$3:$E$45,3,0)</f>
        <v>2</v>
      </c>
      <c r="H478" s="8">
        <f>VLOOKUP($D478,饮料价格!$B$3:$E$45,4,0)</f>
        <v>3.5</v>
      </c>
      <c r="I478" s="8">
        <f>E478*H478</f>
        <v>52.5</v>
      </c>
      <c r="J478" s="8">
        <f>(H478-G478)*E478</f>
        <v>22.5</v>
      </c>
    </row>
    <row r="479" spans="1:10" hidden="1" outlineLevel="3" x14ac:dyDescent="0.15">
      <c r="A479" s="7">
        <v>42736</v>
      </c>
      <c r="B479" s="8" t="s">
        <v>101</v>
      </c>
      <c r="C479" s="8" t="s">
        <v>113</v>
      </c>
      <c r="D479" s="8" t="s">
        <v>10</v>
      </c>
      <c r="E479" s="8">
        <v>97</v>
      </c>
      <c r="F479" s="8" t="str">
        <f>VLOOKUP($D479,饮料价格!$B$3:$E$45,2,0)</f>
        <v>听</v>
      </c>
      <c r="G479" s="8">
        <f>VLOOKUP($D479,饮料价格!$B$3:$E$45,3,0)</f>
        <v>2</v>
      </c>
      <c r="H479" s="8">
        <f>VLOOKUP($D479,饮料价格!$B$3:$E$45,4,0)</f>
        <v>3.5</v>
      </c>
      <c r="I479" s="8">
        <f>E479*H479</f>
        <v>339.5</v>
      </c>
      <c r="J479" s="8">
        <f>(H479-G479)*E479</f>
        <v>145.5</v>
      </c>
    </row>
    <row r="480" spans="1:10" hidden="1" outlineLevel="3" x14ac:dyDescent="0.15">
      <c r="A480" s="7">
        <v>42736</v>
      </c>
      <c r="B480" s="8" t="s">
        <v>101</v>
      </c>
      <c r="C480" s="8" t="s">
        <v>113</v>
      </c>
      <c r="D480" s="8" t="s">
        <v>20</v>
      </c>
      <c r="E480" s="8">
        <v>19</v>
      </c>
      <c r="F480" s="8" t="str">
        <f>VLOOKUP($D480,饮料价格!$B$3:$E$45,2,0)</f>
        <v>瓶</v>
      </c>
      <c r="G480" s="8">
        <f>VLOOKUP($D480,饮料价格!$B$3:$E$45,3,0)</f>
        <v>1.8</v>
      </c>
      <c r="H480" s="8">
        <f>VLOOKUP($D480,饮料价格!$B$3:$E$45,4,0)</f>
        <v>2.2999999999999998</v>
      </c>
      <c r="I480" s="8">
        <f>E480*H480</f>
        <v>43.699999999999996</v>
      </c>
      <c r="J480" s="8">
        <f>(H480-G480)*E480</f>
        <v>9.4999999999999964</v>
      </c>
    </row>
    <row r="481" spans="1:10" hidden="1" outlineLevel="3" x14ac:dyDescent="0.15">
      <c r="A481" s="7">
        <v>42736</v>
      </c>
      <c r="B481" s="8" t="s">
        <v>101</v>
      </c>
      <c r="C481" s="8" t="s">
        <v>113</v>
      </c>
      <c r="D481" s="8" t="s">
        <v>21</v>
      </c>
      <c r="E481" s="8">
        <v>47</v>
      </c>
      <c r="F481" s="8" t="str">
        <f>VLOOKUP($D481,饮料价格!$B$3:$E$45,2,0)</f>
        <v>瓶</v>
      </c>
      <c r="G481" s="8">
        <f>VLOOKUP($D481,饮料价格!$B$3:$E$45,3,0)</f>
        <v>1.4</v>
      </c>
      <c r="H481" s="8">
        <f>VLOOKUP($D481,饮料价格!$B$3:$E$45,4,0)</f>
        <v>3</v>
      </c>
      <c r="I481" s="8">
        <f>E481*H481</f>
        <v>141</v>
      </c>
      <c r="J481" s="8">
        <f>(H481-G481)*E481</f>
        <v>75.2</v>
      </c>
    </row>
    <row r="482" spans="1:10" hidden="1" outlineLevel="3" x14ac:dyDescent="0.15">
      <c r="A482" s="7">
        <v>42736</v>
      </c>
      <c r="B482" s="8" t="s">
        <v>101</v>
      </c>
      <c r="C482" s="8" t="s">
        <v>113</v>
      </c>
      <c r="D482" s="8" t="s">
        <v>134</v>
      </c>
      <c r="E482" s="8">
        <v>104</v>
      </c>
      <c r="F482" s="8" t="str">
        <f>VLOOKUP($D482,饮料价格!$B$3:$E$45,2,0)</f>
        <v>瓶</v>
      </c>
      <c r="G482" s="8">
        <f>VLOOKUP($D482,饮料价格!$B$3:$E$45,3,0)</f>
        <v>3.5</v>
      </c>
      <c r="H482" s="8">
        <f>VLOOKUP($D482,饮料价格!$B$3:$E$45,4,0)</f>
        <v>5</v>
      </c>
      <c r="I482" s="8">
        <f>E482*H482</f>
        <v>520</v>
      </c>
      <c r="J482" s="8">
        <f>(H482-G482)*E482</f>
        <v>156</v>
      </c>
    </row>
    <row r="483" spans="1:10" hidden="1" outlineLevel="3" x14ac:dyDescent="0.15">
      <c r="A483" s="7">
        <v>42736</v>
      </c>
      <c r="B483" s="8" t="s">
        <v>101</v>
      </c>
      <c r="C483" s="8" t="s">
        <v>113</v>
      </c>
      <c r="D483" s="8" t="s">
        <v>78</v>
      </c>
      <c r="E483" s="8">
        <v>20</v>
      </c>
      <c r="F483" s="8" t="str">
        <f>VLOOKUP($D483,饮料价格!$B$3:$E$45,2,0)</f>
        <v>瓶</v>
      </c>
      <c r="G483" s="8">
        <f>VLOOKUP($D483,饮料价格!$B$3:$E$45,3,0)</f>
        <v>1.9</v>
      </c>
      <c r="H483" s="8">
        <f>VLOOKUP($D483,饮料价格!$B$3:$E$45,4,0)</f>
        <v>2.4</v>
      </c>
      <c r="I483" s="8">
        <f>E483*H483</f>
        <v>48</v>
      </c>
      <c r="J483" s="8">
        <f>(H483-G483)*E483</f>
        <v>10</v>
      </c>
    </row>
    <row r="484" spans="1:10" hidden="1" outlineLevel="3" x14ac:dyDescent="0.15">
      <c r="A484" s="7">
        <v>42736</v>
      </c>
      <c r="B484" s="8" t="s">
        <v>101</v>
      </c>
      <c r="C484" s="8" t="s">
        <v>113</v>
      </c>
      <c r="D484" s="8" t="s">
        <v>31</v>
      </c>
      <c r="E484" s="8">
        <v>94</v>
      </c>
      <c r="F484" s="8" t="str">
        <f>VLOOKUP($D484,饮料价格!$B$3:$E$45,2,0)</f>
        <v>瓶</v>
      </c>
      <c r="G484" s="8">
        <f>VLOOKUP($D484,饮料价格!$B$3:$E$45,3,0)</f>
        <v>1.1000000000000001</v>
      </c>
      <c r="H484" s="8">
        <f>VLOOKUP($D484,饮料价格!$B$3:$E$45,4,0)</f>
        <v>1.5</v>
      </c>
      <c r="I484" s="8">
        <f>E484*H484</f>
        <v>141</v>
      </c>
      <c r="J484" s="8">
        <f>(H484-G484)*E484</f>
        <v>37.599999999999994</v>
      </c>
    </row>
    <row r="485" spans="1:10" hidden="1" outlineLevel="3" x14ac:dyDescent="0.15">
      <c r="A485" s="7">
        <v>42736</v>
      </c>
      <c r="B485" s="8" t="s">
        <v>101</v>
      </c>
      <c r="C485" s="8" t="s">
        <v>113</v>
      </c>
      <c r="D485" s="8" t="s">
        <v>9</v>
      </c>
      <c r="E485" s="8">
        <v>11</v>
      </c>
      <c r="F485" s="8" t="str">
        <f>VLOOKUP($D485,饮料价格!$B$3:$E$45,2,0)</f>
        <v>听</v>
      </c>
      <c r="G485" s="8">
        <f>VLOOKUP($D485,饮料价格!$B$3:$E$45,3,0)</f>
        <v>3</v>
      </c>
      <c r="H485" s="8">
        <f>VLOOKUP($D485,饮料价格!$B$3:$E$45,4,0)</f>
        <v>4</v>
      </c>
      <c r="I485" s="8">
        <f>E485*H485</f>
        <v>44</v>
      </c>
      <c r="J485" s="8">
        <f>(H485-G485)*E485</f>
        <v>11</v>
      </c>
    </row>
    <row r="486" spans="1:10" hidden="1" outlineLevel="3" x14ac:dyDescent="0.15">
      <c r="A486" s="7">
        <v>42736</v>
      </c>
      <c r="B486" s="8" t="s">
        <v>101</v>
      </c>
      <c r="C486" s="8" t="s">
        <v>113</v>
      </c>
      <c r="D486" s="8" t="s">
        <v>22</v>
      </c>
      <c r="E486" s="8">
        <v>21</v>
      </c>
      <c r="F486" s="8" t="str">
        <f>VLOOKUP($D486,饮料价格!$B$3:$E$45,2,0)</f>
        <v>合</v>
      </c>
      <c r="G486" s="8">
        <f>VLOOKUP($D486,饮料价格!$B$3:$E$45,3,0)</f>
        <v>1.7</v>
      </c>
      <c r="H486" s="8">
        <f>VLOOKUP($D486,饮料价格!$B$3:$E$45,4,0)</f>
        <v>2.2000000000000002</v>
      </c>
      <c r="I486" s="8">
        <f>E486*H486</f>
        <v>46.2</v>
      </c>
      <c r="J486" s="8">
        <f>(H486-G486)*E486</f>
        <v>10.500000000000005</v>
      </c>
    </row>
    <row r="487" spans="1:10" hidden="1" outlineLevel="3" x14ac:dyDescent="0.15">
      <c r="A487" s="7">
        <v>42736</v>
      </c>
      <c r="B487" s="8" t="s">
        <v>101</v>
      </c>
      <c r="C487" s="8" t="s">
        <v>113</v>
      </c>
      <c r="D487" s="8" t="s">
        <v>19</v>
      </c>
      <c r="E487" s="8">
        <v>81</v>
      </c>
      <c r="F487" s="8" t="str">
        <f>VLOOKUP($D487,饮料价格!$B$3:$E$45,2,0)</f>
        <v>瓶</v>
      </c>
      <c r="G487" s="8">
        <f>VLOOKUP($D487,饮料价格!$B$3:$E$45,3,0)</f>
        <v>1.7</v>
      </c>
      <c r="H487" s="8">
        <f>VLOOKUP($D487,饮料价格!$B$3:$E$45,4,0)</f>
        <v>2.2000000000000002</v>
      </c>
      <c r="I487" s="8">
        <f>E487*H487</f>
        <v>178.20000000000002</v>
      </c>
      <c r="J487" s="8">
        <f>(H487-G487)*E487</f>
        <v>40.500000000000021</v>
      </c>
    </row>
    <row r="488" spans="1:10" hidden="1" outlineLevel="3" x14ac:dyDescent="0.15">
      <c r="A488" s="7">
        <v>42736</v>
      </c>
      <c r="B488" s="8" t="s">
        <v>101</v>
      </c>
      <c r="C488" s="8" t="s">
        <v>113</v>
      </c>
      <c r="D488" s="8" t="s">
        <v>14</v>
      </c>
      <c r="E488" s="8">
        <v>15</v>
      </c>
      <c r="F488" s="8" t="str">
        <f>VLOOKUP($D488,饮料价格!$B$3:$E$45,2,0)</f>
        <v>听</v>
      </c>
      <c r="G488" s="8">
        <f>VLOOKUP($D488,饮料价格!$B$3:$E$45,3,0)</f>
        <v>2.5</v>
      </c>
      <c r="H488" s="8">
        <f>VLOOKUP($D488,饮料价格!$B$3:$E$45,4,0)</f>
        <v>4</v>
      </c>
      <c r="I488" s="8">
        <f>E488*H488</f>
        <v>60</v>
      </c>
      <c r="J488" s="8">
        <f>(H488-G488)*E488</f>
        <v>22.5</v>
      </c>
    </row>
    <row r="489" spans="1:10" hidden="1" outlineLevel="3" x14ac:dyDescent="0.15">
      <c r="A489" s="7">
        <v>42736</v>
      </c>
      <c r="B489" s="8" t="s">
        <v>101</v>
      </c>
      <c r="C489" s="8" t="s">
        <v>113</v>
      </c>
      <c r="D489" s="8" t="s">
        <v>18</v>
      </c>
      <c r="E489" s="8">
        <v>26</v>
      </c>
      <c r="F489" s="8" t="str">
        <f>VLOOKUP($D489,饮料价格!$B$3:$E$45,2,0)</f>
        <v>合</v>
      </c>
      <c r="G489" s="8">
        <f>VLOOKUP($D489,饮料价格!$B$3:$E$45,3,0)</f>
        <v>4.5</v>
      </c>
      <c r="H489" s="8">
        <f>VLOOKUP($D489,饮料价格!$B$3:$E$45,4,0)</f>
        <v>7.2</v>
      </c>
      <c r="I489" s="8">
        <f>E489*H489</f>
        <v>187.20000000000002</v>
      </c>
      <c r="J489" s="8">
        <f>(H489-G489)*E489</f>
        <v>70.2</v>
      </c>
    </row>
    <row r="490" spans="1:10" hidden="1" outlineLevel="3" x14ac:dyDescent="0.15">
      <c r="A490" s="7">
        <v>42736</v>
      </c>
      <c r="B490" s="8" t="s">
        <v>101</v>
      </c>
      <c r="C490" s="8" t="s">
        <v>113</v>
      </c>
      <c r="D490" s="8" t="s">
        <v>81</v>
      </c>
      <c r="E490" s="8">
        <v>14</v>
      </c>
      <c r="F490" s="8" t="str">
        <f>VLOOKUP($D490,饮料价格!$B$3:$E$45,2,0)</f>
        <v>听</v>
      </c>
      <c r="G490" s="8">
        <f>VLOOKUP($D490,饮料价格!$B$3:$E$45,3,0)</f>
        <v>3</v>
      </c>
      <c r="H490" s="8">
        <f>VLOOKUP($D490,饮料价格!$B$3:$E$45,4,0)</f>
        <v>4</v>
      </c>
      <c r="I490" s="8">
        <f>E490*H490</f>
        <v>56</v>
      </c>
      <c r="J490" s="8">
        <f>(H490-G490)*E490</f>
        <v>14</v>
      </c>
    </row>
    <row r="491" spans="1:10" hidden="1" outlineLevel="3" x14ac:dyDescent="0.15">
      <c r="A491" s="7">
        <v>42736</v>
      </c>
      <c r="B491" s="8" t="s">
        <v>101</v>
      </c>
      <c r="C491" s="8" t="s">
        <v>113</v>
      </c>
      <c r="D491" s="8" t="s">
        <v>80</v>
      </c>
      <c r="E491" s="8">
        <v>16</v>
      </c>
      <c r="F491" s="8" t="str">
        <f>VLOOKUP($D491,饮料价格!$B$3:$E$45,2,0)</f>
        <v>瓶</v>
      </c>
      <c r="G491" s="8">
        <f>VLOOKUP($D491,饮料价格!$B$3:$E$45,3,0)</f>
        <v>0.9</v>
      </c>
      <c r="H491" s="8">
        <f>VLOOKUP($D491,饮料价格!$B$3:$E$45,4,0)</f>
        <v>1.2</v>
      </c>
      <c r="I491" s="8">
        <f>E491*H491</f>
        <v>19.2</v>
      </c>
      <c r="J491" s="8">
        <f>(H491-G491)*E491</f>
        <v>4.7999999999999989</v>
      </c>
    </row>
    <row r="492" spans="1:10" hidden="1" outlineLevel="3" x14ac:dyDescent="0.15">
      <c r="A492" s="7">
        <v>42736</v>
      </c>
      <c r="B492" s="8" t="s">
        <v>101</v>
      </c>
      <c r="C492" s="8" t="s">
        <v>113</v>
      </c>
      <c r="D492" s="8" t="s">
        <v>11</v>
      </c>
      <c r="E492" s="8">
        <v>14</v>
      </c>
      <c r="F492" s="8" t="str">
        <f>VLOOKUP($D492,饮料价格!$B$3:$E$45,2,0)</f>
        <v>瓶</v>
      </c>
      <c r="G492" s="8">
        <f>VLOOKUP($D492,饮料价格!$B$3:$E$45,3,0)</f>
        <v>1</v>
      </c>
      <c r="H492" s="8">
        <f>VLOOKUP($D492,饮料价格!$B$3:$E$45,4,0)</f>
        <v>1.3</v>
      </c>
      <c r="I492" s="8">
        <f>E492*H492</f>
        <v>18.2</v>
      </c>
      <c r="J492" s="8">
        <f>(H492-G492)*E492</f>
        <v>4.2000000000000011</v>
      </c>
    </row>
    <row r="493" spans="1:10" hidden="1" outlineLevel="3" x14ac:dyDescent="0.15">
      <c r="A493" s="7">
        <v>42736</v>
      </c>
      <c r="B493" s="8" t="s">
        <v>101</v>
      </c>
      <c r="C493" s="8" t="s">
        <v>113</v>
      </c>
      <c r="D493" s="8" t="s">
        <v>132</v>
      </c>
      <c r="E493" s="8">
        <v>14</v>
      </c>
      <c r="F493" s="8" t="str">
        <f>VLOOKUP($D493,饮料价格!$B$3:$E$45,2,0)</f>
        <v>瓶</v>
      </c>
      <c r="G493" s="8">
        <f>VLOOKUP($D493,饮料价格!$B$3:$E$45,3,0)</f>
        <v>2.5</v>
      </c>
      <c r="H493" s="8">
        <f>VLOOKUP($D493,饮料价格!$B$3:$E$45,4,0)</f>
        <v>4.5</v>
      </c>
      <c r="I493" s="8">
        <f>E493*H493</f>
        <v>63</v>
      </c>
      <c r="J493" s="8">
        <f>(H493-G493)*E493</f>
        <v>28</v>
      </c>
    </row>
    <row r="494" spans="1:10" hidden="1" outlineLevel="3" x14ac:dyDescent="0.15">
      <c r="A494" s="7">
        <v>42736</v>
      </c>
      <c r="B494" s="8" t="s">
        <v>101</v>
      </c>
      <c r="C494" s="8" t="s">
        <v>113</v>
      </c>
      <c r="D494" s="8" t="s">
        <v>1</v>
      </c>
      <c r="E494" s="8">
        <v>6</v>
      </c>
      <c r="F494" s="8" t="str">
        <f>VLOOKUP($D494,饮料价格!$B$3:$E$45,2,0)</f>
        <v>听</v>
      </c>
      <c r="G494" s="8">
        <f>VLOOKUP($D494,饮料价格!$B$3:$E$45,3,0)</f>
        <v>2.5</v>
      </c>
      <c r="H494" s="8">
        <f>VLOOKUP($D494,饮料价格!$B$3:$E$45,4,0)</f>
        <v>3.5</v>
      </c>
      <c r="I494" s="8">
        <f>E494*H494</f>
        <v>21</v>
      </c>
      <c r="J494" s="8">
        <f>(H494-G494)*E494</f>
        <v>6</v>
      </c>
    </row>
    <row r="495" spans="1:10" hidden="1" outlineLevel="3" x14ac:dyDescent="0.15">
      <c r="A495" s="7">
        <v>42736</v>
      </c>
      <c r="B495" s="8" t="s">
        <v>101</v>
      </c>
      <c r="C495" s="8" t="s">
        <v>113</v>
      </c>
      <c r="D495" s="8" t="s">
        <v>3</v>
      </c>
      <c r="E495" s="8">
        <v>78</v>
      </c>
      <c r="F495" s="8" t="str">
        <f>VLOOKUP($D495,饮料价格!$B$3:$E$45,2,0)</f>
        <v>听</v>
      </c>
      <c r="G495" s="8">
        <f>VLOOKUP($D495,饮料价格!$B$3:$E$45,3,0)</f>
        <v>2.5</v>
      </c>
      <c r="H495" s="8">
        <f>VLOOKUP($D495,饮料价格!$B$3:$E$45,4,0)</f>
        <v>3.5</v>
      </c>
      <c r="I495" s="8">
        <f>E495*H495</f>
        <v>273</v>
      </c>
      <c r="J495" s="8">
        <f>(H495-G495)*E495</f>
        <v>78</v>
      </c>
    </row>
    <row r="496" spans="1:10" hidden="1" outlineLevel="3" x14ac:dyDescent="0.15">
      <c r="A496" s="7">
        <v>42736</v>
      </c>
      <c r="B496" s="8" t="s">
        <v>101</v>
      </c>
      <c r="C496" s="8" t="s">
        <v>113</v>
      </c>
      <c r="D496" s="8" t="s">
        <v>28</v>
      </c>
      <c r="E496" s="8">
        <v>35</v>
      </c>
      <c r="F496" s="8" t="str">
        <f>VLOOKUP($D496,饮料价格!$B$3:$E$45,2,0)</f>
        <v>合</v>
      </c>
      <c r="G496" s="8">
        <f>VLOOKUP($D496,饮料价格!$B$3:$E$45,3,0)</f>
        <v>1.5</v>
      </c>
      <c r="H496" s="8">
        <f>VLOOKUP($D496,饮料价格!$B$3:$E$45,4,0)</f>
        <v>2.2000000000000002</v>
      </c>
      <c r="I496" s="8">
        <f>E496*H496</f>
        <v>77</v>
      </c>
      <c r="J496" s="8">
        <f>(H496-G496)*E496</f>
        <v>24.500000000000007</v>
      </c>
    </row>
    <row r="497" spans="1:10" hidden="1" outlineLevel="3" x14ac:dyDescent="0.15">
      <c r="A497" s="7">
        <v>42736</v>
      </c>
      <c r="B497" s="8" t="s">
        <v>101</v>
      </c>
      <c r="C497" s="8" t="s">
        <v>113</v>
      </c>
      <c r="D497" s="8" t="s">
        <v>82</v>
      </c>
      <c r="E497" s="8">
        <v>61</v>
      </c>
      <c r="F497" s="8" t="str">
        <f>VLOOKUP($D497,饮料价格!$B$3:$E$45,2,0)</f>
        <v>合</v>
      </c>
      <c r="G497" s="8">
        <f>VLOOKUP($D497,饮料价格!$B$3:$E$45,3,0)</f>
        <v>1.6</v>
      </c>
      <c r="H497" s="8">
        <f>VLOOKUP($D497,饮料价格!$B$3:$E$45,4,0)</f>
        <v>2.5</v>
      </c>
      <c r="I497" s="8">
        <f>E497*H497</f>
        <v>152.5</v>
      </c>
      <c r="J497" s="8">
        <f>(H497-G497)*E497</f>
        <v>54.899999999999991</v>
      </c>
    </row>
    <row r="498" spans="1:10" hidden="1" outlineLevel="3" x14ac:dyDescent="0.15">
      <c r="A498" s="7">
        <v>42736</v>
      </c>
      <c r="B498" s="8" t="s">
        <v>101</v>
      </c>
      <c r="C498" s="8" t="s">
        <v>113</v>
      </c>
      <c r="D498" s="8" t="s">
        <v>27</v>
      </c>
      <c r="E498" s="8">
        <v>19</v>
      </c>
      <c r="F498" s="8" t="str">
        <f>VLOOKUP($D498,饮料价格!$B$3:$E$45,2,0)</f>
        <v>听</v>
      </c>
      <c r="G498" s="8">
        <f>VLOOKUP($D498,饮料价格!$B$3:$E$45,3,0)</f>
        <v>2.5</v>
      </c>
      <c r="H498" s="8">
        <f>VLOOKUP($D498,饮料价格!$B$3:$E$45,4,0)</f>
        <v>4</v>
      </c>
      <c r="I498" s="8">
        <f>E498*H498</f>
        <v>76</v>
      </c>
      <c r="J498" s="8">
        <f>(H498-G498)*E498</f>
        <v>28.5</v>
      </c>
    </row>
    <row r="499" spans="1:10" hidden="1" outlineLevel="3" x14ac:dyDescent="0.15">
      <c r="A499" s="7">
        <v>42736</v>
      </c>
      <c r="B499" s="8" t="s">
        <v>101</v>
      </c>
      <c r="C499" s="8" t="s">
        <v>113</v>
      </c>
      <c r="D499" s="8" t="s">
        <v>4</v>
      </c>
      <c r="E499" s="8">
        <v>39</v>
      </c>
      <c r="F499" s="8" t="str">
        <f>VLOOKUP($D499,饮料价格!$B$3:$E$45,2,0)</f>
        <v>合</v>
      </c>
      <c r="G499" s="8">
        <f>VLOOKUP($D499,饮料价格!$B$3:$E$45,3,0)</f>
        <v>1.3</v>
      </c>
      <c r="H499" s="8">
        <f>VLOOKUP($D499,饮料价格!$B$3:$E$45,4,0)</f>
        <v>1.9</v>
      </c>
      <c r="I499" s="8">
        <f>E499*H499</f>
        <v>74.099999999999994</v>
      </c>
      <c r="J499" s="8">
        <f>(H499-G499)*E499</f>
        <v>23.399999999999995</v>
      </c>
    </row>
    <row r="500" spans="1:10" hidden="1" outlineLevel="3" x14ac:dyDescent="0.15">
      <c r="A500" s="7">
        <v>42736</v>
      </c>
      <c r="B500" s="8" t="s">
        <v>101</v>
      </c>
      <c r="C500" s="8" t="s">
        <v>113</v>
      </c>
      <c r="D500" s="8" t="s">
        <v>2</v>
      </c>
      <c r="E500" s="8">
        <v>12</v>
      </c>
      <c r="F500" s="8" t="str">
        <f>VLOOKUP($D500,饮料价格!$B$3:$E$45,2,0)</f>
        <v>听</v>
      </c>
      <c r="G500" s="8">
        <f>VLOOKUP($D500,饮料价格!$B$3:$E$45,3,0)</f>
        <v>1.6</v>
      </c>
      <c r="H500" s="8">
        <f>VLOOKUP($D500,饮料价格!$B$3:$E$45,4,0)</f>
        <v>3.3</v>
      </c>
      <c r="I500" s="8">
        <f>E500*H500</f>
        <v>39.599999999999994</v>
      </c>
      <c r="J500" s="8">
        <f>(H500-G500)*E500</f>
        <v>20.399999999999999</v>
      </c>
    </row>
    <row r="501" spans="1:10" hidden="1" outlineLevel="3" x14ac:dyDescent="0.15">
      <c r="A501" s="7">
        <v>42736</v>
      </c>
      <c r="B501" s="8" t="s">
        <v>101</v>
      </c>
      <c r="C501" s="8" t="s">
        <v>113</v>
      </c>
      <c r="D501" s="8" t="s">
        <v>30</v>
      </c>
      <c r="E501" s="8">
        <v>83</v>
      </c>
      <c r="F501" s="8" t="str">
        <f>VLOOKUP($D501,饮料价格!$B$3:$E$45,2,0)</f>
        <v>瓶</v>
      </c>
      <c r="G501" s="8">
        <f>VLOOKUP($D501,饮料价格!$B$3:$E$45,3,0)</f>
        <v>0.9</v>
      </c>
      <c r="H501" s="8">
        <f>VLOOKUP($D501,饮料价格!$B$3:$E$45,4,0)</f>
        <v>1.5</v>
      </c>
      <c r="I501" s="8">
        <f>E501*H501</f>
        <v>124.5</v>
      </c>
      <c r="J501" s="8">
        <f>(H501-G501)*E501</f>
        <v>49.8</v>
      </c>
    </row>
    <row r="502" spans="1:10" hidden="1" outlineLevel="3" x14ac:dyDescent="0.15">
      <c r="A502" s="7">
        <v>42736</v>
      </c>
      <c r="B502" s="8" t="s">
        <v>101</v>
      </c>
      <c r="C502" s="8" t="s">
        <v>113</v>
      </c>
      <c r="D502" s="8" t="s">
        <v>29</v>
      </c>
      <c r="E502" s="8">
        <v>16</v>
      </c>
      <c r="F502" s="8" t="str">
        <f>VLOOKUP($D502,饮料价格!$B$3:$E$45,2,0)</f>
        <v>合</v>
      </c>
      <c r="G502" s="8">
        <f>VLOOKUP($D502,饮料价格!$B$3:$E$45,3,0)</f>
        <v>1.6</v>
      </c>
      <c r="H502" s="8">
        <f>VLOOKUP($D502,饮料价格!$B$3:$E$45,4,0)</f>
        <v>2.2999999999999998</v>
      </c>
      <c r="I502" s="8">
        <f>E502*H502</f>
        <v>36.799999999999997</v>
      </c>
      <c r="J502" s="8">
        <f>(H502-G502)*E502</f>
        <v>11.199999999999996</v>
      </c>
    </row>
    <row r="503" spans="1:10" hidden="1" outlineLevel="3" x14ac:dyDescent="0.15">
      <c r="A503" s="7">
        <v>42736</v>
      </c>
      <c r="B503" s="8" t="s">
        <v>101</v>
      </c>
      <c r="C503" s="8" t="s">
        <v>113</v>
      </c>
      <c r="D503" s="8" t="s">
        <v>79</v>
      </c>
      <c r="E503" s="8">
        <v>118</v>
      </c>
      <c r="F503" s="8" t="str">
        <f>VLOOKUP($D503,饮料价格!$B$3:$E$45,2,0)</f>
        <v>听</v>
      </c>
      <c r="G503" s="8">
        <f>VLOOKUP($D503,饮料价格!$B$3:$E$45,3,0)</f>
        <v>1.2</v>
      </c>
      <c r="H503" s="8">
        <f>VLOOKUP($D503,饮料价格!$B$3:$E$45,4,0)</f>
        <v>2.5</v>
      </c>
      <c r="I503" s="8">
        <f>E503*H503</f>
        <v>295</v>
      </c>
      <c r="J503" s="8">
        <f>(H503-G503)*E503</f>
        <v>153.4</v>
      </c>
    </row>
    <row r="504" spans="1:10" hidden="1" outlineLevel="3" x14ac:dyDescent="0.15">
      <c r="A504" s="7">
        <v>42736</v>
      </c>
      <c r="B504" s="8" t="s">
        <v>101</v>
      </c>
      <c r="C504" s="8" t="s">
        <v>113</v>
      </c>
      <c r="D504" s="8" t="s">
        <v>7</v>
      </c>
      <c r="E504" s="8">
        <v>23</v>
      </c>
      <c r="F504" s="8" t="str">
        <f>VLOOKUP($D504,饮料价格!$B$3:$E$45,2,0)</f>
        <v>听</v>
      </c>
      <c r="G504" s="8">
        <f>VLOOKUP($D504,饮料价格!$B$3:$E$45,3,0)</f>
        <v>3.2</v>
      </c>
      <c r="H504" s="8">
        <f>VLOOKUP($D504,饮料价格!$B$3:$E$45,4,0)</f>
        <v>6</v>
      </c>
      <c r="I504" s="8">
        <f>E504*H504</f>
        <v>138</v>
      </c>
      <c r="J504" s="8">
        <f>(H504-G504)*E504</f>
        <v>64.399999999999991</v>
      </c>
    </row>
    <row r="505" spans="1:10" hidden="1" outlineLevel="3" x14ac:dyDescent="0.15">
      <c r="A505" s="7">
        <v>42736</v>
      </c>
      <c r="B505" s="8" t="s">
        <v>101</v>
      </c>
      <c r="C505" s="8" t="s">
        <v>113</v>
      </c>
      <c r="D505" s="8" t="s">
        <v>24</v>
      </c>
      <c r="E505" s="8">
        <v>8</v>
      </c>
      <c r="F505" s="8" t="str">
        <f>VLOOKUP($D505,饮料价格!$B$3:$E$45,2,0)</f>
        <v>瓶</v>
      </c>
      <c r="G505" s="8">
        <f>VLOOKUP($D505,饮料价格!$B$3:$E$45,3,0)</f>
        <v>2.4</v>
      </c>
      <c r="H505" s="8">
        <f>VLOOKUP($D505,饮料价格!$B$3:$E$45,4,0)</f>
        <v>3</v>
      </c>
      <c r="I505" s="8">
        <f>E505*H505</f>
        <v>24</v>
      </c>
      <c r="J505" s="8">
        <f>(H505-G505)*E505</f>
        <v>4.8000000000000007</v>
      </c>
    </row>
    <row r="506" spans="1:10" hidden="1" outlineLevel="3" x14ac:dyDescent="0.15">
      <c r="A506" s="7">
        <v>42736</v>
      </c>
      <c r="B506" s="8" t="s">
        <v>101</v>
      </c>
      <c r="C506" s="8" t="s">
        <v>113</v>
      </c>
      <c r="D506" s="8" t="s">
        <v>32</v>
      </c>
      <c r="E506" s="8">
        <v>89</v>
      </c>
      <c r="F506" s="8" t="str">
        <f>VLOOKUP($D506,饮料价格!$B$3:$E$45,2,0)</f>
        <v>瓶</v>
      </c>
      <c r="G506" s="8">
        <f>VLOOKUP($D506,饮料价格!$B$3:$E$45,3,0)</f>
        <v>2.4</v>
      </c>
      <c r="H506" s="8">
        <f>VLOOKUP($D506,饮料价格!$B$3:$E$45,4,0)</f>
        <v>3.5</v>
      </c>
      <c r="I506" s="8">
        <f>E506*H506</f>
        <v>311.5</v>
      </c>
      <c r="J506" s="8">
        <f>(H506-G506)*E506</f>
        <v>97.9</v>
      </c>
    </row>
    <row r="507" spans="1:10" hidden="1" outlineLevel="3" x14ac:dyDescent="0.15">
      <c r="A507" s="7">
        <v>42736</v>
      </c>
      <c r="B507" s="8" t="s">
        <v>101</v>
      </c>
      <c r="C507" s="8" t="s">
        <v>113</v>
      </c>
      <c r="D507" s="8" t="s">
        <v>73</v>
      </c>
      <c r="E507" s="8">
        <v>20</v>
      </c>
      <c r="F507" s="8" t="str">
        <f>VLOOKUP($D507,饮料价格!$B$3:$E$45,2,0)</f>
        <v>瓶</v>
      </c>
      <c r="G507" s="8">
        <f>VLOOKUP($D507,饮料价格!$B$3:$E$45,3,0)</f>
        <v>1.8</v>
      </c>
      <c r="H507" s="8">
        <f>VLOOKUP($D507,饮料价格!$B$3:$E$45,4,0)</f>
        <v>2.2999999999999998</v>
      </c>
      <c r="I507" s="8">
        <f>E507*H507</f>
        <v>46</v>
      </c>
      <c r="J507" s="8">
        <f>(H507-G507)*E507</f>
        <v>9.9999999999999964</v>
      </c>
    </row>
    <row r="508" spans="1:10" hidden="1" outlineLevel="3" x14ac:dyDescent="0.15">
      <c r="A508" s="7">
        <v>42736</v>
      </c>
      <c r="B508" s="8" t="s">
        <v>101</v>
      </c>
      <c r="C508" s="8" t="s">
        <v>113</v>
      </c>
      <c r="D508" s="8" t="s">
        <v>6</v>
      </c>
      <c r="E508" s="8">
        <v>51</v>
      </c>
      <c r="F508" s="8" t="str">
        <f>VLOOKUP($D508,饮料价格!$B$3:$E$45,2,0)</f>
        <v>瓶</v>
      </c>
      <c r="G508" s="8">
        <f>VLOOKUP($D508,饮料价格!$B$3:$E$45,3,0)</f>
        <v>1.7</v>
      </c>
      <c r="H508" s="8">
        <f>VLOOKUP($D508,饮料价格!$B$3:$E$45,4,0)</f>
        <v>3.5</v>
      </c>
      <c r="I508" s="8">
        <f>E508*H508</f>
        <v>178.5</v>
      </c>
      <c r="J508" s="8">
        <f>(H508-G508)*E508</f>
        <v>91.8</v>
      </c>
    </row>
    <row r="509" spans="1:10" hidden="1" outlineLevel="3" x14ac:dyDescent="0.15">
      <c r="A509" s="7">
        <v>42736</v>
      </c>
      <c r="B509" s="8" t="s">
        <v>101</v>
      </c>
      <c r="C509" s="8" t="s">
        <v>113</v>
      </c>
      <c r="D509" s="8" t="s">
        <v>8</v>
      </c>
      <c r="E509" s="8">
        <v>18</v>
      </c>
      <c r="F509" s="8" t="str">
        <f>VLOOKUP($D509,饮料价格!$B$3:$E$45,2,0)</f>
        <v>合</v>
      </c>
      <c r="G509" s="8">
        <f>VLOOKUP($D509,饮料价格!$B$3:$E$45,3,0)</f>
        <v>7.8</v>
      </c>
      <c r="H509" s="8">
        <f>VLOOKUP($D509,饮料价格!$B$3:$E$45,4,0)</f>
        <v>9.8000000000000007</v>
      </c>
      <c r="I509" s="8">
        <f>E509*H509</f>
        <v>176.4</v>
      </c>
      <c r="J509" s="8">
        <f>(H509-G509)*E509</f>
        <v>36.000000000000014</v>
      </c>
    </row>
    <row r="510" spans="1:10" hidden="1" outlineLevel="3" x14ac:dyDescent="0.15">
      <c r="A510" s="7">
        <v>42736</v>
      </c>
      <c r="B510" s="8" t="s">
        <v>101</v>
      </c>
      <c r="C510" s="8" t="s">
        <v>113</v>
      </c>
      <c r="D510" s="8" t="s">
        <v>25</v>
      </c>
      <c r="E510" s="8">
        <v>76</v>
      </c>
      <c r="F510" s="8" t="str">
        <f>VLOOKUP($D510,饮料价格!$B$3:$E$45,2,0)</f>
        <v>听</v>
      </c>
      <c r="G510" s="8">
        <f>VLOOKUP($D510,饮料价格!$B$3:$E$45,3,0)</f>
        <v>3</v>
      </c>
      <c r="H510" s="8">
        <f>VLOOKUP($D510,饮料价格!$B$3:$E$45,4,0)</f>
        <v>4</v>
      </c>
      <c r="I510" s="8">
        <f>E510*H510</f>
        <v>304</v>
      </c>
      <c r="J510" s="8">
        <f>(H510-G510)*E510</f>
        <v>76</v>
      </c>
    </row>
    <row r="511" spans="1:10" hidden="1" outlineLevel="3" x14ac:dyDescent="0.15">
      <c r="A511" s="7">
        <v>42736</v>
      </c>
      <c r="B511" s="8" t="s">
        <v>101</v>
      </c>
      <c r="C511" s="8" t="s">
        <v>113</v>
      </c>
      <c r="D511" s="8" t="s">
        <v>23</v>
      </c>
      <c r="E511" s="8">
        <v>20</v>
      </c>
      <c r="F511" s="8" t="str">
        <f>VLOOKUP($D511,饮料价格!$B$3:$E$45,2,0)</f>
        <v>瓶</v>
      </c>
      <c r="G511" s="8">
        <f>VLOOKUP($D511,饮料价格!$B$3:$E$45,3,0)</f>
        <v>2.4</v>
      </c>
      <c r="H511" s="8">
        <f>VLOOKUP($D511,饮料价格!$B$3:$E$45,4,0)</f>
        <v>3</v>
      </c>
      <c r="I511" s="8">
        <f>E511*H511</f>
        <v>60</v>
      </c>
      <c r="J511" s="8">
        <f>(H511-G511)*E511</f>
        <v>12.000000000000002</v>
      </c>
    </row>
    <row r="512" spans="1:10" hidden="1" outlineLevel="3" x14ac:dyDescent="0.15">
      <c r="A512" s="7">
        <v>42736</v>
      </c>
      <c r="B512" s="8" t="s">
        <v>101</v>
      </c>
      <c r="C512" s="8" t="s">
        <v>113</v>
      </c>
      <c r="D512" s="8" t="s">
        <v>13</v>
      </c>
      <c r="E512" s="8">
        <v>38</v>
      </c>
      <c r="F512" s="8" t="str">
        <f>VLOOKUP($D512,饮料价格!$B$3:$E$45,2,0)</f>
        <v>瓶</v>
      </c>
      <c r="G512" s="8">
        <f>VLOOKUP($D512,饮料价格!$B$3:$E$45,3,0)</f>
        <v>2</v>
      </c>
      <c r="H512" s="8">
        <f>VLOOKUP($D512,饮料价格!$B$3:$E$45,4,0)</f>
        <v>3.5</v>
      </c>
      <c r="I512" s="8">
        <f>E512*H512</f>
        <v>133</v>
      </c>
      <c r="J512" s="8">
        <f>(H512-G512)*E512</f>
        <v>57</v>
      </c>
    </row>
    <row r="513" spans="1:10" hidden="1" outlineLevel="3" x14ac:dyDescent="0.15">
      <c r="A513" s="7">
        <v>42736</v>
      </c>
      <c r="B513" s="8" t="s">
        <v>101</v>
      </c>
      <c r="C513" s="8" t="s">
        <v>113</v>
      </c>
      <c r="D513" s="8" t="s">
        <v>16</v>
      </c>
      <c r="E513" s="8">
        <v>25</v>
      </c>
      <c r="F513" s="8" t="str">
        <f>VLOOKUP($D513,饮料价格!$B$3:$E$45,2,0)</f>
        <v>瓶</v>
      </c>
      <c r="G513" s="8">
        <f>VLOOKUP($D513,饮料价格!$B$3:$E$45,3,0)</f>
        <v>1</v>
      </c>
      <c r="H513" s="8">
        <f>VLOOKUP($D513,饮料价格!$B$3:$E$45,4,0)</f>
        <v>1.5</v>
      </c>
      <c r="I513" s="8">
        <f>E513*H513</f>
        <v>37.5</v>
      </c>
      <c r="J513" s="8">
        <f>(H513-G513)*E513</f>
        <v>12.5</v>
      </c>
    </row>
    <row r="514" spans="1:10" hidden="1" outlineLevel="3" x14ac:dyDescent="0.15">
      <c r="A514" s="7">
        <v>42736</v>
      </c>
      <c r="B514" s="8" t="s">
        <v>101</v>
      </c>
      <c r="C514" s="8" t="s">
        <v>113</v>
      </c>
      <c r="D514" s="8" t="s">
        <v>12</v>
      </c>
      <c r="E514" s="8">
        <v>66</v>
      </c>
      <c r="F514" s="8" t="str">
        <f>VLOOKUP($D514,饮料价格!$B$3:$E$45,2,0)</f>
        <v>瓶</v>
      </c>
      <c r="G514" s="8">
        <f>VLOOKUP($D514,饮料价格!$B$3:$E$45,3,0)</f>
        <v>1.3</v>
      </c>
      <c r="H514" s="8">
        <f>VLOOKUP($D514,饮料价格!$B$3:$E$45,4,0)</f>
        <v>2.8</v>
      </c>
      <c r="I514" s="8">
        <f>E514*H514</f>
        <v>184.79999999999998</v>
      </c>
      <c r="J514" s="8">
        <f>(H514-G514)*E514</f>
        <v>98.999999999999986</v>
      </c>
    </row>
    <row r="515" spans="1:10" hidden="1" outlineLevel="3" x14ac:dyDescent="0.15">
      <c r="A515" s="7">
        <v>42736</v>
      </c>
      <c r="B515" s="8" t="s">
        <v>101</v>
      </c>
      <c r="C515" s="8" t="s">
        <v>113</v>
      </c>
      <c r="D515" s="8" t="s">
        <v>26</v>
      </c>
      <c r="E515" s="8">
        <v>10</v>
      </c>
      <c r="F515" s="8" t="str">
        <f>VLOOKUP($D515,饮料价格!$B$3:$E$45,2,0)</f>
        <v>瓶</v>
      </c>
      <c r="G515" s="8">
        <f>VLOOKUP($D515,饮料价格!$B$3:$E$45,3,0)</f>
        <v>1.7</v>
      </c>
      <c r="H515" s="8">
        <f>VLOOKUP($D515,饮料价格!$B$3:$E$45,4,0)</f>
        <v>2.2000000000000002</v>
      </c>
      <c r="I515" s="8">
        <f>E515*H515</f>
        <v>22</v>
      </c>
      <c r="J515" s="8">
        <f>(H515-G515)*E515</f>
        <v>5.0000000000000018</v>
      </c>
    </row>
    <row r="516" spans="1:10" hidden="1" outlineLevel="3" x14ac:dyDescent="0.15">
      <c r="A516" s="7">
        <v>42736</v>
      </c>
      <c r="B516" s="8" t="s">
        <v>101</v>
      </c>
      <c r="C516" s="8" t="s">
        <v>113</v>
      </c>
      <c r="D516" s="8" t="s">
        <v>15</v>
      </c>
      <c r="E516" s="8">
        <v>26</v>
      </c>
      <c r="F516" s="8" t="str">
        <f>VLOOKUP($D516,饮料价格!$B$3:$E$45,2,0)</f>
        <v>合</v>
      </c>
      <c r="G516" s="8">
        <f>VLOOKUP($D516,饮料价格!$B$3:$E$45,3,0)</f>
        <v>1.7</v>
      </c>
      <c r="H516" s="8">
        <f>VLOOKUP($D516,饮料价格!$B$3:$E$45,4,0)</f>
        <v>2.5</v>
      </c>
      <c r="I516" s="8">
        <f>E516*H516</f>
        <v>65</v>
      </c>
      <c r="J516" s="8">
        <f>(H516-G516)*E516</f>
        <v>20.8</v>
      </c>
    </row>
    <row r="517" spans="1:10" hidden="1" outlineLevel="3" x14ac:dyDescent="0.15">
      <c r="A517" s="7">
        <v>42736</v>
      </c>
      <c r="B517" s="8" t="s">
        <v>101</v>
      </c>
      <c r="C517" s="8" t="s">
        <v>113</v>
      </c>
      <c r="D517" s="8" t="s">
        <v>5</v>
      </c>
      <c r="E517" s="8">
        <v>29</v>
      </c>
      <c r="F517" s="8" t="str">
        <f>VLOOKUP($D517,饮料价格!$B$3:$E$45,2,0)</f>
        <v>合</v>
      </c>
      <c r="G517" s="8">
        <f>VLOOKUP($D517,饮料价格!$B$3:$E$45,3,0)</f>
        <v>1.5</v>
      </c>
      <c r="H517" s="8">
        <f>VLOOKUP($D517,饮料价格!$B$3:$E$45,4,0)</f>
        <v>2.2000000000000002</v>
      </c>
      <c r="I517" s="8">
        <f>E517*H517</f>
        <v>63.800000000000004</v>
      </c>
      <c r="J517" s="8">
        <f>(H517-G517)*E517</f>
        <v>20.300000000000004</v>
      </c>
    </row>
    <row r="518" spans="1:10" hidden="1" outlineLevel="3" x14ac:dyDescent="0.15">
      <c r="A518" s="7">
        <v>42736</v>
      </c>
      <c r="B518" s="8" t="s">
        <v>101</v>
      </c>
      <c r="C518" s="8" t="s">
        <v>113</v>
      </c>
      <c r="D518" s="8" t="s">
        <v>133</v>
      </c>
      <c r="E518" s="8">
        <v>75</v>
      </c>
      <c r="F518" s="8" t="str">
        <f>VLOOKUP($D518,饮料价格!$B$3:$E$45,2,0)</f>
        <v>瓶</v>
      </c>
      <c r="G518" s="8">
        <f>VLOOKUP($D518,饮料价格!$B$3:$E$45,3,0)</f>
        <v>3.5</v>
      </c>
      <c r="H518" s="8">
        <f>VLOOKUP($D518,饮料价格!$B$3:$E$45,4,0)</f>
        <v>5</v>
      </c>
      <c r="I518" s="8">
        <f>E518*H518</f>
        <v>375</v>
      </c>
      <c r="J518" s="8">
        <f>(H518-G518)*E518</f>
        <v>112.5</v>
      </c>
    </row>
    <row r="519" spans="1:10" outlineLevel="2" collapsed="1" x14ac:dyDescent="0.15">
      <c r="A519" s="7"/>
      <c r="B519" s="8"/>
      <c r="C519" s="23" t="s">
        <v>215</v>
      </c>
      <c r="D519" s="8"/>
      <c r="E519" s="8"/>
      <c r="F519" s="8"/>
      <c r="G519" s="8"/>
      <c r="H519" s="8"/>
      <c r="I519" s="8">
        <f>SUBTOTAL(9,I477:I518)</f>
        <v>6157.8999999999987</v>
      </c>
      <c r="J519" s="8">
        <f>SUBTOTAL(9,J477:J518)</f>
        <v>2167.1000000000004</v>
      </c>
    </row>
    <row r="520" spans="1:10" outlineLevel="1" x14ac:dyDescent="0.15">
      <c r="A520" s="7"/>
      <c r="B520" s="23" t="s">
        <v>139</v>
      </c>
      <c r="C520" s="8"/>
      <c r="D520" s="8"/>
      <c r="E520" s="8"/>
      <c r="F520" s="8"/>
      <c r="G520" s="8"/>
      <c r="H520" s="8"/>
      <c r="I520" s="8">
        <f>SUBTOTAL(9,I262:I518)</f>
        <v>37315.500000000007</v>
      </c>
      <c r="J520" s="8">
        <f>SUBTOTAL(9,J262:J518)</f>
        <v>12924.8</v>
      </c>
    </row>
    <row r="521" spans="1:10" hidden="1" outlineLevel="3" x14ac:dyDescent="0.15">
      <c r="A521" s="7">
        <v>42736</v>
      </c>
      <c r="B521" s="8" t="s">
        <v>102</v>
      </c>
      <c r="C521" s="2" t="s">
        <v>135</v>
      </c>
      <c r="D521" s="8" t="s">
        <v>78</v>
      </c>
      <c r="E521" s="8">
        <v>70</v>
      </c>
      <c r="F521" s="8" t="str">
        <f>VLOOKUP($D521,饮料价格!$B$3:$E$45,2,0)</f>
        <v>瓶</v>
      </c>
      <c r="G521" s="8">
        <f>VLOOKUP($D521,饮料价格!$B$3:$E$45,3,0)</f>
        <v>1.9</v>
      </c>
      <c r="H521" s="8">
        <f>VLOOKUP($D521,饮料价格!$B$3:$E$45,4,0)</f>
        <v>2.4</v>
      </c>
      <c r="I521" s="8">
        <f>E521*H521</f>
        <v>168</v>
      </c>
      <c r="J521" s="8">
        <f>(H521-G521)*E521</f>
        <v>35</v>
      </c>
    </row>
    <row r="522" spans="1:10" hidden="1" outlineLevel="3" x14ac:dyDescent="0.15">
      <c r="A522" s="7">
        <v>42736</v>
      </c>
      <c r="B522" s="8" t="s">
        <v>102</v>
      </c>
      <c r="C522" s="8" t="s">
        <v>135</v>
      </c>
      <c r="D522" s="8" t="s">
        <v>7</v>
      </c>
      <c r="E522" s="8">
        <v>78</v>
      </c>
      <c r="F522" s="8" t="str">
        <f>VLOOKUP($D522,饮料价格!$B$3:$E$45,2,0)</f>
        <v>听</v>
      </c>
      <c r="G522" s="8">
        <f>VLOOKUP($D522,饮料价格!$B$3:$E$45,3,0)</f>
        <v>3.2</v>
      </c>
      <c r="H522" s="8">
        <f>VLOOKUP($D522,饮料价格!$B$3:$E$45,4,0)</f>
        <v>6</v>
      </c>
      <c r="I522" s="8">
        <f>E522*H522</f>
        <v>468</v>
      </c>
      <c r="J522" s="8">
        <f>(H522-G522)*E522</f>
        <v>218.39999999999998</v>
      </c>
    </row>
    <row r="523" spans="1:10" hidden="1" outlineLevel="3" x14ac:dyDescent="0.15">
      <c r="A523" s="7">
        <v>42736</v>
      </c>
      <c r="B523" s="8" t="s">
        <v>102</v>
      </c>
      <c r="C523" s="8" t="s">
        <v>135</v>
      </c>
      <c r="D523" s="8" t="s">
        <v>79</v>
      </c>
      <c r="E523" s="8">
        <v>16</v>
      </c>
      <c r="F523" s="8" t="str">
        <f>VLOOKUP($D523,饮料价格!$B$3:$E$45,2,0)</f>
        <v>听</v>
      </c>
      <c r="G523" s="8">
        <f>VLOOKUP($D523,饮料价格!$B$3:$E$45,3,0)</f>
        <v>1.2</v>
      </c>
      <c r="H523" s="8">
        <f>VLOOKUP($D523,饮料价格!$B$3:$E$45,4,0)</f>
        <v>2.5</v>
      </c>
      <c r="I523" s="8">
        <f>E523*H523</f>
        <v>40</v>
      </c>
      <c r="J523" s="8">
        <f>(H523-G523)*E523</f>
        <v>20.8</v>
      </c>
    </row>
    <row r="524" spans="1:10" hidden="1" outlineLevel="3" x14ac:dyDescent="0.15">
      <c r="A524" s="7">
        <v>42736</v>
      </c>
      <c r="B524" s="8" t="s">
        <v>102</v>
      </c>
      <c r="C524" s="8" t="s">
        <v>135</v>
      </c>
      <c r="D524" s="8" t="s">
        <v>2</v>
      </c>
      <c r="E524" s="8">
        <v>8</v>
      </c>
      <c r="F524" s="8" t="str">
        <f>VLOOKUP($D524,饮料价格!$B$3:$E$45,2,0)</f>
        <v>听</v>
      </c>
      <c r="G524" s="8">
        <f>VLOOKUP($D524,饮料价格!$B$3:$E$45,3,0)</f>
        <v>1.6</v>
      </c>
      <c r="H524" s="8">
        <f>VLOOKUP($D524,饮料价格!$B$3:$E$45,4,0)</f>
        <v>3.3</v>
      </c>
      <c r="I524" s="8">
        <f>E524*H524</f>
        <v>26.4</v>
      </c>
      <c r="J524" s="8">
        <f>(H524-G524)*E524</f>
        <v>13.599999999999998</v>
      </c>
    </row>
    <row r="525" spans="1:10" hidden="1" outlineLevel="3" x14ac:dyDescent="0.15">
      <c r="A525" s="7">
        <v>42736</v>
      </c>
      <c r="B525" s="8" t="s">
        <v>102</v>
      </c>
      <c r="C525" s="8" t="s">
        <v>135</v>
      </c>
      <c r="D525" s="8" t="s">
        <v>132</v>
      </c>
      <c r="E525" s="8">
        <v>59</v>
      </c>
      <c r="F525" s="8" t="str">
        <f>VLOOKUP($D525,饮料价格!$B$3:$E$45,2,0)</f>
        <v>瓶</v>
      </c>
      <c r="G525" s="8">
        <f>VLOOKUP($D525,饮料价格!$B$3:$E$45,3,0)</f>
        <v>2.5</v>
      </c>
      <c r="H525" s="8">
        <f>VLOOKUP($D525,饮料价格!$B$3:$E$45,4,0)</f>
        <v>4.5</v>
      </c>
      <c r="I525" s="8">
        <f>E525*H525</f>
        <v>265.5</v>
      </c>
      <c r="J525" s="8">
        <f>(H525-G525)*E525</f>
        <v>118</v>
      </c>
    </row>
    <row r="526" spans="1:10" hidden="1" outlineLevel="3" x14ac:dyDescent="0.15">
      <c r="A526" s="7">
        <v>42736</v>
      </c>
      <c r="B526" s="8" t="s">
        <v>102</v>
      </c>
      <c r="C526" s="8" t="s">
        <v>135</v>
      </c>
      <c r="D526" s="8" t="s">
        <v>21</v>
      </c>
      <c r="E526" s="8">
        <v>23</v>
      </c>
      <c r="F526" s="8" t="str">
        <f>VLOOKUP($D526,饮料价格!$B$3:$E$45,2,0)</f>
        <v>瓶</v>
      </c>
      <c r="G526" s="8">
        <f>VLOOKUP($D526,饮料价格!$B$3:$E$45,3,0)</f>
        <v>1.4</v>
      </c>
      <c r="H526" s="8">
        <f>VLOOKUP($D526,饮料价格!$B$3:$E$45,4,0)</f>
        <v>3</v>
      </c>
      <c r="I526" s="8">
        <f>E526*H526</f>
        <v>69</v>
      </c>
      <c r="J526" s="8">
        <f>(H526-G526)*E526</f>
        <v>36.800000000000004</v>
      </c>
    </row>
    <row r="527" spans="1:10" hidden="1" outlineLevel="3" x14ac:dyDescent="0.15">
      <c r="A527" s="7">
        <v>42736</v>
      </c>
      <c r="B527" s="8" t="s">
        <v>102</v>
      </c>
      <c r="C527" s="8" t="s">
        <v>135</v>
      </c>
      <c r="D527" s="8" t="s">
        <v>18</v>
      </c>
      <c r="E527" s="8">
        <v>86</v>
      </c>
      <c r="F527" s="8" t="str">
        <f>VLOOKUP($D527,饮料价格!$B$3:$E$45,2,0)</f>
        <v>合</v>
      </c>
      <c r="G527" s="8">
        <f>VLOOKUP($D527,饮料价格!$B$3:$E$45,3,0)</f>
        <v>4.5</v>
      </c>
      <c r="H527" s="8">
        <f>VLOOKUP($D527,饮料价格!$B$3:$E$45,4,0)</f>
        <v>7.2</v>
      </c>
      <c r="I527" s="8">
        <f>E527*H527</f>
        <v>619.20000000000005</v>
      </c>
      <c r="J527" s="8">
        <f>(H527-G527)*E527</f>
        <v>232.20000000000002</v>
      </c>
    </row>
    <row r="528" spans="1:10" hidden="1" outlineLevel="3" x14ac:dyDescent="0.15">
      <c r="A528" s="7">
        <v>42736</v>
      </c>
      <c r="B528" s="8" t="s">
        <v>102</v>
      </c>
      <c r="C528" s="8" t="s">
        <v>135</v>
      </c>
      <c r="D528" s="8" t="s">
        <v>27</v>
      </c>
      <c r="E528" s="8">
        <v>48</v>
      </c>
      <c r="F528" s="8" t="str">
        <f>VLOOKUP($D528,饮料价格!$B$3:$E$45,2,0)</f>
        <v>听</v>
      </c>
      <c r="G528" s="8">
        <f>VLOOKUP($D528,饮料价格!$B$3:$E$45,3,0)</f>
        <v>2.5</v>
      </c>
      <c r="H528" s="8">
        <f>VLOOKUP($D528,饮料价格!$B$3:$E$45,4,0)</f>
        <v>4</v>
      </c>
      <c r="I528" s="8">
        <f>E528*H528</f>
        <v>192</v>
      </c>
      <c r="J528" s="8">
        <f>(H528-G528)*E528</f>
        <v>72</v>
      </c>
    </row>
    <row r="529" spans="1:10" hidden="1" outlineLevel="3" x14ac:dyDescent="0.15">
      <c r="A529" s="7">
        <v>42736</v>
      </c>
      <c r="B529" s="8" t="s">
        <v>102</v>
      </c>
      <c r="C529" s="8" t="s">
        <v>135</v>
      </c>
      <c r="D529" s="8" t="s">
        <v>22</v>
      </c>
      <c r="E529" s="8">
        <v>17</v>
      </c>
      <c r="F529" s="8" t="str">
        <f>VLOOKUP($D529,饮料价格!$B$3:$E$45,2,0)</f>
        <v>合</v>
      </c>
      <c r="G529" s="8">
        <f>VLOOKUP($D529,饮料价格!$B$3:$E$45,3,0)</f>
        <v>1.7</v>
      </c>
      <c r="H529" s="8">
        <f>VLOOKUP($D529,饮料价格!$B$3:$E$45,4,0)</f>
        <v>2.2000000000000002</v>
      </c>
      <c r="I529" s="8">
        <f>E529*H529</f>
        <v>37.400000000000006</v>
      </c>
      <c r="J529" s="8">
        <f>(H529-G529)*E529</f>
        <v>8.5000000000000036</v>
      </c>
    </row>
    <row r="530" spans="1:10" hidden="1" outlineLevel="3" x14ac:dyDescent="0.15">
      <c r="A530" s="7">
        <v>42736</v>
      </c>
      <c r="B530" s="8" t="s">
        <v>102</v>
      </c>
      <c r="C530" s="8" t="s">
        <v>135</v>
      </c>
      <c r="D530" s="8" t="s">
        <v>30</v>
      </c>
      <c r="E530" s="8">
        <v>62</v>
      </c>
      <c r="F530" s="8" t="str">
        <f>VLOOKUP($D530,饮料价格!$B$3:$E$45,2,0)</f>
        <v>瓶</v>
      </c>
      <c r="G530" s="8">
        <f>VLOOKUP($D530,饮料价格!$B$3:$E$45,3,0)</f>
        <v>0.9</v>
      </c>
      <c r="H530" s="8">
        <f>VLOOKUP($D530,饮料价格!$B$3:$E$45,4,0)</f>
        <v>1.5</v>
      </c>
      <c r="I530" s="8">
        <f>E530*H530</f>
        <v>93</v>
      </c>
      <c r="J530" s="8">
        <f>(H530-G530)*E530</f>
        <v>37.199999999999996</v>
      </c>
    </row>
    <row r="531" spans="1:10" hidden="1" outlineLevel="3" x14ac:dyDescent="0.15">
      <c r="A531" s="7">
        <v>42736</v>
      </c>
      <c r="B531" s="8" t="s">
        <v>102</v>
      </c>
      <c r="C531" s="8" t="s">
        <v>135</v>
      </c>
      <c r="D531" s="8" t="s">
        <v>13</v>
      </c>
      <c r="E531" s="8">
        <v>27</v>
      </c>
      <c r="F531" s="8" t="str">
        <f>VLOOKUP($D531,饮料价格!$B$3:$E$45,2,0)</f>
        <v>瓶</v>
      </c>
      <c r="G531" s="8">
        <f>VLOOKUP($D531,饮料价格!$B$3:$E$45,3,0)</f>
        <v>2</v>
      </c>
      <c r="H531" s="8">
        <f>VLOOKUP($D531,饮料价格!$B$3:$E$45,4,0)</f>
        <v>3.5</v>
      </c>
      <c r="I531" s="8">
        <f>E531*H531</f>
        <v>94.5</v>
      </c>
      <c r="J531" s="8">
        <f>(H531-G531)*E531</f>
        <v>40.5</v>
      </c>
    </row>
    <row r="532" spans="1:10" hidden="1" outlineLevel="3" x14ac:dyDescent="0.15">
      <c r="A532" s="7">
        <v>42736</v>
      </c>
      <c r="B532" s="8" t="s">
        <v>102</v>
      </c>
      <c r="C532" s="8" t="s">
        <v>135</v>
      </c>
      <c r="D532" s="8" t="s">
        <v>32</v>
      </c>
      <c r="E532" s="8">
        <v>18</v>
      </c>
      <c r="F532" s="8" t="str">
        <f>VLOOKUP($D532,饮料价格!$B$3:$E$45,2,0)</f>
        <v>瓶</v>
      </c>
      <c r="G532" s="8">
        <f>VLOOKUP($D532,饮料价格!$B$3:$E$45,3,0)</f>
        <v>2.4</v>
      </c>
      <c r="H532" s="8">
        <f>VLOOKUP($D532,饮料价格!$B$3:$E$45,4,0)</f>
        <v>3.5</v>
      </c>
      <c r="I532" s="8">
        <f>E532*H532</f>
        <v>63</v>
      </c>
      <c r="J532" s="8">
        <f>(H532-G532)*E532</f>
        <v>19.8</v>
      </c>
    </row>
    <row r="533" spans="1:10" hidden="1" outlineLevel="3" x14ac:dyDescent="0.15">
      <c r="A533" s="7">
        <v>42736</v>
      </c>
      <c r="B533" s="8" t="s">
        <v>102</v>
      </c>
      <c r="C533" s="8" t="s">
        <v>135</v>
      </c>
      <c r="D533" s="8" t="s">
        <v>131</v>
      </c>
      <c r="E533" s="8">
        <v>27</v>
      </c>
      <c r="F533" s="8" t="str">
        <f>VLOOKUP($D533,饮料价格!$B$3:$E$45,2,0)</f>
        <v>瓶</v>
      </c>
      <c r="G533" s="8">
        <f>VLOOKUP($D533,饮料价格!$B$3:$E$45,3,0)</f>
        <v>2</v>
      </c>
      <c r="H533" s="8">
        <f>VLOOKUP($D533,饮料价格!$B$3:$E$45,4,0)</f>
        <v>3.5</v>
      </c>
      <c r="I533" s="8">
        <f>E533*H533</f>
        <v>94.5</v>
      </c>
      <c r="J533" s="8">
        <f>(H533-G533)*E533</f>
        <v>40.5</v>
      </c>
    </row>
    <row r="534" spans="1:10" hidden="1" outlineLevel="3" x14ac:dyDescent="0.15">
      <c r="A534" s="7">
        <v>42736</v>
      </c>
      <c r="B534" s="8" t="s">
        <v>102</v>
      </c>
      <c r="C534" s="8" t="s">
        <v>135</v>
      </c>
      <c r="D534" s="8" t="s">
        <v>73</v>
      </c>
      <c r="E534" s="8">
        <v>94</v>
      </c>
      <c r="F534" s="8" t="str">
        <f>VLOOKUP($D534,饮料价格!$B$3:$E$45,2,0)</f>
        <v>瓶</v>
      </c>
      <c r="G534" s="8">
        <f>VLOOKUP($D534,饮料价格!$B$3:$E$45,3,0)</f>
        <v>1.8</v>
      </c>
      <c r="H534" s="8">
        <f>VLOOKUP($D534,饮料价格!$B$3:$E$45,4,0)</f>
        <v>2.2999999999999998</v>
      </c>
      <c r="I534" s="8">
        <f>E534*H534</f>
        <v>216.2</v>
      </c>
      <c r="J534" s="8">
        <f>(H534-G534)*E534</f>
        <v>46.999999999999979</v>
      </c>
    </row>
    <row r="535" spans="1:10" hidden="1" outlineLevel="3" x14ac:dyDescent="0.15">
      <c r="A535" s="7">
        <v>42736</v>
      </c>
      <c r="B535" s="8" t="s">
        <v>102</v>
      </c>
      <c r="C535" s="8" t="s">
        <v>135</v>
      </c>
      <c r="D535" s="8" t="s">
        <v>80</v>
      </c>
      <c r="E535" s="8">
        <v>56</v>
      </c>
      <c r="F535" s="8" t="str">
        <f>VLOOKUP($D535,饮料价格!$B$3:$E$45,2,0)</f>
        <v>瓶</v>
      </c>
      <c r="G535" s="8">
        <f>VLOOKUP($D535,饮料价格!$B$3:$E$45,3,0)</f>
        <v>0.9</v>
      </c>
      <c r="H535" s="8">
        <f>VLOOKUP($D535,饮料价格!$B$3:$E$45,4,0)</f>
        <v>1.2</v>
      </c>
      <c r="I535" s="8">
        <f>E535*H535</f>
        <v>67.2</v>
      </c>
      <c r="J535" s="8">
        <f>(H535-G535)*E535</f>
        <v>16.799999999999997</v>
      </c>
    </row>
    <row r="536" spans="1:10" hidden="1" outlineLevel="3" x14ac:dyDescent="0.15">
      <c r="A536" s="7">
        <v>42736</v>
      </c>
      <c r="B536" s="8" t="s">
        <v>102</v>
      </c>
      <c r="C536" s="8" t="s">
        <v>135</v>
      </c>
      <c r="D536" s="8" t="s">
        <v>11</v>
      </c>
      <c r="E536" s="8">
        <v>83</v>
      </c>
      <c r="F536" s="8" t="str">
        <f>VLOOKUP($D536,饮料价格!$B$3:$E$45,2,0)</f>
        <v>瓶</v>
      </c>
      <c r="G536" s="8">
        <f>VLOOKUP($D536,饮料价格!$B$3:$E$45,3,0)</f>
        <v>1</v>
      </c>
      <c r="H536" s="8">
        <f>VLOOKUP($D536,饮料价格!$B$3:$E$45,4,0)</f>
        <v>1.3</v>
      </c>
      <c r="I536" s="8">
        <f>E536*H536</f>
        <v>107.9</v>
      </c>
      <c r="J536" s="8">
        <f>(H536-G536)*E536</f>
        <v>24.900000000000002</v>
      </c>
    </row>
    <row r="537" spans="1:10" hidden="1" outlineLevel="3" x14ac:dyDescent="0.15">
      <c r="A537" s="7">
        <v>42736</v>
      </c>
      <c r="B537" s="8" t="s">
        <v>102</v>
      </c>
      <c r="C537" s="8" t="s">
        <v>135</v>
      </c>
      <c r="D537" s="8" t="s">
        <v>81</v>
      </c>
      <c r="E537" s="8">
        <v>76</v>
      </c>
      <c r="F537" s="8" t="str">
        <f>VLOOKUP($D537,饮料价格!$B$3:$E$45,2,0)</f>
        <v>听</v>
      </c>
      <c r="G537" s="8">
        <f>VLOOKUP($D537,饮料价格!$B$3:$E$45,3,0)</f>
        <v>3</v>
      </c>
      <c r="H537" s="8">
        <f>VLOOKUP($D537,饮料价格!$B$3:$E$45,4,0)</f>
        <v>4</v>
      </c>
      <c r="I537" s="8">
        <f>E537*H537</f>
        <v>304</v>
      </c>
      <c r="J537" s="8">
        <f>(H537-G537)*E537</f>
        <v>76</v>
      </c>
    </row>
    <row r="538" spans="1:10" hidden="1" outlineLevel="3" x14ac:dyDescent="0.15">
      <c r="A538" s="7">
        <v>42736</v>
      </c>
      <c r="B538" s="8" t="s">
        <v>102</v>
      </c>
      <c r="C538" s="8" t="s">
        <v>135</v>
      </c>
      <c r="D538" s="8" t="s">
        <v>134</v>
      </c>
      <c r="E538" s="8">
        <v>23</v>
      </c>
      <c r="F538" s="8" t="str">
        <f>VLOOKUP($D538,饮料价格!$B$3:$E$45,2,0)</f>
        <v>瓶</v>
      </c>
      <c r="G538" s="8">
        <f>VLOOKUP($D538,饮料价格!$B$3:$E$45,3,0)</f>
        <v>3.5</v>
      </c>
      <c r="H538" s="8">
        <f>VLOOKUP($D538,饮料价格!$B$3:$E$45,4,0)</f>
        <v>5</v>
      </c>
      <c r="I538" s="8">
        <f>E538*H538</f>
        <v>115</v>
      </c>
      <c r="J538" s="8">
        <f>(H538-G538)*E538</f>
        <v>34.5</v>
      </c>
    </row>
    <row r="539" spans="1:10" hidden="1" outlineLevel="3" x14ac:dyDescent="0.15">
      <c r="A539" s="7">
        <v>42736</v>
      </c>
      <c r="B539" s="8" t="s">
        <v>102</v>
      </c>
      <c r="C539" s="8" t="s">
        <v>135</v>
      </c>
      <c r="D539" s="8" t="s">
        <v>10</v>
      </c>
      <c r="E539" s="8">
        <v>14</v>
      </c>
      <c r="F539" s="8" t="str">
        <f>VLOOKUP($D539,饮料价格!$B$3:$E$45,2,0)</f>
        <v>听</v>
      </c>
      <c r="G539" s="8">
        <f>VLOOKUP($D539,饮料价格!$B$3:$E$45,3,0)</f>
        <v>2</v>
      </c>
      <c r="H539" s="8">
        <f>VLOOKUP($D539,饮料价格!$B$3:$E$45,4,0)</f>
        <v>3.5</v>
      </c>
      <c r="I539" s="8">
        <f>E539*H539</f>
        <v>49</v>
      </c>
      <c r="J539" s="8">
        <f>(H539-G539)*E539</f>
        <v>21</v>
      </c>
    </row>
    <row r="540" spans="1:10" hidden="1" outlineLevel="3" x14ac:dyDescent="0.15">
      <c r="A540" s="7">
        <v>42736</v>
      </c>
      <c r="B540" s="8" t="s">
        <v>102</v>
      </c>
      <c r="C540" s="8" t="s">
        <v>135</v>
      </c>
      <c r="D540" s="8" t="s">
        <v>25</v>
      </c>
      <c r="E540" s="8">
        <v>79</v>
      </c>
      <c r="F540" s="8" t="str">
        <f>VLOOKUP($D540,饮料价格!$B$3:$E$45,2,0)</f>
        <v>听</v>
      </c>
      <c r="G540" s="8">
        <f>VLOOKUP($D540,饮料价格!$B$3:$E$45,3,0)</f>
        <v>3</v>
      </c>
      <c r="H540" s="8">
        <f>VLOOKUP($D540,饮料价格!$B$3:$E$45,4,0)</f>
        <v>4</v>
      </c>
      <c r="I540" s="8">
        <f>E540*H540</f>
        <v>316</v>
      </c>
      <c r="J540" s="8">
        <f>(H540-G540)*E540</f>
        <v>79</v>
      </c>
    </row>
    <row r="541" spans="1:10" hidden="1" outlineLevel="3" x14ac:dyDescent="0.15">
      <c r="A541" s="7">
        <v>42736</v>
      </c>
      <c r="B541" s="8" t="s">
        <v>102</v>
      </c>
      <c r="C541" s="8" t="s">
        <v>135</v>
      </c>
      <c r="D541" s="8" t="s">
        <v>26</v>
      </c>
      <c r="E541" s="8">
        <v>15</v>
      </c>
      <c r="F541" s="8" t="str">
        <f>VLOOKUP($D541,饮料价格!$B$3:$E$45,2,0)</f>
        <v>瓶</v>
      </c>
      <c r="G541" s="8">
        <f>VLOOKUP($D541,饮料价格!$B$3:$E$45,3,0)</f>
        <v>1.7</v>
      </c>
      <c r="H541" s="8">
        <f>VLOOKUP($D541,饮料价格!$B$3:$E$45,4,0)</f>
        <v>2.2000000000000002</v>
      </c>
      <c r="I541" s="8">
        <f>E541*H541</f>
        <v>33</v>
      </c>
      <c r="J541" s="8">
        <f>(H541-G541)*E541</f>
        <v>7.5000000000000036</v>
      </c>
    </row>
    <row r="542" spans="1:10" hidden="1" outlineLevel="3" x14ac:dyDescent="0.15">
      <c r="A542" s="7">
        <v>42736</v>
      </c>
      <c r="B542" s="8" t="s">
        <v>102</v>
      </c>
      <c r="C542" s="8" t="s">
        <v>135</v>
      </c>
      <c r="D542" s="8" t="s">
        <v>12</v>
      </c>
      <c r="E542" s="8">
        <v>98</v>
      </c>
      <c r="F542" s="8" t="str">
        <f>VLOOKUP($D542,饮料价格!$B$3:$E$45,2,0)</f>
        <v>瓶</v>
      </c>
      <c r="G542" s="8">
        <f>VLOOKUP($D542,饮料价格!$B$3:$E$45,3,0)</f>
        <v>1.3</v>
      </c>
      <c r="H542" s="8">
        <f>VLOOKUP($D542,饮料价格!$B$3:$E$45,4,0)</f>
        <v>2.8</v>
      </c>
      <c r="I542" s="8">
        <f>E542*H542</f>
        <v>274.39999999999998</v>
      </c>
      <c r="J542" s="8">
        <f>(H542-G542)*E542</f>
        <v>146.99999999999997</v>
      </c>
    </row>
    <row r="543" spans="1:10" hidden="1" outlineLevel="3" x14ac:dyDescent="0.15">
      <c r="A543" s="7">
        <v>42736</v>
      </c>
      <c r="B543" s="8" t="s">
        <v>102</v>
      </c>
      <c r="C543" s="8" t="s">
        <v>135</v>
      </c>
      <c r="D543" s="8" t="s">
        <v>3</v>
      </c>
      <c r="E543" s="8">
        <v>22</v>
      </c>
      <c r="F543" s="8" t="str">
        <f>VLOOKUP($D543,饮料价格!$B$3:$E$45,2,0)</f>
        <v>听</v>
      </c>
      <c r="G543" s="8">
        <f>VLOOKUP($D543,饮料价格!$B$3:$E$45,3,0)</f>
        <v>2.5</v>
      </c>
      <c r="H543" s="8">
        <f>VLOOKUP($D543,饮料价格!$B$3:$E$45,4,0)</f>
        <v>3.5</v>
      </c>
      <c r="I543" s="8">
        <f>E543*H543</f>
        <v>77</v>
      </c>
      <c r="J543" s="8">
        <f>(H543-G543)*E543</f>
        <v>22</v>
      </c>
    </row>
    <row r="544" spans="1:10" hidden="1" outlineLevel="3" x14ac:dyDescent="0.15">
      <c r="A544" s="7">
        <v>42736</v>
      </c>
      <c r="B544" s="8" t="s">
        <v>102</v>
      </c>
      <c r="C544" s="8" t="s">
        <v>135</v>
      </c>
      <c r="D544" s="8" t="s">
        <v>1</v>
      </c>
      <c r="E544" s="8">
        <v>27</v>
      </c>
      <c r="F544" s="8" t="str">
        <f>VLOOKUP($D544,饮料价格!$B$3:$E$45,2,0)</f>
        <v>听</v>
      </c>
      <c r="G544" s="8">
        <f>VLOOKUP($D544,饮料价格!$B$3:$E$45,3,0)</f>
        <v>2.5</v>
      </c>
      <c r="H544" s="8">
        <f>VLOOKUP($D544,饮料价格!$B$3:$E$45,4,0)</f>
        <v>3.5</v>
      </c>
      <c r="I544" s="8">
        <f>E544*H544</f>
        <v>94.5</v>
      </c>
      <c r="J544" s="8">
        <f>(H544-G544)*E544</f>
        <v>27</v>
      </c>
    </row>
    <row r="545" spans="1:10" hidden="1" outlineLevel="3" x14ac:dyDescent="0.15">
      <c r="A545" s="7">
        <v>42736</v>
      </c>
      <c r="B545" s="8" t="s">
        <v>102</v>
      </c>
      <c r="C545" s="8" t="s">
        <v>135</v>
      </c>
      <c r="D545" s="8" t="s">
        <v>20</v>
      </c>
      <c r="E545" s="8">
        <v>8</v>
      </c>
      <c r="F545" s="8" t="str">
        <f>VLOOKUP($D545,饮料价格!$B$3:$E$45,2,0)</f>
        <v>瓶</v>
      </c>
      <c r="G545" s="8">
        <f>VLOOKUP($D545,饮料价格!$B$3:$E$45,3,0)</f>
        <v>1.8</v>
      </c>
      <c r="H545" s="8">
        <f>VLOOKUP($D545,饮料价格!$B$3:$E$45,4,0)</f>
        <v>2.2999999999999998</v>
      </c>
      <c r="I545" s="8">
        <f>E545*H545</f>
        <v>18.399999999999999</v>
      </c>
      <c r="J545" s="8">
        <f>(H545-G545)*E545</f>
        <v>3.9999999999999982</v>
      </c>
    </row>
    <row r="546" spans="1:10" hidden="1" outlineLevel="3" x14ac:dyDescent="0.15">
      <c r="A546" s="7">
        <v>42736</v>
      </c>
      <c r="B546" s="8" t="s">
        <v>102</v>
      </c>
      <c r="C546" s="8" t="s">
        <v>135</v>
      </c>
      <c r="D546" s="8" t="s">
        <v>29</v>
      </c>
      <c r="E546" s="8">
        <v>21</v>
      </c>
      <c r="F546" s="8" t="str">
        <f>VLOOKUP($D546,饮料价格!$B$3:$E$45,2,0)</f>
        <v>合</v>
      </c>
      <c r="G546" s="8">
        <f>VLOOKUP($D546,饮料价格!$B$3:$E$45,3,0)</f>
        <v>1.6</v>
      </c>
      <c r="H546" s="8">
        <f>VLOOKUP($D546,饮料价格!$B$3:$E$45,4,0)</f>
        <v>2.2999999999999998</v>
      </c>
      <c r="I546" s="8">
        <f>E546*H546</f>
        <v>48.3</v>
      </c>
      <c r="J546" s="8">
        <f>(H546-G546)*E546</f>
        <v>14.699999999999994</v>
      </c>
    </row>
    <row r="547" spans="1:10" hidden="1" outlineLevel="3" x14ac:dyDescent="0.15">
      <c r="A547" s="7">
        <v>42736</v>
      </c>
      <c r="B547" s="8" t="s">
        <v>102</v>
      </c>
      <c r="C547" s="8" t="s">
        <v>135</v>
      </c>
      <c r="D547" s="8" t="s">
        <v>14</v>
      </c>
      <c r="E547" s="8">
        <v>12</v>
      </c>
      <c r="F547" s="8" t="str">
        <f>VLOOKUP($D547,饮料价格!$B$3:$E$45,2,0)</f>
        <v>听</v>
      </c>
      <c r="G547" s="8">
        <f>VLOOKUP($D547,饮料价格!$B$3:$E$45,3,0)</f>
        <v>2.5</v>
      </c>
      <c r="H547" s="8">
        <f>VLOOKUP($D547,饮料价格!$B$3:$E$45,4,0)</f>
        <v>4</v>
      </c>
      <c r="I547" s="8">
        <f>E547*H547</f>
        <v>48</v>
      </c>
      <c r="J547" s="8">
        <f>(H547-G547)*E547</f>
        <v>18</v>
      </c>
    </row>
    <row r="548" spans="1:10" hidden="1" outlineLevel="3" x14ac:dyDescent="0.15">
      <c r="A548" s="7">
        <v>42736</v>
      </c>
      <c r="B548" s="8" t="s">
        <v>102</v>
      </c>
      <c r="C548" s="8" t="s">
        <v>135</v>
      </c>
      <c r="D548" s="8" t="s">
        <v>17</v>
      </c>
      <c r="E548" s="8">
        <v>83</v>
      </c>
      <c r="F548" s="8" t="str">
        <f>VLOOKUP($D548,饮料价格!$B$3:$E$45,2,0)</f>
        <v>合</v>
      </c>
      <c r="G548" s="8">
        <f>VLOOKUP($D548,饮料价格!$B$3:$E$45,3,0)</f>
        <v>4.3</v>
      </c>
      <c r="H548" s="8">
        <f>VLOOKUP($D548,饮料价格!$B$3:$E$45,4,0)</f>
        <v>6.8</v>
      </c>
      <c r="I548" s="8">
        <f>E548*H548</f>
        <v>564.4</v>
      </c>
      <c r="J548" s="8">
        <f>(H548-G548)*E548</f>
        <v>207.5</v>
      </c>
    </row>
    <row r="549" spans="1:10" hidden="1" outlineLevel="3" x14ac:dyDescent="0.15">
      <c r="A549" s="7">
        <v>42736</v>
      </c>
      <c r="B549" s="8" t="s">
        <v>102</v>
      </c>
      <c r="C549" s="8" t="s">
        <v>135</v>
      </c>
      <c r="D549" s="8" t="s">
        <v>15</v>
      </c>
      <c r="E549" s="8">
        <v>121</v>
      </c>
      <c r="F549" s="8" t="str">
        <f>VLOOKUP($D549,饮料价格!$B$3:$E$45,2,0)</f>
        <v>合</v>
      </c>
      <c r="G549" s="8">
        <f>VLOOKUP($D549,饮料价格!$B$3:$E$45,3,0)</f>
        <v>1.7</v>
      </c>
      <c r="H549" s="8">
        <f>VLOOKUP($D549,饮料价格!$B$3:$E$45,4,0)</f>
        <v>2.5</v>
      </c>
      <c r="I549" s="8">
        <f>E549*H549</f>
        <v>302.5</v>
      </c>
      <c r="J549" s="8">
        <f>(H549-G549)*E549</f>
        <v>96.800000000000011</v>
      </c>
    </row>
    <row r="550" spans="1:10" hidden="1" outlineLevel="3" x14ac:dyDescent="0.15">
      <c r="A550" s="7">
        <v>42736</v>
      </c>
      <c r="B550" s="8" t="s">
        <v>102</v>
      </c>
      <c r="C550" s="8" t="s">
        <v>135</v>
      </c>
      <c r="D550" s="8" t="s">
        <v>16</v>
      </c>
      <c r="E550" s="8">
        <v>55</v>
      </c>
      <c r="F550" s="8" t="str">
        <f>VLOOKUP($D550,饮料价格!$B$3:$E$45,2,0)</f>
        <v>瓶</v>
      </c>
      <c r="G550" s="8">
        <f>VLOOKUP($D550,饮料价格!$B$3:$E$45,3,0)</f>
        <v>1</v>
      </c>
      <c r="H550" s="8">
        <f>VLOOKUP($D550,饮料价格!$B$3:$E$45,4,0)</f>
        <v>1.5</v>
      </c>
      <c r="I550" s="8">
        <f>E550*H550</f>
        <v>82.5</v>
      </c>
      <c r="J550" s="8">
        <f>(H550-G550)*E550</f>
        <v>27.5</v>
      </c>
    </row>
    <row r="551" spans="1:10" hidden="1" outlineLevel="3" x14ac:dyDescent="0.15">
      <c r="A551" s="7">
        <v>42736</v>
      </c>
      <c r="B551" s="8" t="s">
        <v>102</v>
      </c>
      <c r="C551" s="8" t="s">
        <v>135</v>
      </c>
      <c r="D551" s="8" t="s">
        <v>82</v>
      </c>
      <c r="E551" s="8">
        <v>53</v>
      </c>
      <c r="F551" s="8" t="str">
        <f>VLOOKUP($D551,饮料价格!$B$3:$E$45,2,0)</f>
        <v>合</v>
      </c>
      <c r="G551" s="8">
        <f>VLOOKUP($D551,饮料价格!$B$3:$E$45,3,0)</f>
        <v>1.6</v>
      </c>
      <c r="H551" s="8">
        <f>VLOOKUP($D551,饮料价格!$B$3:$E$45,4,0)</f>
        <v>2.5</v>
      </c>
      <c r="I551" s="8">
        <f>E551*H551</f>
        <v>132.5</v>
      </c>
      <c r="J551" s="8">
        <f>(H551-G551)*E551</f>
        <v>47.699999999999996</v>
      </c>
    </row>
    <row r="552" spans="1:10" hidden="1" outlineLevel="3" x14ac:dyDescent="0.15">
      <c r="A552" s="7">
        <v>42736</v>
      </c>
      <c r="B552" s="8" t="s">
        <v>102</v>
      </c>
      <c r="C552" s="8" t="s">
        <v>135</v>
      </c>
      <c r="D552" s="8" t="s">
        <v>31</v>
      </c>
      <c r="E552" s="8">
        <v>58</v>
      </c>
      <c r="F552" s="8" t="str">
        <f>VLOOKUP($D552,饮料价格!$B$3:$E$45,2,0)</f>
        <v>瓶</v>
      </c>
      <c r="G552" s="8">
        <f>VLOOKUP($D552,饮料价格!$B$3:$E$45,3,0)</f>
        <v>1.1000000000000001</v>
      </c>
      <c r="H552" s="8">
        <f>VLOOKUP($D552,饮料价格!$B$3:$E$45,4,0)</f>
        <v>1.5</v>
      </c>
      <c r="I552" s="8">
        <f>E552*H552</f>
        <v>87</v>
      </c>
      <c r="J552" s="8">
        <f>(H552-G552)*E552</f>
        <v>23.199999999999996</v>
      </c>
    </row>
    <row r="553" spans="1:10" hidden="1" outlineLevel="3" x14ac:dyDescent="0.15">
      <c r="A553" s="7">
        <v>42736</v>
      </c>
      <c r="B553" s="8" t="s">
        <v>102</v>
      </c>
      <c r="C553" s="8" t="s">
        <v>135</v>
      </c>
      <c r="D553" s="8" t="s">
        <v>8</v>
      </c>
      <c r="E553" s="8">
        <v>33</v>
      </c>
      <c r="F553" s="8" t="str">
        <f>VLOOKUP($D553,饮料价格!$B$3:$E$45,2,0)</f>
        <v>合</v>
      </c>
      <c r="G553" s="8">
        <f>VLOOKUP($D553,饮料价格!$B$3:$E$45,3,0)</f>
        <v>7.8</v>
      </c>
      <c r="H553" s="8">
        <f>VLOOKUP($D553,饮料价格!$B$3:$E$45,4,0)</f>
        <v>9.8000000000000007</v>
      </c>
      <c r="I553" s="8">
        <f>E553*H553</f>
        <v>323.40000000000003</v>
      </c>
      <c r="J553" s="8">
        <f>(H553-G553)*E553</f>
        <v>66.000000000000028</v>
      </c>
    </row>
    <row r="554" spans="1:10" hidden="1" outlineLevel="3" x14ac:dyDescent="0.15">
      <c r="A554" s="7">
        <v>42736</v>
      </c>
      <c r="B554" s="8" t="s">
        <v>102</v>
      </c>
      <c r="C554" s="8" t="s">
        <v>135</v>
      </c>
      <c r="D554" s="8" t="s">
        <v>6</v>
      </c>
      <c r="E554" s="8">
        <v>61</v>
      </c>
      <c r="F554" s="8" t="str">
        <f>VLOOKUP($D554,饮料价格!$B$3:$E$45,2,0)</f>
        <v>瓶</v>
      </c>
      <c r="G554" s="8">
        <f>VLOOKUP($D554,饮料价格!$B$3:$E$45,3,0)</f>
        <v>1.7</v>
      </c>
      <c r="H554" s="8">
        <f>VLOOKUP($D554,饮料价格!$B$3:$E$45,4,0)</f>
        <v>3.5</v>
      </c>
      <c r="I554" s="8">
        <f>E554*H554</f>
        <v>213.5</v>
      </c>
      <c r="J554" s="8">
        <f>(H554-G554)*E554</f>
        <v>109.8</v>
      </c>
    </row>
    <row r="555" spans="1:10" hidden="1" outlineLevel="3" x14ac:dyDescent="0.15">
      <c r="A555" s="7">
        <v>42736</v>
      </c>
      <c r="B555" s="8" t="s">
        <v>102</v>
      </c>
      <c r="C555" s="8" t="s">
        <v>135</v>
      </c>
      <c r="D555" s="8" t="s">
        <v>9</v>
      </c>
      <c r="E555" s="8">
        <v>41</v>
      </c>
      <c r="F555" s="8" t="str">
        <f>VLOOKUP($D555,饮料价格!$B$3:$E$45,2,0)</f>
        <v>听</v>
      </c>
      <c r="G555" s="8">
        <f>VLOOKUP($D555,饮料价格!$B$3:$E$45,3,0)</f>
        <v>3</v>
      </c>
      <c r="H555" s="8">
        <f>VLOOKUP($D555,饮料价格!$B$3:$E$45,4,0)</f>
        <v>4</v>
      </c>
      <c r="I555" s="8">
        <f>E555*H555</f>
        <v>164</v>
      </c>
      <c r="J555" s="8">
        <f>(H555-G555)*E555</f>
        <v>41</v>
      </c>
    </row>
    <row r="556" spans="1:10" hidden="1" outlineLevel="3" x14ac:dyDescent="0.15">
      <c r="A556" s="7">
        <v>42736</v>
      </c>
      <c r="B556" s="8" t="s">
        <v>102</v>
      </c>
      <c r="C556" s="8" t="s">
        <v>135</v>
      </c>
      <c r="D556" s="8" t="s">
        <v>23</v>
      </c>
      <c r="E556" s="8">
        <v>52</v>
      </c>
      <c r="F556" s="8" t="str">
        <f>VLOOKUP($D556,饮料价格!$B$3:$E$45,2,0)</f>
        <v>瓶</v>
      </c>
      <c r="G556" s="8">
        <f>VLOOKUP($D556,饮料价格!$B$3:$E$45,3,0)</f>
        <v>2.4</v>
      </c>
      <c r="H556" s="8">
        <f>VLOOKUP($D556,饮料价格!$B$3:$E$45,4,0)</f>
        <v>3</v>
      </c>
      <c r="I556" s="8">
        <f>E556*H556</f>
        <v>156</v>
      </c>
      <c r="J556" s="8">
        <f>(H556-G556)*E556</f>
        <v>31.200000000000003</v>
      </c>
    </row>
    <row r="557" spans="1:10" hidden="1" outlineLevel="3" x14ac:dyDescent="0.15">
      <c r="A557" s="7">
        <v>42736</v>
      </c>
      <c r="B557" s="8" t="s">
        <v>102</v>
      </c>
      <c r="C557" s="8" t="s">
        <v>135</v>
      </c>
      <c r="D557" s="8" t="s">
        <v>19</v>
      </c>
      <c r="E557" s="8">
        <v>12</v>
      </c>
      <c r="F557" s="8" t="str">
        <f>VLOOKUP($D557,饮料价格!$B$3:$E$45,2,0)</f>
        <v>瓶</v>
      </c>
      <c r="G557" s="8">
        <f>VLOOKUP($D557,饮料价格!$B$3:$E$45,3,0)</f>
        <v>1.7</v>
      </c>
      <c r="H557" s="8">
        <f>VLOOKUP($D557,饮料价格!$B$3:$E$45,4,0)</f>
        <v>2.2000000000000002</v>
      </c>
      <c r="I557" s="8">
        <f>E557*H557</f>
        <v>26.400000000000002</v>
      </c>
      <c r="J557" s="8">
        <f>(H557-G557)*E557</f>
        <v>6.0000000000000027</v>
      </c>
    </row>
    <row r="558" spans="1:10" hidden="1" outlineLevel="3" x14ac:dyDescent="0.15">
      <c r="A558" s="7">
        <v>42736</v>
      </c>
      <c r="B558" s="8" t="s">
        <v>102</v>
      </c>
      <c r="C558" s="8" t="s">
        <v>135</v>
      </c>
      <c r="D558" s="8" t="s">
        <v>4</v>
      </c>
      <c r="E558" s="8">
        <v>61</v>
      </c>
      <c r="F558" s="8" t="str">
        <f>VLOOKUP($D558,饮料价格!$B$3:$E$45,2,0)</f>
        <v>合</v>
      </c>
      <c r="G558" s="8">
        <f>VLOOKUP($D558,饮料价格!$B$3:$E$45,3,0)</f>
        <v>1.3</v>
      </c>
      <c r="H558" s="8">
        <f>VLOOKUP($D558,饮料价格!$B$3:$E$45,4,0)</f>
        <v>1.9</v>
      </c>
      <c r="I558" s="8">
        <f>E558*H558</f>
        <v>115.89999999999999</v>
      </c>
      <c r="J558" s="8">
        <f>(H558-G558)*E558</f>
        <v>36.599999999999994</v>
      </c>
    </row>
    <row r="559" spans="1:10" hidden="1" outlineLevel="3" x14ac:dyDescent="0.15">
      <c r="A559" s="7">
        <v>42736</v>
      </c>
      <c r="B559" s="8" t="s">
        <v>102</v>
      </c>
      <c r="C559" s="8" t="s">
        <v>135</v>
      </c>
      <c r="D559" s="8" t="s">
        <v>28</v>
      </c>
      <c r="E559" s="8">
        <v>13</v>
      </c>
      <c r="F559" s="8" t="str">
        <f>VLOOKUP($D559,饮料价格!$B$3:$E$45,2,0)</f>
        <v>合</v>
      </c>
      <c r="G559" s="8">
        <f>VLOOKUP($D559,饮料价格!$B$3:$E$45,3,0)</f>
        <v>1.5</v>
      </c>
      <c r="H559" s="8">
        <f>VLOOKUP($D559,饮料价格!$B$3:$E$45,4,0)</f>
        <v>2.2000000000000002</v>
      </c>
      <c r="I559" s="8">
        <f>E559*H559</f>
        <v>28.6</v>
      </c>
      <c r="J559" s="8">
        <f>(H559-G559)*E559</f>
        <v>9.1000000000000014</v>
      </c>
    </row>
    <row r="560" spans="1:10" hidden="1" outlineLevel="3" x14ac:dyDescent="0.15">
      <c r="A560" s="7">
        <v>42736</v>
      </c>
      <c r="B560" s="8" t="s">
        <v>102</v>
      </c>
      <c r="C560" s="8" t="s">
        <v>135</v>
      </c>
      <c r="D560" s="8" t="s">
        <v>5</v>
      </c>
      <c r="E560" s="8">
        <v>10</v>
      </c>
      <c r="F560" s="8" t="str">
        <f>VLOOKUP($D560,饮料价格!$B$3:$E$45,2,0)</f>
        <v>合</v>
      </c>
      <c r="G560" s="8">
        <f>VLOOKUP($D560,饮料价格!$B$3:$E$45,3,0)</f>
        <v>1.5</v>
      </c>
      <c r="H560" s="8">
        <f>VLOOKUP($D560,饮料价格!$B$3:$E$45,4,0)</f>
        <v>2.2000000000000002</v>
      </c>
      <c r="I560" s="8">
        <f>E560*H560</f>
        <v>22</v>
      </c>
      <c r="J560" s="8">
        <f>(H560-G560)*E560</f>
        <v>7.0000000000000018</v>
      </c>
    </row>
    <row r="561" spans="1:10" hidden="1" outlineLevel="3" x14ac:dyDescent="0.15">
      <c r="A561" s="7">
        <v>42736</v>
      </c>
      <c r="B561" s="8" t="s">
        <v>102</v>
      </c>
      <c r="C561" s="8" t="s">
        <v>135</v>
      </c>
      <c r="D561" s="8" t="s">
        <v>133</v>
      </c>
      <c r="E561" s="8">
        <v>51</v>
      </c>
      <c r="F561" s="8" t="str">
        <f>VLOOKUP($D561,饮料价格!$B$3:$E$45,2,0)</f>
        <v>瓶</v>
      </c>
      <c r="G561" s="8">
        <f>VLOOKUP($D561,饮料价格!$B$3:$E$45,3,0)</f>
        <v>3.5</v>
      </c>
      <c r="H561" s="8">
        <f>VLOOKUP($D561,饮料价格!$B$3:$E$45,4,0)</f>
        <v>5</v>
      </c>
      <c r="I561" s="8">
        <f>E561*H561</f>
        <v>255</v>
      </c>
      <c r="J561" s="8">
        <f>(H561-G561)*E561</f>
        <v>76.5</v>
      </c>
    </row>
    <row r="562" spans="1:10" hidden="1" outlineLevel="3" x14ac:dyDescent="0.15">
      <c r="A562" s="7">
        <v>42736</v>
      </c>
      <c r="B562" s="8" t="s">
        <v>102</v>
      </c>
      <c r="C562" s="8" t="s">
        <v>135</v>
      </c>
      <c r="D562" s="8" t="s">
        <v>24</v>
      </c>
      <c r="E562" s="8">
        <v>74</v>
      </c>
      <c r="F562" s="8" t="str">
        <f>VLOOKUP($D562,饮料价格!$B$3:$E$45,2,0)</f>
        <v>瓶</v>
      </c>
      <c r="G562" s="8">
        <f>VLOOKUP($D562,饮料价格!$B$3:$E$45,3,0)</f>
        <v>2.4</v>
      </c>
      <c r="H562" s="8">
        <f>VLOOKUP($D562,饮料价格!$B$3:$E$45,4,0)</f>
        <v>3</v>
      </c>
      <c r="I562" s="8">
        <f>E562*H562</f>
        <v>222</v>
      </c>
      <c r="J562" s="8">
        <f>(H562-G562)*E562</f>
        <v>44.400000000000006</v>
      </c>
    </row>
    <row r="563" spans="1:10" outlineLevel="2" collapsed="1" x14ac:dyDescent="0.15">
      <c r="A563" s="7"/>
      <c r="B563" s="8"/>
      <c r="C563" s="23" t="s">
        <v>188</v>
      </c>
      <c r="D563" s="8"/>
      <c r="E563" s="8"/>
      <c r="F563" s="8"/>
      <c r="G563" s="8"/>
      <c r="H563" s="8"/>
      <c r="I563" s="8">
        <f>SUBTOTAL(9,I521:I562)</f>
        <v>6695.0999999999995</v>
      </c>
      <c r="J563" s="8">
        <f>SUBTOTAL(9,J521:J562)</f>
        <v>2262.9999999999995</v>
      </c>
    </row>
    <row r="564" spans="1:10" hidden="1" outlineLevel="3" x14ac:dyDescent="0.15">
      <c r="A564" s="7">
        <v>42736</v>
      </c>
      <c r="B564" s="8" t="s">
        <v>102</v>
      </c>
      <c r="C564" s="8" t="s">
        <v>96</v>
      </c>
      <c r="D564" s="8" t="s">
        <v>17</v>
      </c>
      <c r="E564" s="8">
        <v>12</v>
      </c>
      <c r="F564" s="8" t="str">
        <f>VLOOKUP($D564,饮料价格!$B$3:$E$45,2,0)</f>
        <v>合</v>
      </c>
      <c r="G564" s="8">
        <f>VLOOKUP($D564,饮料价格!$B$3:$E$45,3,0)</f>
        <v>4.3</v>
      </c>
      <c r="H564" s="8">
        <f>VLOOKUP($D564,饮料价格!$B$3:$E$45,4,0)</f>
        <v>6.8</v>
      </c>
      <c r="I564" s="8">
        <f>E564*H564</f>
        <v>81.599999999999994</v>
      </c>
      <c r="J564" s="8">
        <f>(H564-G564)*E564</f>
        <v>30</v>
      </c>
    </row>
    <row r="565" spans="1:10" hidden="1" outlineLevel="3" x14ac:dyDescent="0.15">
      <c r="A565" s="7">
        <v>42736</v>
      </c>
      <c r="B565" s="8" t="s">
        <v>102</v>
      </c>
      <c r="C565" s="8" t="s">
        <v>96</v>
      </c>
      <c r="D565" s="8" t="s">
        <v>131</v>
      </c>
      <c r="E565" s="8">
        <v>82</v>
      </c>
      <c r="F565" s="8" t="str">
        <f>VLOOKUP($D565,饮料价格!$B$3:$E$45,2,0)</f>
        <v>瓶</v>
      </c>
      <c r="G565" s="8">
        <f>VLOOKUP($D565,饮料价格!$B$3:$E$45,3,0)</f>
        <v>2</v>
      </c>
      <c r="H565" s="8">
        <f>VLOOKUP($D565,饮料价格!$B$3:$E$45,4,0)</f>
        <v>3.5</v>
      </c>
      <c r="I565" s="8">
        <f>E565*H565</f>
        <v>287</v>
      </c>
      <c r="J565" s="8">
        <f>(H565-G565)*E565</f>
        <v>123</v>
      </c>
    </row>
    <row r="566" spans="1:10" hidden="1" outlineLevel="3" x14ac:dyDescent="0.15">
      <c r="A566" s="7">
        <v>42736</v>
      </c>
      <c r="B566" s="8" t="s">
        <v>102</v>
      </c>
      <c r="C566" s="8" t="s">
        <v>96</v>
      </c>
      <c r="D566" s="8" t="s">
        <v>10</v>
      </c>
      <c r="E566" s="8">
        <v>14</v>
      </c>
      <c r="F566" s="8" t="str">
        <f>VLOOKUP($D566,饮料价格!$B$3:$E$45,2,0)</f>
        <v>听</v>
      </c>
      <c r="G566" s="8">
        <f>VLOOKUP($D566,饮料价格!$B$3:$E$45,3,0)</f>
        <v>2</v>
      </c>
      <c r="H566" s="8">
        <f>VLOOKUP($D566,饮料价格!$B$3:$E$45,4,0)</f>
        <v>3.5</v>
      </c>
      <c r="I566" s="8">
        <f>E566*H566</f>
        <v>49</v>
      </c>
      <c r="J566" s="8">
        <f>(H566-G566)*E566</f>
        <v>21</v>
      </c>
    </row>
    <row r="567" spans="1:10" hidden="1" outlineLevel="3" x14ac:dyDescent="0.15">
      <c r="A567" s="7">
        <v>42736</v>
      </c>
      <c r="B567" s="8" t="s">
        <v>102</v>
      </c>
      <c r="C567" s="8" t="s">
        <v>96</v>
      </c>
      <c r="D567" s="8" t="s">
        <v>20</v>
      </c>
      <c r="E567" s="8">
        <v>39</v>
      </c>
      <c r="F567" s="8" t="str">
        <f>VLOOKUP($D567,饮料价格!$B$3:$E$45,2,0)</f>
        <v>瓶</v>
      </c>
      <c r="G567" s="8">
        <f>VLOOKUP($D567,饮料价格!$B$3:$E$45,3,0)</f>
        <v>1.8</v>
      </c>
      <c r="H567" s="8">
        <f>VLOOKUP($D567,饮料价格!$B$3:$E$45,4,0)</f>
        <v>2.2999999999999998</v>
      </c>
      <c r="I567" s="8">
        <f>E567*H567</f>
        <v>89.699999999999989</v>
      </c>
      <c r="J567" s="8">
        <f>(H567-G567)*E567</f>
        <v>19.499999999999993</v>
      </c>
    </row>
    <row r="568" spans="1:10" hidden="1" outlineLevel="3" x14ac:dyDescent="0.15">
      <c r="A568" s="7">
        <v>42736</v>
      </c>
      <c r="B568" s="8" t="s">
        <v>102</v>
      </c>
      <c r="C568" s="8" t="s">
        <v>96</v>
      </c>
      <c r="D568" s="8" t="s">
        <v>21</v>
      </c>
      <c r="E568" s="8">
        <v>54</v>
      </c>
      <c r="F568" s="8" t="str">
        <f>VLOOKUP($D568,饮料价格!$B$3:$E$45,2,0)</f>
        <v>瓶</v>
      </c>
      <c r="G568" s="8">
        <f>VLOOKUP($D568,饮料价格!$B$3:$E$45,3,0)</f>
        <v>1.4</v>
      </c>
      <c r="H568" s="8">
        <f>VLOOKUP($D568,饮料价格!$B$3:$E$45,4,0)</f>
        <v>3</v>
      </c>
      <c r="I568" s="8">
        <f>E568*H568</f>
        <v>162</v>
      </c>
      <c r="J568" s="8">
        <f>(H568-G568)*E568</f>
        <v>86.4</v>
      </c>
    </row>
    <row r="569" spans="1:10" hidden="1" outlineLevel="3" x14ac:dyDescent="0.15">
      <c r="A569" s="7">
        <v>42736</v>
      </c>
      <c r="B569" s="8" t="s">
        <v>102</v>
      </c>
      <c r="C569" s="8" t="s">
        <v>96</v>
      </c>
      <c r="D569" s="8" t="s">
        <v>134</v>
      </c>
      <c r="E569" s="8">
        <v>8</v>
      </c>
      <c r="F569" s="8" t="str">
        <f>VLOOKUP($D569,饮料价格!$B$3:$E$45,2,0)</f>
        <v>瓶</v>
      </c>
      <c r="G569" s="8">
        <f>VLOOKUP($D569,饮料价格!$B$3:$E$45,3,0)</f>
        <v>3.5</v>
      </c>
      <c r="H569" s="8">
        <f>VLOOKUP($D569,饮料价格!$B$3:$E$45,4,0)</f>
        <v>5</v>
      </c>
      <c r="I569" s="8">
        <f>E569*H569</f>
        <v>40</v>
      </c>
      <c r="J569" s="8">
        <f>(H569-G569)*E569</f>
        <v>12</v>
      </c>
    </row>
    <row r="570" spans="1:10" hidden="1" outlineLevel="3" x14ac:dyDescent="0.15">
      <c r="A570" s="7">
        <v>42736</v>
      </c>
      <c r="B570" s="8" t="s">
        <v>102</v>
      </c>
      <c r="C570" s="8" t="s">
        <v>96</v>
      </c>
      <c r="D570" s="8" t="s">
        <v>78</v>
      </c>
      <c r="E570" s="8">
        <v>15</v>
      </c>
      <c r="F570" s="8" t="str">
        <f>VLOOKUP($D570,饮料价格!$B$3:$E$45,2,0)</f>
        <v>瓶</v>
      </c>
      <c r="G570" s="8">
        <f>VLOOKUP($D570,饮料价格!$B$3:$E$45,3,0)</f>
        <v>1.9</v>
      </c>
      <c r="H570" s="8">
        <f>VLOOKUP($D570,饮料价格!$B$3:$E$45,4,0)</f>
        <v>2.4</v>
      </c>
      <c r="I570" s="8">
        <f>E570*H570</f>
        <v>36</v>
      </c>
      <c r="J570" s="8">
        <f>(H570-G570)*E570</f>
        <v>7.5</v>
      </c>
    </row>
    <row r="571" spans="1:10" hidden="1" outlineLevel="3" x14ac:dyDescent="0.15">
      <c r="A571" s="7">
        <v>42736</v>
      </c>
      <c r="B571" s="8" t="s">
        <v>102</v>
      </c>
      <c r="C571" s="8" t="s">
        <v>96</v>
      </c>
      <c r="D571" s="8" t="s">
        <v>31</v>
      </c>
      <c r="E571" s="8">
        <v>83</v>
      </c>
      <c r="F571" s="8" t="str">
        <f>VLOOKUP($D571,饮料价格!$B$3:$E$45,2,0)</f>
        <v>瓶</v>
      </c>
      <c r="G571" s="8">
        <f>VLOOKUP($D571,饮料价格!$B$3:$E$45,3,0)</f>
        <v>1.1000000000000001</v>
      </c>
      <c r="H571" s="8">
        <f>VLOOKUP($D571,饮料价格!$B$3:$E$45,4,0)</f>
        <v>1.5</v>
      </c>
      <c r="I571" s="8">
        <f>E571*H571</f>
        <v>124.5</v>
      </c>
      <c r="J571" s="8">
        <f>(H571-G571)*E571</f>
        <v>33.199999999999996</v>
      </c>
    </row>
    <row r="572" spans="1:10" hidden="1" outlineLevel="3" x14ac:dyDescent="0.15">
      <c r="A572" s="7">
        <v>42736</v>
      </c>
      <c r="B572" s="8" t="s">
        <v>102</v>
      </c>
      <c r="C572" s="8" t="s">
        <v>96</v>
      </c>
      <c r="D572" s="8" t="s">
        <v>9</v>
      </c>
      <c r="E572" s="8">
        <v>52</v>
      </c>
      <c r="F572" s="8" t="str">
        <f>VLOOKUP($D572,饮料价格!$B$3:$E$45,2,0)</f>
        <v>听</v>
      </c>
      <c r="G572" s="8">
        <f>VLOOKUP($D572,饮料价格!$B$3:$E$45,3,0)</f>
        <v>3</v>
      </c>
      <c r="H572" s="8">
        <f>VLOOKUP($D572,饮料价格!$B$3:$E$45,4,0)</f>
        <v>4</v>
      </c>
      <c r="I572" s="8">
        <f>E572*H572</f>
        <v>208</v>
      </c>
      <c r="J572" s="8">
        <f>(H572-G572)*E572</f>
        <v>52</v>
      </c>
    </row>
    <row r="573" spans="1:10" hidden="1" outlineLevel="3" x14ac:dyDescent="0.15">
      <c r="A573" s="7">
        <v>42736</v>
      </c>
      <c r="B573" s="8" t="s">
        <v>102</v>
      </c>
      <c r="C573" s="8" t="s">
        <v>96</v>
      </c>
      <c r="D573" s="8" t="s">
        <v>22</v>
      </c>
      <c r="E573" s="8">
        <v>13</v>
      </c>
      <c r="F573" s="8" t="str">
        <f>VLOOKUP($D573,饮料价格!$B$3:$E$45,2,0)</f>
        <v>合</v>
      </c>
      <c r="G573" s="8">
        <f>VLOOKUP($D573,饮料价格!$B$3:$E$45,3,0)</f>
        <v>1.7</v>
      </c>
      <c r="H573" s="8">
        <f>VLOOKUP($D573,饮料价格!$B$3:$E$45,4,0)</f>
        <v>2.2000000000000002</v>
      </c>
      <c r="I573" s="8">
        <f>E573*H573</f>
        <v>28.6</v>
      </c>
      <c r="J573" s="8">
        <f>(H573-G573)*E573</f>
        <v>6.5000000000000027</v>
      </c>
    </row>
    <row r="574" spans="1:10" hidden="1" outlineLevel="3" x14ac:dyDescent="0.15">
      <c r="A574" s="7">
        <v>42736</v>
      </c>
      <c r="B574" s="8" t="s">
        <v>102</v>
      </c>
      <c r="C574" s="8" t="s">
        <v>96</v>
      </c>
      <c r="D574" s="8" t="s">
        <v>19</v>
      </c>
      <c r="E574" s="8">
        <v>90</v>
      </c>
      <c r="F574" s="8" t="str">
        <f>VLOOKUP($D574,饮料价格!$B$3:$E$45,2,0)</f>
        <v>瓶</v>
      </c>
      <c r="G574" s="8">
        <f>VLOOKUP($D574,饮料价格!$B$3:$E$45,3,0)</f>
        <v>1.7</v>
      </c>
      <c r="H574" s="8">
        <f>VLOOKUP($D574,饮料价格!$B$3:$E$45,4,0)</f>
        <v>2.2000000000000002</v>
      </c>
      <c r="I574" s="8">
        <f>E574*H574</f>
        <v>198.00000000000003</v>
      </c>
      <c r="J574" s="8">
        <f>(H574-G574)*E574</f>
        <v>45.000000000000021</v>
      </c>
    </row>
    <row r="575" spans="1:10" hidden="1" outlineLevel="3" x14ac:dyDescent="0.15">
      <c r="A575" s="7">
        <v>42736</v>
      </c>
      <c r="B575" s="8" t="s">
        <v>102</v>
      </c>
      <c r="C575" s="8" t="s">
        <v>96</v>
      </c>
      <c r="D575" s="8" t="s">
        <v>14</v>
      </c>
      <c r="E575" s="8">
        <v>26</v>
      </c>
      <c r="F575" s="8" t="str">
        <f>VLOOKUP($D575,饮料价格!$B$3:$E$45,2,0)</f>
        <v>听</v>
      </c>
      <c r="G575" s="8">
        <f>VLOOKUP($D575,饮料价格!$B$3:$E$45,3,0)</f>
        <v>2.5</v>
      </c>
      <c r="H575" s="8">
        <f>VLOOKUP($D575,饮料价格!$B$3:$E$45,4,0)</f>
        <v>4</v>
      </c>
      <c r="I575" s="8">
        <f>E575*H575</f>
        <v>104</v>
      </c>
      <c r="J575" s="8">
        <f>(H575-G575)*E575</f>
        <v>39</v>
      </c>
    </row>
    <row r="576" spans="1:10" hidden="1" outlineLevel="3" x14ac:dyDescent="0.15">
      <c r="A576" s="7">
        <v>42736</v>
      </c>
      <c r="B576" s="8" t="s">
        <v>102</v>
      </c>
      <c r="C576" s="8" t="s">
        <v>96</v>
      </c>
      <c r="D576" s="8" t="s">
        <v>18</v>
      </c>
      <c r="E576" s="8">
        <v>21</v>
      </c>
      <c r="F576" s="8" t="str">
        <f>VLOOKUP($D576,饮料价格!$B$3:$E$45,2,0)</f>
        <v>合</v>
      </c>
      <c r="G576" s="8">
        <f>VLOOKUP($D576,饮料价格!$B$3:$E$45,3,0)</f>
        <v>4.5</v>
      </c>
      <c r="H576" s="8">
        <f>VLOOKUP($D576,饮料价格!$B$3:$E$45,4,0)</f>
        <v>7.2</v>
      </c>
      <c r="I576" s="8">
        <f>E576*H576</f>
        <v>151.20000000000002</v>
      </c>
      <c r="J576" s="8">
        <f>(H576-G576)*E576</f>
        <v>56.7</v>
      </c>
    </row>
    <row r="577" spans="1:10" hidden="1" outlineLevel="3" x14ac:dyDescent="0.15">
      <c r="A577" s="7">
        <v>42736</v>
      </c>
      <c r="B577" s="8" t="s">
        <v>102</v>
      </c>
      <c r="C577" s="8" t="s">
        <v>96</v>
      </c>
      <c r="D577" s="8" t="s">
        <v>81</v>
      </c>
      <c r="E577" s="8">
        <v>88</v>
      </c>
      <c r="F577" s="8" t="str">
        <f>VLOOKUP($D577,饮料价格!$B$3:$E$45,2,0)</f>
        <v>听</v>
      </c>
      <c r="G577" s="8">
        <f>VLOOKUP($D577,饮料价格!$B$3:$E$45,3,0)</f>
        <v>3</v>
      </c>
      <c r="H577" s="8">
        <f>VLOOKUP($D577,饮料价格!$B$3:$E$45,4,0)</f>
        <v>4</v>
      </c>
      <c r="I577" s="8">
        <f>E577*H577</f>
        <v>352</v>
      </c>
      <c r="J577" s="8">
        <f>(H577-G577)*E577</f>
        <v>88</v>
      </c>
    </row>
    <row r="578" spans="1:10" hidden="1" outlineLevel="3" x14ac:dyDescent="0.15">
      <c r="A578" s="7">
        <v>42736</v>
      </c>
      <c r="B578" s="8" t="s">
        <v>102</v>
      </c>
      <c r="C578" s="8" t="s">
        <v>96</v>
      </c>
      <c r="D578" s="8" t="s">
        <v>80</v>
      </c>
      <c r="E578" s="8">
        <v>81</v>
      </c>
      <c r="F578" s="8" t="str">
        <f>VLOOKUP($D578,饮料价格!$B$3:$E$45,2,0)</f>
        <v>瓶</v>
      </c>
      <c r="G578" s="8">
        <f>VLOOKUP($D578,饮料价格!$B$3:$E$45,3,0)</f>
        <v>0.9</v>
      </c>
      <c r="H578" s="8">
        <f>VLOOKUP($D578,饮料价格!$B$3:$E$45,4,0)</f>
        <v>1.2</v>
      </c>
      <c r="I578" s="8">
        <f>E578*H578</f>
        <v>97.2</v>
      </c>
      <c r="J578" s="8">
        <f>(H578-G578)*E578</f>
        <v>24.299999999999994</v>
      </c>
    </row>
    <row r="579" spans="1:10" hidden="1" outlineLevel="3" x14ac:dyDescent="0.15">
      <c r="A579" s="7">
        <v>42736</v>
      </c>
      <c r="B579" s="8" t="s">
        <v>102</v>
      </c>
      <c r="C579" s="8" t="s">
        <v>96</v>
      </c>
      <c r="D579" s="8" t="s">
        <v>11</v>
      </c>
      <c r="E579" s="8">
        <v>14</v>
      </c>
      <c r="F579" s="8" t="str">
        <f>VLOOKUP($D579,饮料价格!$B$3:$E$45,2,0)</f>
        <v>瓶</v>
      </c>
      <c r="G579" s="8">
        <f>VLOOKUP($D579,饮料价格!$B$3:$E$45,3,0)</f>
        <v>1</v>
      </c>
      <c r="H579" s="8">
        <f>VLOOKUP($D579,饮料价格!$B$3:$E$45,4,0)</f>
        <v>1.3</v>
      </c>
      <c r="I579" s="8">
        <f>E579*H579</f>
        <v>18.2</v>
      </c>
      <c r="J579" s="8">
        <f>(H579-G579)*E579</f>
        <v>4.2000000000000011</v>
      </c>
    </row>
    <row r="580" spans="1:10" hidden="1" outlineLevel="3" x14ac:dyDescent="0.15">
      <c r="A580" s="7">
        <v>42736</v>
      </c>
      <c r="B580" s="8" t="s">
        <v>102</v>
      </c>
      <c r="C580" s="8" t="s">
        <v>96</v>
      </c>
      <c r="D580" s="8" t="s">
        <v>132</v>
      </c>
      <c r="E580" s="8">
        <v>52</v>
      </c>
      <c r="F580" s="8" t="str">
        <f>VLOOKUP($D580,饮料价格!$B$3:$E$45,2,0)</f>
        <v>瓶</v>
      </c>
      <c r="G580" s="8">
        <f>VLOOKUP($D580,饮料价格!$B$3:$E$45,3,0)</f>
        <v>2.5</v>
      </c>
      <c r="H580" s="8">
        <f>VLOOKUP($D580,饮料价格!$B$3:$E$45,4,0)</f>
        <v>4.5</v>
      </c>
      <c r="I580" s="8">
        <f>E580*H580</f>
        <v>234</v>
      </c>
      <c r="J580" s="8">
        <f>(H580-G580)*E580</f>
        <v>104</v>
      </c>
    </row>
    <row r="581" spans="1:10" hidden="1" outlineLevel="3" x14ac:dyDescent="0.15">
      <c r="A581" s="7">
        <v>42736</v>
      </c>
      <c r="B581" s="8" t="s">
        <v>102</v>
      </c>
      <c r="C581" s="8" t="s">
        <v>96</v>
      </c>
      <c r="D581" s="8" t="s">
        <v>1</v>
      </c>
      <c r="E581" s="8">
        <v>24</v>
      </c>
      <c r="F581" s="8" t="str">
        <f>VLOOKUP($D581,饮料价格!$B$3:$E$45,2,0)</f>
        <v>听</v>
      </c>
      <c r="G581" s="8">
        <f>VLOOKUP($D581,饮料价格!$B$3:$E$45,3,0)</f>
        <v>2.5</v>
      </c>
      <c r="H581" s="8">
        <f>VLOOKUP($D581,饮料价格!$B$3:$E$45,4,0)</f>
        <v>3.5</v>
      </c>
      <c r="I581" s="8">
        <f>E581*H581</f>
        <v>84</v>
      </c>
      <c r="J581" s="8">
        <f>(H581-G581)*E581</f>
        <v>24</v>
      </c>
    </row>
    <row r="582" spans="1:10" hidden="1" outlineLevel="3" x14ac:dyDescent="0.15">
      <c r="A582" s="7">
        <v>42736</v>
      </c>
      <c r="B582" s="8" t="s">
        <v>102</v>
      </c>
      <c r="C582" s="8" t="s">
        <v>96</v>
      </c>
      <c r="D582" s="8" t="s">
        <v>3</v>
      </c>
      <c r="E582" s="8">
        <v>25</v>
      </c>
      <c r="F582" s="8" t="str">
        <f>VLOOKUP($D582,饮料价格!$B$3:$E$45,2,0)</f>
        <v>听</v>
      </c>
      <c r="G582" s="8">
        <f>VLOOKUP($D582,饮料价格!$B$3:$E$45,3,0)</f>
        <v>2.5</v>
      </c>
      <c r="H582" s="8">
        <f>VLOOKUP($D582,饮料价格!$B$3:$E$45,4,0)</f>
        <v>3.5</v>
      </c>
      <c r="I582" s="8">
        <f>E582*H582</f>
        <v>87.5</v>
      </c>
      <c r="J582" s="8">
        <f>(H582-G582)*E582</f>
        <v>25</v>
      </c>
    </row>
    <row r="583" spans="1:10" hidden="1" outlineLevel="3" x14ac:dyDescent="0.15">
      <c r="A583" s="7">
        <v>42736</v>
      </c>
      <c r="B583" s="8" t="s">
        <v>102</v>
      </c>
      <c r="C583" s="8" t="s">
        <v>96</v>
      </c>
      <c r="D583" s="8" t="s">
        <v>28</v>
      </c>
      <c r="E583" s="8">
        <v>56</v>
      </c>
      <c r="F583" s="8" t="str">
        <f>VLOOKUP($D583,饮料价格!$B$3:$E$45,2,0)</f>
        <v>合</v>
      </c>
      <c r="G583" s="8">
        <f>VLOOKUP($D583,饮料价格!$B$3:$E$45,3,0)</f>
        <v>1.5</v>
      </c>
      <c r="H583" s="8">
        <f>VLOOKUP($D583,饮料价格!$B$3:$E$45,4,0)</f>
        <v>2.2000000000000002</v>
      </c>
      <c r="I583" s="8">
        <f>E583*H583</f>
        <v>123.20000000000002</v>
      </c>
      <c r="J583" s="8">
        <f>(H583-G583)*E583</f>
        <v>39.20000000000001</v>
      </c>
    </row>
    <row r="584" spans="1:10" hidden="1" outlineLevel="3" x14ac:dyDescent="0.15">
      <c r="A584" s="7">
        <v>42736</v>
      </c>
      <c r="B584" s="8" t="s">
        <v>102</v>
      </c>
      <c r="C584" s="8" t="s">
        <v>96</v>
      </c>
      <c r="D584" s="8" t="s">
        <v>82</v>
      </c>
      <c r="E584" s="8">
        <v>20</v>
      </c>
      <c r="F584" s="8" t="str">
        <f>VLOOKUP($D584,饮料价格!$B$3:$E$45,2,0)</f>
        <v>合</v>
      </c>
      <c r="G584" s="8">
        <f>VLOOKUP($D584,饮料价格!$B$3:$E$45,3,0)</f>
        <v>1.6</v>
      </c>
      <c r="H584" s="8">
        <f>VLOOKUP($D584,饮料价格!$B$3:$E$45,4,0)</f>
        <v>2.5</v>
      </c>
      <c r="I584" s="8">
        <f>E584*H584</f>
        <v>50</v>
      </c>
      <c r="J584" s="8">
        <f>(H584-G584)*E584</f>
        <v>18</v>
      </c>
    </row>
    <row r="585" spans="1:10" hidden="1" outlineLevel="3" x14ac:dyDescent="0.15">
      <c r="A585" s="7">
        <v>42736</v>
      </c>
      <c r="B585" s="8" t="s">
        <v>102</v>
      </c>
      <c r="C585" s="8" t="s">
        <v>96</v>
      </c>
      <c r="D585" s="8" t="s">
        <v>27</v>
      </c>
      <c r="E585" s="8">
        <v>20</v>
      </c>
      <c r="F585" s="8" t="str">
        <f>VLOOKUP($D585,饮料价格!$B$3:$E$45,2,0)</f>
        <v>听</v>
      </c>
      <c r="G585" s="8">
        <f>VLOOKUP($D585,饮料价格!$B$3:$E$45,3,0)</f>
        <v>2.5</v>
      </c>
      <c r="H585" s="8">
        <f>VLOOKUP($D585,饮料价格!$B$3:$E$45,4,0)</f>
        <v>4</v>
      </c>
      <c r="I585" s="8">
        <f>E585*H585</f>
        <v>80</v>
      </c>
      <c r="J585" s="8">
        <f>(H585-G585)*E585</f>
        <v>30</v>
      </c>
    </row>
    <row r="586" spans="1:10" hidden="1" outlineLevel="3" x14ac:dyDescent="0.15">
      <c r="A586" s="7">
        <v>42736</v>
      </c>
      <c r="B586" s="8" t="s">
        <v>102</v>
      </c>
      <c r="C586" s="8" t="s">
        <v>96</v>
      </c>
      <c r="D586" s="8" t="s">
        <v>4</v>
      </c>
      <c r="E586" s="8">
        <v>13</v>
      </c>
      <c r="F586" s="8" t="str">
        <f>VLOOKUP($D586,饮料价格!$B$3:$E$45,2,0)</f>
        <v>合</v>
      </c>
      <c r="G586" s="8">
        <f>VLOOKUP($D586,饮料价格!$B$3:$E$45,3,0)</f>
        <v>1.3</v>
      </c>
      <c r="H586" s="8">
        <f>VLOOKUP($D586,饮料价格!$B$3:$E$45,4,0)</f>
        <v>1.9</v>
      </c>
      <c r="I586" s="8">
        <f>E586*H586</f>
        <v>24.7</v>
      </c>
      <c r="J586" s="8">
        <f>(H586-G586)*E586</f>
        <v>7.799999999999998</v>
      </c>
    </row>
    <row r="587" spans="1:10" hidden="1" outlineLevel="3" x14ac:dyDescent="0.15">
      <c r="A587" s="7">
        <v>42736</v>
      </c>
      <c r="B587" s="8" t="s">
        <v>102</v>
      </c>
      <c r="C587" s="8" t="s">
        <v>96</v>
      </c>
      <c r="D587" s="8" t="s">
        <v>2</v>
      </c>
      <c r="E587" s="8">
        <v>16</v>
      </c>
      <c r="F587" s="8" t="str">
        <f>VLOOKUP($D587,饮料价格!$B$3:$E$45,2,0)</f>
        <v>听</v>
      </c>
      <c r="G587" s="8">
        <f>VLOOKUP($D587,饮料价格!$B$3:$E$45,3,0)</f>
        <v>1.6</v>
      </c>
      <c r="H587" s="8">
        <f>VLOOKUP($D587,饮料价格!$B$3:$E$45,4,0)</f>
        <v>3.3</v>
      </c>
      <c r="I587" s="8">
        <f>E587*H587</f>
        <v>52.8</v>
      </c>
      <c r="J587" s="8">
        <f>(H587-G587)*E587</f>
        <v>27.199999999999996</v>
      </c>
    </row>
    <row r="588" spans="1:10" hidden="1" outlineLevel="3" x14ac:dyDescent="0.15">
      <c r="A588" s="7">
        <v>42736</v>
      </c>
      <c r="B588" s="8" t="s">
        <v>102</v>
      </c>
      <c r="C588" s="8" t="s">
        <v>96</v>
      </c>
      <c r="D588" s="8" t="s">
        <v>30</v>
      </c>
      <c r="E588" s="8">
        <v>6</v>
      </c>
      <c r="F588" s="8" t="str">
        <f>VLOOKUP($D588,饮料价格!$B$3:$E$45,2,0)</f>
        <v>瓶</v>
      </c>
      <c r="G588" s="8">
        <f>VLOOKUP($D588,饮料价格!$B$3:$E$45,3,0)</f>
        <v>0.9</v>
      </c>
      <c r="H588" s="8">
        <f>VLOOKUP($D588,饮料价格!$B$3:$E$45,4,0)</f>
        <v>1.5</v>
      </c>
      <c r="I588" s="8">
        <f>E588*H588</f>
        <v>9</v>
      </c>
      <c r="J588" s="8">
        <f>(H588-G588)*E588</f>
        <v>3.5999999999999996</v>
      </c>
    </row>
    <row r="589" spans="1:10" hidden="1" outlineLevel="3" x14ac:dyDescent="0.15">
      <c r="A589" s="7">
        <v>42736</v>
      </c>
      <c r="B589" s="8" t="s">
        <v>102</v>
      </c>
      <c r="C589" s="8" t="s">
        <v>96</v>
      </c>
      <c r="D589" s="8" t="s">
        <v>29</v>
      </c>
      <c r="E589" s="8">
        <v>17</v>
      </c>
      <c r="F589" s="8" t="str">
        <f>VLOOKUP($D589,饮料价格!$B$3:$E$45,2,0)</f>
        <v>合</v>
      </c>
      <c r="G589" s="8">
        <f>VLOOKUP($D589,饮料价格!$B$3:$E$45,3,0)</f>
        <v>1.6</v>
      </c>
      <c r="H589" s="8">
        <f>VLOOKUP($D589,饮料价格!$B$3:$E$45,4,0)</f>
        <v>2.2999999999999998</v>
      </c>
      <c r="I589" s="8">
        <f>E589*H589</f>
        <v>39.099999999999994</v>
      </c>
      <c r="J589" s="8">
        <f>(H589-G589)*E589</f>
        <v>11.899999999999995</v>
      </c>
    </row>
    <row r="590" spans="1:10" hidden="1" outlineLevel="3" x14ac:dyDescent="0.15">
      <c r="A590" s="7">
        <v>42736</v>
      </c>
      <c r="B590" s="8" t="s">
        <v>102</v>
      </c>
      <c r="C590" s="8" t="s">
        <v>96</v>
      </c>
      <c r="D590" s="8" t="s">
        <v>79</v>
      </c>
      <c r="E590" s="8">
        <v>9</v>
      </c>
      <c r="F590" s="8" t="str">
        <f>VLOOKUP($D590,饮料价格!$B$3:$E$45,2,0)</f>
        <v>听</v>
      </c>
      <c r="G590" s="8">
        <f>VLOOKUP($D590,饮料价格!$B$3:$E$45,3,0)</f>
        <v>1.2</v>
      </c>
      <c r="H590" s="8">
        <f>VLOOKUP($D590,饮料价格!$B$3:$E$45,4,0)</f>
        <v>2.5</v>
      </c>
      <c r="I590" s="8">
        <f>E590*H590</f>
        <v>22.5</v>
      </c>
      <c r="J590" s="8">
        <f>(H590-G590)*E590</f>
        <v>11.700000000000001</v>
      </c>
    </row>
    <row r="591" spans="1:10" hidden="1" outlineLevel="3" x14ac:dyDescent="0.15">
      <c r="A591" s="7">
        <v>42736</v>
      </c>
      <c r="B591" s="8" t="s">
        <v>102</v>
      </c>
      <c r="C591" s="8" t="s">
        <v>96</v>
      </c>
      <c r="D591" s="8" t="s">
        <v>7</v>
      </c>
      <c r="E591" s="8">
        <v>85</v>
      </c>
      <c r="F591" s="8" t="str">
        <f>VLOOKUP($D591,饮料价格!$B$3:$E$45,2,0)</f>
        <v>听</v>
      </c>
      <c r="G591" s="8">
        <f>VLOOKUP($D591,饮料价格!$B$3:$E$45,3,0)</f>
        <v>3.2</v>
      </c>
      <c r="H591" s="8">
        <f>VLOOKUP($D591,饮料价格!$B$3:$E$45,4,0)</f>
        <v>6</v>
      </c>
      <c r="I591" s="8">
        <f>E591*H591</f>
        <v>510</v>
      </c>
      <c r="J591" s="8">
        <f>(H591-G591)*E591</f>
        <v>237.99999999999997</v>
      </c>
    </row>
    <row r="592" spans="1:10" hidden="1" outlineLevel="3" x14ac:dyDescent="0.15">
      <c r="A592" s="7">
        <v>42736</v>
      </c>
      <c r="B592" s="8" t="s">
        <v>102</v>
      </c>
      <c r="C592" s="8" t="s">
        <v>96</v>
      </c>
      <c r="D592" s="8" t="s">
        <v>24</v>
      </c>
      <c r="E592" s="8">
        <v>25</v>
      </c>
      <c r="F592" s="8" t="str">
        <f>VLOOKUP($D592,饮料价格!$B$3:$E$45,2,0)</f>
        <v>瓶</v>
      </c>
      <c r="G592" s="8">
        <f>VLOOKUP($D592,饮料价格!$B$3:$E$45,3,0)</f>
        <v>2.4</v>
      </c>
      <c r="H592" s="8">
        <f>VLOOKUP($D592,饮料价格!$B$3:$E$45,4,0)</f>
        <v>3</v>
      </c>
      <c r="I592" s="8">
        <f>E592*H592</f>
        <v>75</v>
      </c>
      <c r="J592" s="8">
        <f>(H592-G592)*E592</f>
        <v>15.000000000000002</v>
      </c>
    </row>
    <row r="593" spans="1:10" hidden="1" outlineLevel="3" x14ac:dyDescent="0.15">
      <c r="A593" s="7">
        <v>42736</v>
      </c>
      <c r="B593" s="8" t="s">
        <v>102</v>
      </c>
      <c r="C593" s="8" t="s">
        <v>96</v>
      </c>
      <c r="D593" s="8" t="s">
        <v>32</v>
      </c>
      <c r="E593" s="8">
        <v>77</v>
      </c>
      <c r="F593" s="8" t="str">
        <f>VLOOKUP($D593,饮料价格!$B$3:$E$45,2,0)</f>
        <v>瓶</v>
      </c>
      <c r="G593" s="8">
        <f>VLOOKUP($D593,饮料价格!$B$3:$E$45,3,0)</f>
        <v>2.4</v>
      </c>
      <c r="H593" s="8">
        <f>VLOOKUP($D593,饮料价格!$B$3:$E$45,4,0)</f>
        <v>3.5</v>
      </c>
      <c r="I593" s="8">
        <f>E593*H593</f>
        <v>269.5</v>
      </c>
      <c r="J593" s="8">
        <f>(H593-G593)*E593</f>
        <v>84.7</v>
      </c>
    </row>
    <row r="594" spans="1:10" hidden="1" outlineLevel="3" x14ac:dyDescent="0.15">
      <c r="A594" s="7">
        <v>42736</v>
      </c>
      <c r="B594" s="8" t="s">
        <v>102</v>
      </c>
      <c r="C594" s="8" t="s">
        <v>96</v>
      </c>
      <c r="D594" s="8" t="s">
        <v>73</v>
      </c>
      <c r="E594" s="8">
        <v>29</v>
      </c>
      <c r="F594" s="8" t="str">
        <f>VLOOKUP($D594,饮料价格!$B$3:$E$45,2,0)</f>
        <v>瓶</v>
      </c>
      <c r="G594" s="8">
        <f>VLOOKUP($D594,饮料价格!$B$3:$E$45,3,0)</f>
        <v>1.8</v>
      </c>
      <c r="H594" s="8">
        <f>VLOOKUP($D594,饮料价格!$B$3:$E$45,4,0)</f>
        <v>2.2999999999999998</v>
      </c>
      <c r="I594" s="8">
        <f>E594*H594</f>
        <v>66.699999999999989</v>
      </c>
      <c r="J594" s="8">
        <f>(H594-G594)*E594</f>
        <v>14.499999999999993</v>
      </c>
    </row>
    <row r="595" spans="1:10" hidden="1" outlineLevel="3" x14ac:dyDescent="0.15">
      <c r="A595" s="7">
        <v>42736</v>
      </c>
      <c r="B595" s="8" t="s">
        <v>102</v>
      </c>
      <c r="C595" s="8" t="s">
        <v>96</v>
      </c>
      <c r="D595" s="8" t="s">
        <v>6</v>
      </c>
      <c r="E595" s="8">
        <v>96</v>
      </c>
      <c r="F595" s="8" t="str">
        <f>VLOOKUP($D595,饮料价格!$B$3:$E$45,2,0)</f>
        <v>瓶</v>
      </c>
      <c r="G595" s="8">
        <f>VLOOKUP($D595,饮料价格!$B$3:$E$45,3,0)</f>
        <v>1.7</v>
      </c>
      <c r="H595" s="8">
        <f>VLOOKUP($D595,饮料价格!$B$3:$E$45,4,0)</f>
        <v>3.5</v>
      </c>
      <c r="I595" s="8">
        <f>E595*H595</f>
        <v>336</v>
      </c>
      <c r="J595" s="8">
        <f>(H595-G595)*E595</f>
        <v>172.8</v>
      </c>
    </row>
    <row r="596" spans="1:10" hidden="1" outlineLevel="3" x14ac:dyDescent="0.15">
      <c r="A596" s="7">
        <v>42736</v>
      </c>
      <c r="B596" s="8" t="s">
        <v>102</v>
      </c>
      <c r="C596" s="8" t="s">
        <v>96</v>
      </c>
      <c r="D596" s="8" t="s">
        <v>8</v>
      </c>
      <c r="E596" s="8">
        <v>34</v>
      </c>
      <c r="F596" s="8" t="str">
        <f>VLOOKUP($D596,饮料价格!$B$3:$E$45,2,0)</f>
        <v>合</v>
      </c>
      <c r="G596" s="8">
        <f>VLOOKUP($D596,饮料价格!$B$3:$E$45,3,0)</f>
        <v>7.8</v>
      </c>
      <c r="H596" s="8">
        <f>VLOOKUP($D596,饮料价格!$B$3:$E$45,4,0)</f>
        <v>9.8000000000000007</v>
      </c>
      <c r="I596" s="8">
        <f>E596*H596</f>
        <v>333.20000000000005</v>
      </c>
      <c r="J596" s="8">
        <f>(H596-G596)*E596</f>
        <v>68.000000000000028</v>
      </c>
    </row>
    <row r="597" spans="1:10" hidden="1" outlineLevel="3" x14ac:dyDescent="0.15">
      <c r="A597" s="7">
        <v>42736</v>
      </c>
      <c r="B597" s="8" t="s">
        <v>102</v>
      </c>
      <c r="C597" s="8" t="s">
        <v>96</v>
      </c>
      <c r="D597" s="8" t="s">
        <v>25</v>
      </c>
      <c r="E597" s="8">
        <v>16</v>
      </c>
      <c r="F597" s="8" t="str">
        <f>VLOOKUP($D597,饮料价格!$B$3:$E$45,2,0)</f>
        <v>听</v>
      </c>
      <c r="G597" s="8">
        <f>VLOOKUP($D597,饮料价格!$B$3:$E$45,3,0)</f>
        <v>3</v>
      </c>
      <c r="H597" s="8">
        <f>VLOOKUP($D597,饮料价格!$B$3:$E$45,4,0)</f>
        <v>4</v>
      </c>
      <c r="I597" s="8">
        <f>E597*H597</f>
        <v>64</v>
      </c>
      <c r="J597" s="8">
        <f>(H597-G597)*E597</f>
        <v>16</v>
      </c>
    </row>
    <row r="598" spans="1:10" hidden="1" outlineLevel="3" x14ac:dyDescent="0.15">
      <c r="A598" s="7">
        <v>42736</v>
      </c>
      <c r="B598" s="8" t="s">
        <v>102</v>
      </c>
      <c r="C598" s="8" t="s">
        <v>96</v>
      </c>
      <c r="D598" s="8" t="s">
        <v>23</v>
      </c>
      <c r="E598" s="8">
        <v>12</v>
      </c>
      <c r="F598" s="8" t="str">
        <f>VLOOKUP($D598,饮料价格!$B$3:$E$45,2,0)</f>
        <v>瓶</v>
      </c>
      <c r="G598" s="8">
        <f>VLOOKUP($D598,饮料价格!$B$3:$E$45,3,0)</f>
        <v>2.4</v>
      </c>
      <c r="H598" s="8">
        <f>VLOOKUP($D598,饮料价格!$B$3:$E$45,4,0)</f>
        <v>3</v>
      </c>
      <c r="I598" s="8">
        <f>E598*H598</f>
        <v>36</v>
      </c>
      <c r="J598" s="8">
        <f>(H598-G598)*E598</f>
        <v>7.2000000000000011</v>
      </c>
    </row>
    <row r="599" spans="1:10" hidden="1" outlineLevel="3" x14ac:dyDescent="0.15">
      <c r="A599" s="7">
        <v>42736</v>
      </c>
      <c r="B599" s="8" t="s">
        <v>102</v>
      </c>
      <c r="C599" s="8" t="s">
        <v>96</v>
      </c>
      <c r="D599" s="8" t="s">
        <v>13</v>
      </c>
      <c r="E599" s="8">
        <v>67</v>
      </c>
      <c r="F599" s="8" t="str">
        <f>VLOOKUP($D599,饮料价格!$B$3:$E$45,2,0)</f>
        <v>瓶</v>
      </c>
      <c r="G599" s="8">
        <f>VLOOKUP($D599,饮料价格!$B$3:$E$45,3,0)</f>
        <v>2</v>
      </c>
      <c r="H599" s="8">
        <f>VLOOKUP($D599,饮料价格!$B$3:$E$45,4,0)</f>
        <v>3.5</v>
      </c>
      <c r="I599" s="8">
        <f>E599*H599</f>
        <v>234.5</v>
      </c>
      <c r="J599" s="8">
        <f>(H599-G599)*E599</f>
        <v>100.5</v>
      </c>
    </row>
    <row r="600" spans="1:10" hidden="1" outlineLevel="3" x14ac:dyDescent="0.15">
      <c r="A600" s="7">
        <v>42736</v>
      </c>
      <c r="B600" s="8" t="s">
        <v>102</v>
      </c>
      <c r="C600" s="8" t="s">
        <v>96</v>
      </c>
      <c r="D600" s="8" t="s">
        <v>16</v>
      </c>
      <c r="E600" s="8">
        <v>43</v>
      </c>
      <c r="F600" s="8" t="str">
        <f>VLOOKUP($D600,饮料价格!$B$3:$E$45,2,0)</f>
        <v>瓶</v>
      </c>
      <c r="G600" s="8">
        <f>VLOOKUP($D600,饮料价格!$B$3:$E$45,3,0)</f>
        <v>1</v>
      </c>
      <c r="H600" s="8">
        <f>VLOOKUP($D600,饮料价格!$B$3:$E$45,4,0)</f>
        <v>1.5</v>
      </c>
      <c r="I600" s="8">
        <f>E600*H600</f>
        <v>64.5</v>
      </c>
      <c r="J600" s="8">
        <f>(H600-G600)*E600</f>
        <v>21.5</v>
      </c>
    </row>
    <row r="601" spans="1:10" hidden="1" outlineLevel="3" x14ac:dyDescent="0.15">
      <c r="A601" s="7">
        <v>42736</v>
      </c>
      <c r="B601" s="8" t="s">
        <v>102</v>
      </c>
      <c r="C601" s="8" t="s">
        <v>96</v>
      </c>
      <c r="D601" s="8" t="s">
        <v>12</v>
      </c>
      <c r="E601" s="8">
        <v>59</v>
      </c>
      <c r="F601" s="8" t="str">
        <f>VLOOKUP($D601,饮料价格!$B$3:$E$45,2,0)</f>
        <v>瓶</v>
      </c>
      <c r="G601" s="8">
        <f>VLOOKUP($D601,饮料价格!$B$3:$E$45,3,0)</f>
        <v>1.3</v>
      </c>
      <c r="H601" s="8">
        <f>VLOOKUP($D601,饮料价格!$B$3:$E$45,4,0)</f>
        <v>2.8</v>
      </c>
      <c r="I601" s="8">
        <f>E601*H601</f>
        <v>165.2</v>
      </c>
      <c r="J601" s="8">
        <f>(H601-G601)*E601</f>
        <v>88.499999999999986</v>
      </c>
    </row>
    <row r="602" spans="1:10" hidden="1" outlineLevel="3" x14ac:dyDescent="0.15">
      <c r="A602" s="7">
        <v>42736</v>
      </c>
      <c r="B602" s="8" t="s">
        <v>102</v>
      </c>
      <c r="C602" s="8" t="s">
        <v>96</v>
      </c>
      <c r="D602" s="8" t="s">
        <v>26</v>
      </c>
      <c r="E602" s="8">
        <v>25</v>
      </c>
      <c r="F602" s="8" t="str">
        <f>VLOOKUP($D602,饮料价格!$B$3:$E$45,2,0)</f>
        <v>瓶</v>
      </c>
      <c r="G602" s="8">
        <f>VLOOKUP($D602,饮料价格!$B$3:$E$45,3,0)</f>
        <v>1.7</v>
      </c>
      <c r="H602" s="8">
        <f>VLOOKUP($D602,饮料价格!$B$3:$E$45,4,0)</f>
        <v>2.2000000000000002</v>
      </c>
      <c r="I602" s="8">
        <f>E602*H602</f>
        <v>55.000000000000007</v>
      </c>
      <c r="J602" s="8">
        <f>(H602-G602)*E602</f>
        <v>12.500000000000005</v>
      </c>
    </row>
    <row r="603" spans="1:10" hidden="1" outlineLevel="3" x14ac:dyDescent="0.15">
      <c r="A603" s="7">
        <v>42736</v>
      </c>
      <c r="B603" s="8" t="s">
        <v>102</v>
      </c>
      <c r="C603" s="8" t="s">
        <v>96</v>
      </c>
      <c r="D603" s="8" t="s">
        <v>15</v>
      </c>
      <c r="E603" s="8">
        <v>28</v>
      </c>
      <c r="F603" s="8" t="str">
        <f>VLOOKUP($D603,饮料价格!$B$3:$E$45,2,0)</f>
        <v>合</v>
      </c>
      <c r="G603" s="8">
        <f>VLOOKUP($D603,饮料价格!$B$3:$E$45,3,0)</f>
        <v>1.7</v>
      </c>
      <c r="H603" s="8">
        <f>VLOOKUP($D603,饮料价格!$B$3:$E$45,4,0)</f>
        <v>2.5</v>
      </c>
      <c r="I603" s="8">
        <f>E603*H603</f>
        <v>70</v>
      </c>
      <c r="J603" s="8">
        <f>(H603-G603)*E603</f>
        <v>22.400000000000002</v>
      </c>
    </row>
    <row r="604" spans="1:10" hidden="1" outlineLevel="3" x14ac:dyDescent="0.15">
      <c r="A604" s="7">
        <v>42736</v>
      </c>
      <c r="B604" s="8" t="s">
        <v>102</v>
      </c>
      <c r="C604" s="8" t="s">
        <v>96</v>
      </c>
      <c r="D604" s="8" t="s">
        <v>5</v>
      </c>
      <c r="E604" s="8">
        <v>14</v>
      </c>
      <c r="F604" s="8" t="str">
        <f>VLOOKUP($D604,饮料价格!$B$3:$E$45,2,0)</f>
        <v>合</v>
      </c>
      <c r="G604" s="8">
        <f>VLOOKUP($D604,饮料价格!$B$3:$E$45,3,0)</f>
        <v>1.5</v>
      </c>
      <c r="H604" s="8">
        <f>VLOOKUP($D604,饮料价格!$B$3:$E$45,4,0)</f>
        <v>2.2000000000000002</v>
      </c>
      <c r="I604" s="8">
        <f>E604*H604</f>
        <v>30.800000000000004</v>
      </c>
      <c r="J604" s="8">
        <f>(H604-G604)*E604</f>
        <v>9.8000000000000025</v>
      </c>
    </row>
    <row r="605" spans="1:10" hidden="1" outlineLevel="3" x14ac:dyDescent="0.15">
      <c r="A605" s="7">
        <v>42736</v>
      </c>
      <c r="B605" s="8" t="s">
        <v>102</v>
      </c>
      <c r="C605" s="8" t="s">
        <v>96</v>
      </c>
      <c r="D605" s="8" t="s">
        <v>133</v>
      </c>
      <c r="E605" s="8">
        <v>24</v>
      </c>
      <c r="F605" s="8" t="str">
        <f>VLOOKUP($D605,饮料价格!$B$3:$E$45,2,0)</f>
        <v>瓶</v>
      </c>
      <c r="G605" s="8">
        <f>VLOOKUP($D605,饮料价格!$B$3:$E$45,3,0)</f>
        <v>3.5</v>
      </c>
      <c r="H605" s="8">
        <f>VLOOKUP($D605,饮料价格!$B$3:$E$45,4,0)</f>
        <v>5</v>
      </c>
      <c r="I605" s="8">
        <f>E605*H605</f>
        <v>120</v>
      </c>
      <c r="J605" s="8">
        <f>(H605-G605)*E605</f>
        <v>36</v>
      </c>
    </row>
    <row r="606" spans="1:10" outlineLevel="2" collapsed="1" x14ac:dyDescent="0.15">
      <c r="A606" s="7"/>
      <c r="B606" s="8"/>
      <c r="C606" s="23" t="s">
        <v>194</v>
      </c>
      <c r="D606" s="8"/>
      <c r="E606" s="8"/>
      <c r="F606" s="8"/>
      <c r="G606" s="8"/>
      <c r="H606" s="8"/>
      <c r="I606" s="8">
        <f>SUBTOTAL(9,I564:I605)</f>
        <v>5264.2</v>
      </c>
      <c r="J606" s="8">
        <f>SUBTOTAL(9,J564:J605)</f>
        <v>1858.1000000000001</v>
      </c>
    </row>
    <row r="607" spans="1:10" hidden="1" outlineLevel="3" x14ac:dyDescent="0.15">
      <c r="A607" s="7">
        <v>42736</v>
      </c>
      <c r="B607" s="8" t="s">
        <v>102</v>
      </c>
      <c r="C607" s="8" t="s">
        <v>116</v>
      </c>
      <c r="D607" s="8" t="s">
        <v>22</v>
      </c>
      <c r="E607" s="8">
        <v>129</v>
      </c>
      <c r="F607" s="8" t="str">
        <f>VLOOKUP($D607,饮料价格!$B$3:$E$45,2,0)</f>
        <v>合</v>
      </c>
      <c r="G607" s="8">
        <f>VLOOKUP($D607,饮料价格!$B$3:$E$45,3,0)</f>
        <v>1.7</v>
      </c>
      <c r="H607" s="8">
        <f>VLOOKUP($D607,饮料价格!$B$3:$E$45,4,0)</f>
        <v>2.2000000000000002</v>
      </c>
      <c r="I607" s="8">
        <f>E607*H607</f>
        <v>283.8</v>
      </c>
      <c r="J607" s="8">
        <f>(H607-G607)*E607</f>
        <v>64.500000000000028</v>
      </c>
    </row>
    <row r="608" spans="1:10" hidden="1" outlineLevel="3" x14ac:dyDescent="0.15">
      <c r="A608" s="7">
        <v>42736</v>
      </c>
      <c r="B608" s="8" t="s">
        <v>102</v>
      </c>
      <c r="C608" s="8" t="s">
        <v>116</v>
      </c>
      <c r="D608" s="8" t="s">
        <v>14</v>
      </c>
      <c r="E608" s="8">
        <v>31</v>
      </c>
      <c r="F608" s="8" t="str">
        <f>VLOOKUP($D608,饮料价格!$B$3:$E$45,2,0)</f>
        <v>听</v>
      </c>
      <c r="G608" s="8">
        <f>VLOOKUP($D608,饮料价格!$B$3:$E$45,3,0)</f>
        <v>2.5</v>
      </c>
      <c r="H608" s="8">
        <f>VLOOKUP($D608,饮料价格!$B$3:$E$45,4,0)</f>
        <v>4</v>
      </c>
      <c r="I608" s="8">
        <f>E608*H608</f>
        <v>124</v>
      </c>
      <c r="J608" s="8">
        <f>(H608-G608)*E608</f>
        <v>46.5</v>
      </c>
    </row>
    <row r="609" spans="1:10" hidden="1" outlineLevel="3" x14ac:dyDescent="0.15">
      <c r="A609" s="7">
        <v>42736</v>
      </c>
      <c r="B609" s="8" t="s">
        <v>102</v>
      </c>
      <c r="C609" s="8" t="s">
        <v>116</v>
      </c>
      <c r="D609" s="8" t="s">
        <v>131</v>
      </c>
      <c r="E609" s="8">
        <v>33</v>
      </c>
      <c r="F609" s="8" t="str">
        <f>VLOOKUP($D609,饮料价格!$B$3:$E$45,2,0)</f>
        <v>瓶</v>
      </c>
      <c r="G609" s="8">
        <f>VLOOKUP($D609,饮料价格!$B$3:$E$45,3,0)</f>
        <v>2</v>
      </c>
      <c r="H609" s="8">
        <f>VLOOKUP($D609,饮料价格!$B$3:$E$45,4,0)</f>
        <v>3.5</v>
      </c>
      <c r="I609" s="8">
        <f>E609*H609</f>
        <v>115.5</v>
      </c>
      <c r="J609" s="8">
        <f>(H609-G609)*E609</f>
        <v>49.5</v>
      </c>
    </row>
    <row r="610" spans="1:10" hidden="1" outlineLevel="3" x14ac:dyDescent="0.15">
      <c r="A610" s="7">
        <v>42736</v>
      </c>
      <c r="B610" s="8" t="s">
        <v>102</v>
      </c>
      <c r="C610" s="8" t="s">
        <v>116</v>
      </c>
      <c r="D610" s="8" t="s">
        <v>27</v>
      </c>
      <c r="E610" s="8">
        <v>14</v>
      </c>
      <c r="F610" s="8" t="str">
        <f>VLOOKUP($D610,饮料价格!$B$3:$E$45,2,0)</f>
        <v>听</v>
      </c>
      <c r="G610" s="8">
        <f>VLOOKUP($D610,饮料价格!$B$3:$E$45,3,0)</f>
        <v>2.5</v>
      </c>
      <c r="H610" s="8">
        <f>VLOOKUP($D610,饮料价格!$B$3:$E$45,4,0)</f>
        <v>4</v>
      </c>
      <c r="I610" s="8">
        <f>E610*H610</f>
        <v>56</v>
      </c>
      <c r="J610" s="8">
        <f>(H610-G610)*E610</f>
        <v>21</v>
      </c>
    </row>
    <row r="611" spans="1:10" hidden="1" outlineLevel="3" x14ac:dyDescent="0.15">
      <c r="A611" s="7">
        <v>42736</v>
      </c>
      <c r="B611" s="8" t="s">
        <v>102</v>
      </c>
      <c r="C611" s="8" t="s">
        <v>116</v>
      </c>
      <c r="D611" s="8" t="s">
        <v>2</v>
      </c>
      <c r="E611" s="8">
        <v>14</v>
      </c>
      <c r="F611" s="8" t="str">
        <f>VLOOKUP($D611,饮料价格!$B$3:$E$45,2,0)</f>
        <v>听</v>
      </c>
      <c r="G611" s="8">
        <f>VLOOKUP($D611,饮料价格!$B$3:$E$45,3,0)</f>
        <v>1.6</v>
      </c>
      <c r="H611" s="8">
        <f>VLOOKUP($D611,饮料价格!$B$3:$E$45,4,0)</f>
        <v>3.3</v>
      </c>
      <c r="I611" s="8">
        <f>E611*H611</f>
        <v>46.199999999999996</v>
      </c>
      <c r="J611" s="8">
        <f>(H611-G611)*E611</f>
        <v>23.799999999999997</v>
      </c>
    </row>
    <row r="612" spans="1:10" hidden="1" outlineLevel="3" x14ac:dyDescent="0.15">
      <c r="A612" s="7">
        <v>42736</v>
      </c>
      <c r="B612" s="8" t="s">
        <v>102</v>
      </c>
      <c r="C612" s="8" t="s">
        <v>116</v>
      </c>
      <c r="D612" s="8" t="s">
        <v>18</v>
      </c>
      <c r="E612" s="8">
        <v>100</v>
      </c>
      <c r="F612" s="8" t="str">
        <f>VLOOKUP($D612,饮料价格!$B$3:$E$45,2,0)</f>
        <v>合</v>
      </c>
      <c r="G612" s="8">
        <f>VLOOKUP($D612,饮料价格!$B$3:$E$45,3,0)</f>
        <v>4.5</v>
      </c>
      <c r="H612" s="8">
        <f>VLOOKUP($D612,饮料价格!$B$3:$E$45,4,0)</f>
        <v>7.2</v>
      </c>
      <c r="I612" s="8">
        <f>E612*H612</f>
        <v>720</v>
      </c>
      <c r="J612" s="8">
        <f>(H612-G612)*E612</f>
        <v>270</v>
      </c>
    </row>
    <row r="613" spans="1:10" hidden="1" outlineLevel="3" x14ac:dyDescent="0.15">
      <c r="A613" s="7">
        <v>42736</v>
      </c>
      <c r="B613" s="8" t="s">
        <v>102</v>
      </c>
      <c r="C613" s="8" t="s">
        <v>116</v>
      </c>
      <c r="D613" s="8" t="s">
        <v>132</v>
      </c>
      <c r="E613" s="8">
        <v>8</v>
      </c>
      <c r="F613" s="8" t="str">
        <f>VLOOKUP($D613,饮料价格!$B$3:$E$45,2,0)</f>
        <v>瓶</v>
      </c>
      <c r="G613" s="8">
        <f>VLOOKUP($D613,饮料价格!$B$3:$E$45,3,0)</f>
        <v>2.5</v>
      </c>
      <c r="H613" s="8">
        <f>VLOOKUP($D613,饮料价格!$B$3:$E$45,4,0)</f>
        <v>4.5</v>
      </c>
      <c r="I613" s="8">
        <f>E613*H613</f>
        <v>36</v>
      </c>
      <c r="J613" s="8">
        <f>(H613-G613)*E613</f>
        <v>16</v>
      </c>
    </row>
    <row r="614" spans="1:10" hidden="1" outlineLevel="3" x14ac:dyDescent="0.15">
      <c r="A614" s="7">
        <v>42736</v>
      </c>
      <c r="B614" s="8" t="s">
        <v>102</v>
      </c>
      <c r="C614" s="8" t="s">
        <v>116</v>
      </c>
      <c r="D614" s="8" t="s">
        <v>23</v>
      </c>
      <c r="E614" s="8">
        <v>46</v>
      </c>
      <c r="F614" s="8" t="str">
        <f>VLOOKUP($D614,饮料价格!$B$3:$E$45,2,0)</f>
        <v>瓶</v>
      </c>
      <c r="G614" s="8">
        <f>VLOOKUP($D614,饮料价格!$B$3:$E$45,3,0)</f>
        <v>2.4</v>
      </c>
      <c r="H614" s="8">
        <f>VLOOKUP($D614,饮料价格!$B$3:$E$45,4,0)</f>
        <v>3</v>
      </c>
      <c r="I614" s="8">
        <f>E614*H614</f>
        <v>138</v>
      </c>
      <c r="J614" s="8">
        <f>(H614-G614)*E614</f>
        <v>27.600000000000005</v>
      </c>
    </row>
    <row r="615" spans="1:10" hidden="1" outlineLevel="3" x14ac:dyDescent="0.15">
      <c r="A615" s="7">
        <v>42736</v>
      </c>
      <c r="B615" s="8" t="s">
        <v>102</v>
      </c>
      <c r="C615" s="8" t="s">
        <v>116</v>
      </c>
      <c r="D615" s="8" t="s">
        <v>73</v>
      </c>
      <c r="E615" s="8">
        <v>111</v>
      </c>
      <c r="F615" s="8" t="str">
        <f>VLOOKUP($D615,饮料价格!$B$3:$E$45,2,0)</f>
        <v>瓶</v>
      </c>
      <c r="G615" s="8">
        <f>VLOOKUP($D615,饮料价格!$B$3:$E$45,3,0)</f>
        <v>1.8</v>
      </c>
      <c r="H615" s="8">
        <f>VLOOKUP($D615,饮料价格!$B$3:$E$45,4,0)</f>
        <v>2.2999999999999998</v>
      </c>
      <c r="I615" s="8">
        <f>E615*H615</f>
        <v>255.29999999999998</v>
      </c>
      <c r="J615" s="8">
        <f>(H615-G615)*E615</f>
        <v>55.499999999999979</v>
      </c>
    </row>
    <row r="616" spans="1:10" hidden="1" outlineLevel="3" x14ac:dyDescent="0.15">
      <c r="A616" s="7">
        <v>42736</v>
      </c>
      <c r="B616" s="8" t="s">
        <v>102</v>
      </c>
      <c r="C616" s="8" t="s">
        <v>116</v>
      </c>
      <c r="D616" s="8" t="s">
        <v>133</v>
      </c>
      <c r="E616" s="8">
        <v>87</v>
      </c>
      <c r="F616" s="8" t="str">
        <f>VLOOKUP($D616,饮料价格!$B$3:$E$45,2,0)</f>
        <v>瓶</v>
      </c>
      <c r="G616" s="8">
        <f>VLOOKUP($D616,饮料价格!$B$3:$E$45,3,0)</f>
        <v>3.5</v>
      </c>
      <c r="H616" s="8">
        <f>VLOOKUP($D616,饮料价格!$B$3:$E$45,4,0)</f>
        <v>5</v>
      </c>
      <c r="I616" s="8">
        <f>E616*H616</f>
        <v>435</v>
      </c>
      <c r="J616" s="8">
        <f>(H616-G616)*E616</f>
        <v>130.5</v>
      </c>
    </row>
    <row r="617" spans="1:10" hidden="1" outlineLevel="3" x14ac:dyDescent="0.15">
      <c r="A617" s="7">
        <v>42736</v>
      </c>
      <c r="B617" s="8" t="s">
        <v>102</v>
      </c>
      <c r="C617" s="8" t="s">
        <v>116</v>
      </c>
      <c r="D617" s="8" t="s">
        <v>20</v>
      </c>
      <c r="E617" s="8">
        <v>12</v>
      </c>
      <c r="F617" s="8" t="str">
        <f>VLOOKUP($D617,饮料价格!$B$3:$E$45,2,0)</f>
        <v>瓶</v>
      </c>
      <c r="G617" s="8">
        <f>VLOOKUP($D617,饮料价格!$B$3:$E$45,3,0)</f>
        <v>1.8</v>
      </c>
      <c r="H617" s="8">
        <f>VLOOKUP($D617,饮料价格!$B$3:$E$45,4,0)</f>
        <v>2.2999999999999998</v>
      </c>
      <c r="I617" s="8">
        <f>E617*H617</f>
        <v>27.599999999999998</v>
      </c>
      <c r="J617" s="8">
        <f>(H617-G617)*E617</f>
        <v>5.9999999999999973</v>
      </c>
    </row>
    <row r="618" spans="1:10" hidden="1" outlineLevel="3" x14ac:dyDescent="0.15">
      <c r="A618" s="7">
        <v>42736</v>
      </c>
      <c r="B618" s="8" t="s">
        <v>102</v>
      </c>
      <c r="C618" s="8" t="s">
        <v>116</v>
      </c>
      <c r="D618" s="8" t="s">
        <v>25</v>
      </c>
      <c r="E618" s="8">
        <v>13</v>
      </c>
      <c r="F618" s="8" t="str">
        <f>VLOOKUP($D618,饮料价格!$B$3:$E$45,2,0)</f>
        <v>听</v>
      </c>
      <c r="G618" s="8">
        <f>VLOOKUP($D618,饮料价格!$B$3:$E$45,3,0)</f>
        <v>3</v>
      </c>
      <c r="H618" s="8">
        <f>VLOOKUP($D618,饮料价格!$B$3:$E$45,4,0)</f>
        <v>4</v>
      </c>
      <c r="I618" s="8">
        <f>E618*H618</f>
        <v>52</v>
      </c>
      <c r="J618" s="8">
        <f>(H618-G618)*E618</f>
        <v>13</v>
      </c>
    </row>
    <row r="619" spans="1:10" hidden="1" outlineLevel="3" x14ac:dyDescent="0.15">
      <c r="A619" s="7">
        <v>42736</v>
      </c>
      <c r="B619" s="8" t="s">
        <v>102</v>
      </c>
      <c r="C619" s="8" t="s">
        <v>116</v>
      </c>
      <c r="D619" s="8" t="s">
        <v>15</v>
      </c>
      <c r="E619" s="8">
        <v>13</v>
      </c>
      <c r="F619" s="8" t="str">
        <f>VLOOKUP($D619,饮料价格!$B$3:$E$45,2,0)</f>
        <v>合</v>
      </c>
      <c r="G619" s="8">
        <f>VLOOKUP($D619,饮料价格!$B$3:$E$45,3,0)</f>
        <v>1.7</v>
      </c>
      <c r="H619" s="8">
        <f>VLOOKUP($D619,饮料价格!$B$3:$E$45,4,0)</f>
        <v>2.5</v>
      </c>
      <c r="I619" s="8">
        <f>E619*H619</f>
        <v>32.5</v>
      </c>
      <c r="J619" s="8">
        <f>(H619-G619)*E619</f>
        <v>10.4</v>
      </c>
    </row>
    <row r="620" spans="1:10" hidden="1" outlineLevel="3" x14ac:dyDescent="0.15">
      <c r="A620" s="7">
        <v>42736</v>
      </c>
      <c r="B620" s="8" t="s">
        <v>102</v>
      </c>
      <c r="C620" s="8" t="s">
        <v>116</v>
      </c>
      <c r="D620" s="8" t="s">
        <v>28</v>
      </c>
      <c r="E620" s="8">
        <v>14</v>
      </c>
      <c r="F620" s="8" t="str">
        <f>VLOOKUP($D620,饮料价格!$B$3:$E$45,2,0)</f>
        <v>合</v>
      </c>
      <c r="G620" s="8">
        <f>VLOOKUP($D620,饮料价格!$B$3:$E$45,3,0)</f>
        <v>1.5</v>
      </c>
      <c r="H620" s="8">
        <f>VLOOKUP($D620,饮料价格!$B$3:$E$45,4,0)</f>
        <v>2.2000000000000002</v>
      </c>
      <c r="I620" s="8">
        <f>E620*H620</f>
        <v>30.800000000000004</v>
      </c>
      <c r="J620" s="8">
        <f>(H620-G620)*E620</f>
        <v>9.8000000000000025</v>
      </c>
    </row>
    <row r="621" spans="1:10" hidden="1" outlineLevel="3" x14ac:dyDescent="0.15">
      <c r="A621" s="7">
        <v>42736</v>
      </c>
      <c r="B621" s="8" t="s">
        <v>102</v>
      </c>
      <c r="C621" s="8" t="s">
        <v>116</v>
      </c>
      <c r="D621" s="8" t="s">
        <v>32</v>
      </c>
      <c r="E621" s="8">
        <v>109</v>
      </c>
      <c r="F621" s="8" t="str">
        <f>VLOOKUP($D621,饮料价格!$B$3:$E$45,2,0)</f>
        <v>瓶</v>
      </c>
      <c r="G621" s="8">
        <f>VLOOKUP($D621,饮料价格!$B$3:$E$45,3,0)</f>
        <v>2.4</v>
      </c>
      <c r="H621" s="8">
        <f>VLOOKUP($D621,饮料价格!$B$3:$E$45,4,0)</f>
        <v>3.5</v>
      </c>
      <c r="I621" s="8">
        <f>E621*H621</f>
        <v>381.5</v>
      </c>
      <c r="J621" s="8">
        <f>(H621-G621)*E621</f>
        <v>119.9</v>
      </c>
    </row>
    <row r="622" spans="1:10" hidden="1" outlineLevel="3" x14ac:dyDescent="0.15">
      <c r="A622" s="7">
        <v>42736</v>
      </c>
      <c r="B622" s="8" t="s">
        <v>102</v>
      </c>
      <c r="C622" s="8" t="s">
        <v>116</v>
      </c>
      <c r="D622" s="8" t="s">
        <v>17</v>
      </c>
      <c r="E622" s="8">
        <v>12</v>
      </c>
      <c r="F622" s="8" t="str">
        <f>VLOOKUP($D622,饮料价格!$B$3:$E$45,2,0)</f>
        <v>合</v>
      </c>
      <c r="G622" s="8">
        <f>VLOOKUP($D622,饮料价格!$B$3:$E$45,3,0)</f>
        <v>4.3</v>
      </c>
      <c r="H622" s="8">
        <f>VLOOKUP($D622,饮料价格!$B$3:$E$45,4,0)</f>
        <v>6.8</v>
      </c>
      <c r="I622" s="8">
        <f>E622*H622</f>
        <v>81.599999999999994</v>
      </c>
      <c r="J622" s="8">
        <f>(H622-G622)*E622</f>
        <v>30</v>
      </c>
    </row>
    <row r="623" spans="1:10" hidden="1" outlineLevel="3" x14ac:dyDescent="0.15">
      <c r="A623" s="7">
        <v>42736</v>
      </c>
      <c r="B623" s="8" t="s">
        <v>102</v>
      </c>
      <c r="C623" s="8" t="s">
        <v>116</v>
      </c>
      <c r="D623" s="8" t="s">
        <v>82</v>
      </c>
      <c r="E623" s="8">
        <v>82</v>
      </c>
      <c r="F623" s="8" t="str">
        <f>VLOOKUP($D623,饮料价格!$B$3:$E$45,2,0)</f>
        <v>合</v>
      </c>
      <c r="G623" s="8">
        <f>VLOOKUP($D623,饮料价格!$B$3:$E$45,3,0)</f>
        <v>1.6</v>
      </c>
      <c r="H623" s="8">
        <f>VLOOKUP($D623,饮料价格!$B$3:$E$45,4,0)</f>
        <v>2.5</v>
      </c>
      <c r="I623" s="8">
        <f>E623*H623</f>
        <v>205</v>
      </c>
      <c r="J623" s="8">
        <f>(H623-G623)*E623</f>
        <v>73.8</v>
      </c>
    </row>
    <row r="624" spans="1:10" hidden="1" outlineLevel="3" x14ac:dyDescent="0.15">
      <c r="A624" s="7">
        <v>42736</v>
      </c>
      <c r="B624" s="8" t="s">
        <v>102</v>
      </c>
      <c r="C624" s="8" t="s">
        <v>116</v>
      </c>
      <c r="D624" s="8" t="s">
        <v>13</v>
      </c>
      <c r="E624" s="8">
        <v>18</v>
      </c>
      <c r="F624" s="8" t="str">
        <f>VLOOKUP($D624,饮料价格!$B$3:$E$45,2,0)</f>
        <v>瓶</v>
      </c>
      <c r="G624" s="8">
        <f>VLOOKUP($D624,饮料价格!$B$3:$E$45,3,0)</f>
        <v>2</v>
      </c>
      <c r="H624" s="8">
        <f>VLOOKUP($D624,饮料价格!$B$3:$E$45,4,0)</f>
        <v>3.5</v>
      </c>
      <c r="I624" s="8">
        <f>E624*H624</f>
        <v>63</v>
      </c>
      <c r="J624" s="8">
        <f>(H624-G624)*E624</f>
        <v>27</v>
      </c>
    </row>
    <row r="625" spans="1:10" hidden="1" outlineLevel="3" x14ac:dyDescent="0.15">
      <c r="A625" s="7">
        <v>42736</v>
      </c>
      <c r="B625" s="8" t="s">
        <v>102</v>
      </c>
      <c r="C625" s="8" t="s">
        <v>116</v>
      </c>
      <c r="D625" s="8" t="s">
        <v>29</v>
      </c>
      <c r="E625" s="8">
        <v>80</v>
      </c>
      <c r="F625" s="8" t="str">
        <f>VLOOKUP($D625,饮料价格!$B$3:$E$45,2,0)</f>
        <v>合</v>
      </c>
      <c r="G625" s="8">
        <f>VLOOKUP($D625,饮料价格!$B$3:$E$45,3,0)</f>
        <v>1.6</v>
      </c>
      <c r="H625" s="8">
        <f>VLOOKUP($D625,饮料价格!$B$3:$E$45,4,0)</f>
        <v>2.2999999999999998</v>
      </c>
      <c r="I625" s="8">
        <f>E625*H625</f>
        <v>184</v>
      </c>
      <c r="J625" s="8">
        <f>(H625-G625)*E625</f>
        <v>55.999999999999979</v>
      </c>
    </row>
    <row r="626" spans="1:10" hidden="1" outlineLevel="3" x14ac:dyDescent="0.15">
      <c r="A626" s="7">
        <v>42736</v>
      </c>
      <c r="B626" s="8" t="s">
        <v>102</v>
      </c>
      <c r="C626" s="8" t="s">
        <v>116</v>
      </c>
      <c r="D626" s="8" t="s">
        <v>4</v>
      </c>
      <c r="E626" s="8">
        <v>124</v>
      </c>
      <c r="F626" s="8" t="str">
        <f>VLOOKUP($D626,饮料价格!$B$3:$E$45,2,0)</f>
        <v>合</v>
      </c>
      <c r="G626" s="8">
        <f>VLOOKUP($D626,饮料价格!$B$3:$E$45,3,0)</f>
        <v>1.3</v>
      </c>
      <c r="H626" s="8">
        <f>VLOOKUP($D626,饮料价格!$B$3:$E$45,4,0)</f>
        <v>1.9</v>
      </c>
      <c r="I626" s="8">
        <f>E626*H626</f>
        <v>235.6</v>
      </c>
      <c r="J626" s="8">
        <f>(H626-G626)*E626</f>
        <v>74.399999999999977</v>
      </c>
    </row>
    <row r="627" spans="1:10" hidden="1" outlineLevel="3" x14ac:dyDescent="0.15">
      <c r="A627" s="7">
        <v>42736</v>
      </c>
      <c r="B627" s="8" t="s">
        <v>102</v>
      </c>
      <c r="C627" s="8" t="s">
        <v>116</v>
      </c>
      <c r="D627" s="8" t="s">
        <v>80</v>
      </c>
      <c r="E627" s="8">
        <v>12</v>
      </c>
      <c r="F627" s="8" t="str">
        <f>VLOOKUP($D627,饮料价格!$B$3:$E$45,2,0)</f>
        <v>瓶</v>
      </c>
      <c r="G627" s="8">
        <f>VLOOKUP($D627,饮料价格!$B$3:$E$45,3,0)</f>
        <v>0.9</v>
      </c>
      <c r="H627" s="8">
        <f>VLOOKUP($D627,饮料价格!$B$3:$E$45,4,0)</f>
        <v>1.2</v>
      </c>
      <c r="I627" s="8">
        <f>E627*H627</f>
        <v>14.399999999999999</v>
      </c>
      <c r="J627" s="8">
        <f>(H627-G627)*E627</f>
        <v>3.5999999999999992</v>
      </c>
    </row>
    <row r="628" spans="1:10" hidden="1" outlineLevel="3" x14ac:dyDescent="0.15">
      <c r="A628" s="7">
        <v>42736</v>
      </c>
      <c r="B628" s="8" t="s">
        <v>102</v>
      </c>
      <c r="C628" s="8" t="s">
        <v>116</v>
      </c>
      <c r="D628" s="8" t="s">
        <v>81</v>
      </c>
      <c r="E628" s="8">
        <v>31</v>
      </c>
      <c r="F628" s="8" t="str">
        <f>VLOOKUP($D628,饮料价格!$B$3:$E$45,2,0)</f>
        <v>听</v>
      </c>
      <c r="G628" s="8">
        <f>VLOOKUP($D628,饮料价格!$B$3:$E$45,3,0)</f>
        <v>3</v>
      </c>
      <c r="H628" s="8">
        <f>VLOOKUP($D628,饮料价格!$B$3:$E$45,4,0)</f>
        <v>4</v>
      </c>
      <c r="I628" s="8">
        <f>E628*H628</f>
        <v>124</v>
      </c>
      <c r="J628" s="8">
        <f>(H628-G628)*E628</f>
        <v>31</v>
      </c>
    </row>
    <row r="629" spans="1:10" hidden="1" outlineLevel="3" x14ac:dyDescent="0.15">
      <c r="A629" s="7">
        <v>42736</v>
      </c>
      <c r="B629" s="8" t="s">
        <v>102</v>
      </c>
      <c r="C629" s="8" t="s">
        <v>116</v>
      </c>
      <c r="D629" s="8" t="s">
        <v>24</v>
      </c>
      <c r="E629" s="8">
        <v>30</v>
      </c>
      <c r="F629" s="8" t="str">
        <f>VLOOKUP($D629,饮料价格!$B$3:$E$45,2,0)</f>
        <v>瓶</v>
      </c>
      <c r="G629" s="8">
        <f>VLOOKUP($D629,饮料价格!$B$3:$E$45,3,0)</f>
        <v>2.4</v>
      </c>
      <c r="H629" s="8">
        <f>VLOOKUP($D629,饮料价格!$B$3:$E$45,4,0)</f>
        <v>3</v>
      </c>
      <c r="I629" s="8">
        <f>E629*H629</f>
        <v>90</v>
      </c>
      <c r="J629" s="8">
        <f>(H629-G629)*E629</f>
        <v>18.000000000000004</v>
      </c>
    </row>
    <row r="630" spans="1:10" hidden="1" outlineLevel="3" x14ac:dyDescent="0.15">
      <c r="A630" s="7">
        <v>42736</v>
      </c>
      <c r="B630" s="8" t="s">
        <v>102</v>
      </c>
      <c r="C630" s="8" t="s">
        <v>116</v>
      </c>
      <c r="D630" s="8" t="s">
        <v>6</v>
      </c>
      <c r="E630" s="8">
        <v>23</v>
      </c>
      <c r="F630" s="8" t="str">
        <f>VLOOKUP($D630,饮料价格!$B$3:$E$45,2,0)</f>
        <v>瓶</v>
      </c>
      <c r="G630" s="8">
        <f>VLOOKUP($D630,饮料价格!$B$3:$E$45,3,0)</f>
        <v>1.7</v>
      </c>
      <c r="H630" s="8">
        <f>VLOOKUP($D630,饮料价格!$B$3:$E$45,4,0)</f>
        <v>3.5</v>
      </c>
      <c r="I630" s="8">
        <f>E630*H630</f>
        <v>80.5</v>
      </c>
      <c r="J630" s="8">
        <f>(H630-G630)*E630</f>
        <v>41.4</v>
      </c>
    </row>
    <row r="631" spans="1:10" hidden="1" outlineLevel="3" x14ac:dyDescent="0.15">
      <c r="A631" s="7">
        <v>42736</v>
      </c>
      <c r="B631" s="8" t="s">
        <v>102</v>
      </c>
      <c r="C631" s="8" t="s">
        <v>116</v>
      </c>
      <c r="D631" s="8" t="s">
        <v>3</v>
      </c>
      <c r="E631" s="8">
        <v>27</v>
      </c>
      <c r="F631" s="8" t="str">
        <f>VLOOKUP($D631,饮料价格!$B$3:$E$45,2,0)</f>
        <v>听</v>
      </c>
      <c r="G631" s="8">
        <f>VLOOKUP($D631,饮料价格!$B$3:$E$45,3,0)</f>
        <v>2.5</v>
      </c>
      <c r="H631" s="8">
        <f>VLOOKUP($D631,饮料价格!$B$3:$E$45,4,0)</f>
        <v>3.5</v>
      </c>
      <c r="I631" s="8">
        <f>E631*H631</f>
        <v>94.5</v>
      </c>
      <c r="J631" s="8">
        <f>(H631-G631)*E631</f>
        <v>27</v>
      </c>
    </row>
    <row r="632" spans="1:10" hidden="1" outlineLevel="3" x14ac:dyDescent="0.15">
      <c r="A632" s="7">
        <v>42736</v>
      </c>
      <c r="B632" s="8" t="s">
        <v>102</v>
      </c>
      <c r="C632" s="8" t="s">
        <v>116</v>
      </c>
      <c r="D632" s="8" t="s">
        <v>30</v>
      </c>
      <c r="E632" s="8">
        <v>26</v>
      </c>
      <c r="F632" s="8" t="str">
        <f>VLOOKUP($D632,饮料价格!$B$3:$E$45,2,0)</f>
        <v>瓶</v>
      </c>
      <c r="G632" s="8">
        <f>VLOOKUP($D632,饮料价格!$B$3:$E$45,3,0)</f>
        <v>0.9</v>
      </c>
      <c r="H632" s="8">
        <f>VLOOKUP($D632,饮料价格!$B$3:$E$45,4,0)</f>
        <v>1.5</v>
      </c>
      <c r="I632" s="8">
        <f>E632*H632</f>
        <v>39</v>
      </c>
      <c r="J632" s="8">
        <f>(H632-G632)*E632</f>
        <v>15.6</v>
      </c>
    </row>
    <row r="633" spans="1:10" hidden="1" outlineLevel="3" x14ac:dyDescent="0.15">
      <c r="A633" s="7">
        <v>42736</v>
      </c>
      <c r="B633" s="8" t="s">
        <v>102</v>
      </c>
      <c r="C633" s="8" t="s">
        <v>116</v>
      </c>
      <c r="D633" s="8" t="s">
        <v>7</v>
      </c>
      <c r="E633" s="8">
        <v>88</v>
      </c>
      <c r="F633" s="8" t="str">
        <f>VLOOKUP($D633,饮料价格!$B$3:$E$45,2,0)</f>
        <v>听</v>
      </c>
      <c r="G633" s="8">
        <f>VLOOKUP($D633,饮料价格!$B$3:$E$45,3,0)</f>
        <v>3.2</v>
      </c>
      <c r="H633" s="8">
        <f>VLOOKUP($D633,饮料价格!$B$3:$E$45,4,0)</f>
        <v>6</v>
      </c>
      <c r="I633" s="8">
        <f>E633*H633</f>
        <v>528</v>
      </c>
      <c r="J633" s="8">
        <f>(H633-G633)*E633</f>
        <v>246.39999999999998</v>
      </c>
    </row>
    <row r="634" spans="1:10" hidden="1" outlineLevel="3" x14ac:dyDescent="0.15">
      <c r="A634" s="7">
        <v>42736</v>
      </c>
      <c r="B634" s="8" t="s">
        <v>102</v>
      </c>
      <c r="C634" s="8" t="s">
        <v>116</v>
      </c>
      <c r="D634" s="8" t="s">
        <v>8</v>
      </c>
      <c r="E634" s="8">
        <v>15</v>
      </c>
      <c r="F634" s="8" t="str">
        <f>VLOOKUP($D634,饮料价格!$B$3:$E$45,2,0)</f>
        <v>合</v>
      </c>
      <c r="G634" s="8">
        <f>VLOOKUP($D634,饮料价格!$B$3:$E$45,3,0)</f>
        <v>7.8</v>
      </c>
      <c r="H634" s="8">
        <f>VLOOKUP($D634,饮料价格!$B$3:$E$45,4,0)</f>
        <v>9.8000000000000007</v>
      </c>
      <c r="I634" s="8">
        <f>E634*H634</f>
        <v>147</v>
      </c>
      <c r="J634" s="8">
        <f>(H634-G634)*E634</f>
        <v>30.000000000000014</v>
      </c>
    </row>
    <row r="635" spans="1:10" hidden="1" outlineLevel="3" x14ac:dyDescent="0.15">
      <c r="A635" s="7">
        <v>42736</v>
      </c>
      <c r="B635" s="8" t="s">
        <v>102</v>
      </c>
      <c r="C635" s="8" t="s">
        <v>116</v>
      </c>
      <c r="D635" s="8" t="s">
        <v>11</v>
      </c>
      <c r="E635" s="8">
        <v>29</v>
      </c>
      <c r="F635" s="8" t="str">
        <f>VLOOKUP($D635,饮料价格!$B$3:$E$45,2,0)</f>
        <v>瓶</v>
      </c>
      <c r="G635" s="8">
        <f>VLOOKUP($D635,饮料价格!$B$3:$E$45,3,0)</f>
        <v>1</v>
      </c>
      <c r="H635" s="8">
        <f>VLOOKUP($D635,饮料价格!$B$3:$E$45,4,0)</f>
        <v>1.3</v>
      </c>
      <c r="I635" s="8">
        <f>E635*H635</f>
        <v>37.700000000000003</v>
      </c>
      <c r="J635" s="8">
        <f>(H635-G635)*E635</f>
        <v>8.7000000000000011</v>
      </c>
    </row>
    <row r="636" spans="1:10" hidden="1" outlineLevel="3" x14ac:dyDescent="0.15">
      <c r="A636" s="7">
        <v>42736</v>
      </c>
      <c r="B636" s="8" t="s">
        <v>102</v>
      </c>
      <c r="C636" s="8" t="s">
        <v>116</v>
      </c>
      <c r="D636" s="8" t="s">
        <v>78</v>
      </c>
      <c r="E636" s="8">
        <v>28</v>
      </c>
      <c r="F636" s="8" t="str">
        <f>VLOOKUP($D636,饮料价格!$B$3:$E$45,2,0)</f>
        <v>瓶</v>
      </c>
      <c r="G636" s="8">
        <f>VLOOKUP($D636,饮料价格!$B$3:$E$45,3,0)</f>
        <v>1.9</v>
      </c>
      <c r="H636" s="8">
        <f>VLOOKUP($D636,饮料价格!$B$3:$E$45,4,0)</f>
        <v>2.4</v>
      </c>
      <c r="I636" s="8">
        <f>E636*H636</f>
        <v>67.2</v>
      </c>
      <c r="J636" s="8">
        <f>(H636-G636)*E636</f>
        <v>14</v>
      </c>
    </row>
    <row r="637" spans="1:10" hidden="1" outlineLevel="3" x14ac:dyDescent="0.15">
      <c r="A637" s="7">
        <v>42736</v>
      </c>
      <c r="B637" s="8" t="s">
        <v>102</v>
      </c>
      <c r="C637" s="8" t="s">
        <v>116</v>
      </c>
      <c r="D637" s="8" t="s">
        <v>134</v>
      </c>
      <c r="E637" s="8">
        <v>6</v>
      </c>
      <c r="F637" s="8" t="str">
        <f>VLOOKUP($D637,饮料价格!$B$3:$E$45,2,0)</f>
        <v>瓶</v>
      </c>
      <c r="G637" s="8">
        <f>VLOOKUP($D637,饮料价格!$B$3:$E$45,3,0)</f>
        <v>3.5</v>
      </c>
      <c r="H637" s="8">
        <f>VLOOKUP($D637,饮料价格!$B$3:$E$45,4,0)</f>
        <v>5</v>
      </c>
      <c r="I637" s="8">
        <f>E637*H637</f>
        <v>30</v>
      </c>
      <c r="J637" s="8">
        <f>(H637-G637)*E637</f>
        <v>9</v>
      </c>
    </row>
    <row r="638" spans="1:10" hidden="1" outlineLevel="3" x14ac:dyDescent="0.15">
      <c r="A638" s="7">
        <v>42736</v>
      </c>
      <c r="B638" s="8" t="s">
        <v>102</v>
      </c>
      <c r="C638" s="8" t="s">
        <v>116</v>
      </c>
      <c r="D638" s="8" t="s">
        <v>31</v>
      </c>
      <c r="E638" s="8">
        <v>28</v>
      </c>
      <c r="F638" s="8" t="str">
        <f>VLOOKUP($D638,饮料价格!$B$3:$E$45,2,0)</f>
        <v>瓶</v>
      </c>
      <c r="G638" s="8">
        <f>VLOOKUP($D638,饮料价格!$B$3:$E$45,3,0)</f>
        <v>1.1000000000000001</v>
      </c>
      <c r="H638" s="8">
        <f>VLOOKUP($D638,饮料价格!$B$3:$E$45,4,0)</f>
        <v>1.5</v>
      </c>
      <c r="I638" s="8">
        <f>E638*H638</f>
        <v>42</v>
      </c>
      <c r="J638" s="8">
        <f>(H638-G638)*E638</f>
        <v>11.199999999999998</v>
      </c>
    </row>
    <row r="639" spans="1:10" hidden="1" outlineLevel="3" x14ac:dyDescent="0.15">
      <c r="A639" s="7">
        <v>42736</v>
      </c>
      <c r="B639" s="8" t="s">
        <v>102</v>
      </c>
      <c r="C639" s="8" t="s">
        <v>116</v>
      </c>
      <c r="D639" s="8" t="s">
        <v>5</v>
      </c>
      <c r="E639" s="8">
        <v>19</v>
      </c>
      <c r="F639" s="8" t="str">
        <f>VLOOKUP($D639,饮料价格!$B$3:$E$45,2,0)</f>
        <v>合</v>
      </c>
      <c r="G639" s="8">
        <f>VLOOKUP($D639,饮料价格!$B$3:$E$45,3,0)</f>
        <v>1.5</v>
      </c>
      <c r="H639" s="8">
        <f>VLOOKUP($D639,饮料价格!$B$3:$E$45,4,0)</f>
        <v>2.2000000000000002</v>
      </c>
      <c r="I639" s="8">
        <f>E639*H639</f>
        <v>41.800000000000004</v>
      </c>
      <c r="J639" s="8">
        <f>(H639-G639)*E639</f>
        <v>13.300000000000004</v>
      </c>
    </row>
    <row r="640" spans="1:10" hidden="1" outlineLevel="3" x14ac:dyDescent="0.15">
      <c r="A640" s="7">
        <v>42736</v>
      </c>
      <c r="B640" s="8" t="s">
        <v>102</v>
      </c>
      <c r="C640" s="8" t="s">
        <v>116</v>
      </c>
      <c r="D640" s="8" t="s">
        <v>10</v>
      </c>
      <c r="E640" s="8">
        <v>93</v>
      </c>
      <c r="F640" s="8" t="str">
        <f>VLOOKUP($D640,饮料价格!$B$3:$E$45,2,0)</f>
        <v>听</v>
      </c>
      <c r="G640" s="8">
        <f>VLOOKUP($D640,饮料价格!$B$3:$E$45,3,0)</f>
        <v>2</v>
      </c>
      <c r="H640" s="8">
        <f>VLOOKUP($D640,饮料价格!$B$3:$E$45,4,0)</f>
        <v>3.5</v>
      </c>
      <c r="I640" s="8">
        <f>E640*H640</f>
        <v>325.5</v>
      </c>
      <c r="J640" s="8">
        <f>(H640-G640)*E640</f>
        <v>139.5</v>
      </c>
    </row>
    <row r="641" spans="1:10" hidden="1" outlineLevel="3" x14ac:dyDescent="0.15">
      <c r="A641" s="7">
        <v>42736</v>
      </c>
      <c r="B641" s="8" t="s">
        <v>102</v>
      </c>
      <c r="C641" s="8" t="s">
        <v>116</v>
      </c>
      <c r="D641" s="8" t="s">
        <v>26</v>
      </c>
      <c r="E641" s="8">
        <v>51</v>
      </c>
      <c r="F641" s="8" t="str">
        <f>VLOOKUP($D641,饮料价格!$B$3:$E$45,2,0)</f>
        <v>瓶</v>
      </c>
      <c r="G641" s="8">
        <f>VLOOKUP($D641,饮料价格!$B$3:$E$45,3,0)</f>
        <v>1.7</v>
      </c>
      <c r="H641" s="8">
        <f>VLOOKUP($D641,饮料价格!$B$3:$E$45,4,0)</f>
        <v>2.2000000000000002</v>
      </c>
      <c r="I641" s="8">
        <f>E641*H641</f>
        <v>112.2</v>
      </c>
      <c r="J641" s="8">
        <f>(H641-G641)*E641</f>
        <v>25.500000000000011</v>
      </c>
    </row>
    <row r="642" spans="1:10" hidden="1" outlineLevel="3" x14ac:dyDescent="0.15">
      <c r="A642" s="7">
        <v>42736</v>
      </c>
      <c r="B642" s="8" t="s">
        <v>102</v>
      </c>
      <c r="C642" s="8" t="s">
        <v>116</v>
      </c>
      <c r="D642" s="8" t="s">
        <v>12</v>
      </c>
      <c r="E642" s="8">
        <v>8</v>
      </c>
      <c r="F642" s="8" t="str">
        <f>VLOOKUP($D642,饮料价格!$B$3:$E$45,2,0)</f>
        <v>瓶</v>
      </c>
      <c r="G642" s="8">
        <f>VLOOKUP($D642,饮料价格!$B$3:$E$45,3,0)</f>
        <v>1.3</v>
      </c>
      <c r="H642" s="8">
        <f>VLOOKUP($D642,饮料价格!$B$3:$E$45,4,0)</f>
        <v>2.8</v>
      </c>
      <c r="I642" s="8">
        <f>E642*H642</f>
        <v>22.4</v>
      </c>
      <c r="J642" s="8">
        <f>(H642-G642)*E642</f>
        <v>11.999999999999998</v>
      </c>
    </row>
    <row r="643" spans="1:10" hidden="1" outlineLevel="3" x14ac:dyDescent="0.15">
      <c r="A643" s="7">
        <v>42736</v>
      </c>
      <c r="B643" s="8" t="s">
        <v>102</v>
      </c>
      <c r="C643" s="8" t="s">
        <v>116</v>
      </c>
      <c r="D643" s="8" t="s">
        <v>9</v>
      </c>
      <c r="E643" s="8">
        <v>100</v>
      </c>
      <c r="F643" s="8" t="str">
        <f>VLOOKUP($D643,饮料价格!$B$3:$E$45,2,0)</f>
        <v>听</v>
      </c>
      <c r="G643" s="8">
        <f>VLOOKUP($D643,饮料价格!$B$3:$E$45,3,0)</f>
        <v>3</v>
      </c>
      <c r="H643" s="8">
        <f>VLOOKUP($D643,饮料价格!$B$3:$E$45,4,0)</f>
        <v>4</v>
      </c>
      <c r="I643" s="8">
        <f>E643*H643</f>
        <v>400</v>
      </c>
      <c r="J643" s="8">
        <f>(H643-G643)*E643</f>
        <v>100</v>
      </c>
    </row>
    <row r="644" spans="1:10" hidden="1" outlineLevel="3" x14ac:dyDescent="0.15">
      <c r="A644" s="7">
        <v>42736</v>
      </c>
      <c r="B644" s="8" t="s">
        <v>102</v>
      </c>
      <c r="C644" s="8" t="s">
        <v>116</v>
      </c>
      <c r="D644" s="8" t="s">
        <v>79</v>
      </c>
      <c r="E644" s="8">
        <v>83</v>
      </c>
      <c r="F644" s="8" t="str">
        <f>VLOOKUP($D644,饮料价格!$B$3:$E$45,2,0)</f>
        <v>听</v>
      </c>
      <c r="G644" s="8">
        <f>VLOOKUP($D644,饮料价格!$B$3:$E$45,3,0)</f>
        <v>1.2</v>
      </c>
      <c r="H644" s="8">
        <f>VLOOKUP($D644,饮料价格!$B$3:$E$45,4,0)</f>
        <v>2.5</v>
      </c>
      <c r="I644" s="8">
        <f>E644*H644</f>
        <v>207.5</v>
      </c>
      <c r="J644" s="8">
        <f>(H644-G644)*E644</f>
        <v>107.9</v>
      </c>
    </row>
    <row r="645" spans="1:10" hidden="1" outlineLevel="3" x14ac:dyDescent="0.15">
      <c r="A645" s="7">
        <v>42736</v>
      </c>
      <c r="B645" s="8" t="s">
        <v>102</v>
      </c>
      <c r="C645" s="8" t="s">
        <v>116</v>
      </c>
      <c r="D645" s="8" t="s">
        <v>16</v>
      </c>
      <c r="E645" s="8">
        <v>11</v>
      </c>
      <c r="F645" s="8" t="str">
        <f>VLOOKUP($D645,饮料价格!$B$3:$E$45,2,0)</f>
        <v>瓶</v>
      </c>
      <c r="G645" s="8">
        <f>VLOOKUP($D645,饮料价格!$B$3:$E$45,3,0)</f>
        <v>1</v>
      </c>
      <c r="H645" s="8">
        <f>VLOOKUP($D645,饮料价格!$B$3:$E$45,4,0)</f>
        <v>1.5</v>
      </c>
      <c r="I645" s="8">
        <f>E645*H645</f>
        <v>16.5</v>
      </c>
      <c r="J645" s="8">
        <f>(H645-G645)*E645</f>
        <v>5.5</v>
      </c>
    </row>
    <row r="646" spans="1:10" hidden="1" outlineLevel="3" x14ac:dyDescent="0.15">
      <c r="A646" s="7">
        <v>42736</v>
      </c>
      <c r="B646" s="8" t="s">
        <v>102</v>
      </c>
      <c r="C646" s="8" t="s">
        <v>116</v>
      </c>
      <c r="D646" s="8" t="s">
        <v>19</v>
      </c>
      <c r="E646" s="8">
        <v>84</v>
      </c>
      <c r="F646" s="8" t="str">
        <f>VLOOKUP($D646,饮料价格!$B$3:$E$45,2,0)</f>
        <v>瓶</v>
      </c>
      <c r="G646" s="8">
        <f>VLOOKUP($D646,饮料价格!$B$3:$E$45,3,0)</f>
        <v>1.7</v>
      </c>
      <c r="H646" s="8">
        <f>VLOOKUP($D646,饮料价格!$B$3:$E$45,4,0)</f>
        <v>2.2000000000000002</v>
      </c>
      <c r="I646" s="8">
        <f>E646*H646</f>
        <v>184.8</v>
      </c>
      <c r="J646" s="8">
        <f>(H646-G646)*E646</f>
        <v>42.000000000000021</v>
      </c>
    </row>
    <row r="647" spans="1:10" hidden="1" outlineLevel="3" x14ac:dyDescent="0.15">
      <c r="A647" s="7">
        <v>42736</v>
      </c>
      <c r="B647" s="8" t="s">
        <v>102</v>
      </c>
      <c r="C647" s="8" t="s">
        <v>116</v>
      </c>
      <c r="D647" s="8" t="s">
        <v>1</v>
      </c>
      <c r="E647" s="8">
        <v>55</v>
      </c>
      <c r="F647" s="8" t="str">
        <f>VLOOKUP($D647,饮料价格!$B$3:$E$45,2,0)</f>
        <v>听</v>
      </c>
      <c r="G647" s="8">
        <f>VLOOKUP($D647,饮料价格!$B$3:$E$45,3,0)</f>
        <v>2.5</v>
      </c>
      <c r="H647" s="8">
        <f>VLOOKUP($D647,饮料价格!$B$3:$E$45,4,0)</f>
        <v>3.5</v>
      </c>
      <c r="I647" s="8">
        <f>E647*H647</f>
        <v>192.5</v>
      </c>
      <c r="J647" s="8">
        <f>(H647-G647)*E647</f>
        <v>55</v>
      </c>
    </row>
    <row r="648" spans="1:10" hidden="1" outlineLevel="3" x14ac:dyDescent="0.15">
      <c r="A648" s="7">
        <v>42736</v>
      </c>
      <c r="B648" s="8" t="s">
        <v>102</v>
      </c>
      <c r="C648" s="8" t="s">
        <v>116</v>
      </c>
      <c r="D648" s="8" t="s">
        <v>21</v>
      </c>
      <c r="E648" s="8">
        <v>16</v>
      </c>
      <c r="F648" s="8" t="str">
        <f>VLOOKUP($D648,饮料价格!$B$3:$E$45,2,0)</f>
        <v>瓶</v>
      </c>
      <c r="G648" s="8">
        <f>VLOOKUP($D648,饮料价格!$B$3:$E$45,3,0)</f>
        <v>1.4</v>
      </c>
      <c r="H648" s="8">
        <f>VLOOKUP($D648,饮料价格!$B$3:$E$45,4,0)</f>
        <v>3</v>
      </c>
      <c r="I648" s="8">
        <f>E648*H648</f>
        <v>48</v>
      </c>
      <c r="J648" s="8">
        <f>(H648-G648)*E648</f>
        <v>25.6</v>
      </c>
    </row>
    <row r="649" spans="1:10" outlineLevel="2" collapsed="1" x14ac:dyDescent="0.15">
      <c r="A649" s="7"/>
      <c r="B649" s="8"/>
      <c r="C649" s="23" t="s">
        <v>196</v>
      </c>
      <c r="D649" s="8"/>
      <c r="E649" s="8"/>
      <c r="F649" s="8"/>
      <c r="G649" s="8"/>
      <c r="H649" s="8"/>
      <c r="I649" s="8">
        <f>SUBTOTAL(9,I607:I648)</f>
        <v>6348.9</v>
      </c>
      <c r="J649" s="8">
        <f>SUBTOTAL(9,J607:J648)</f>
        <v>2107.4</v>
      </c>
    </row>
    <row r="650" spans="1:10" hidden="1" outlineLevel="3" x14ac:dyDescent="0.15">
      <c r="A650" s="7">
        <v>42736</v>
      </c>
      <c r="B650" s="8" t="s">
        <v>102</v>
      </c>
      <c r="C650" s="8" t="s">
        <v>97</v>
      </c>
      <c r="D650" s="8" t="s">
        <v>4</v>
      </c>
      <c r="E650" s="8">
        <v>46</v>
      </c>
      <c r="F650" s="8" t="str">
        <f>VLOOKUP($D650,饮料价格!$B$3:$E$45,2,0)</f>
        <v>合</v>
      </c>
      <c r="G650" s="8">
        <f>VLOOKUP($D650,饮料价格!$B$3:$E$45,3,0)</f>
        <v>1.3</v>
      </c>
      <c r="H650" s="8">
        <f>VLOOKUP($D650,饮料价格!$B$3:$E$45,4,0)</f>
        <v>1.9</v>
      </c>
      <c r="I650" s="8">
        <f>E650*H650</f>
        <v>87.399999999999991</v>
      </c>
      <c r="J650" s="8">
        <f>(H650-G650)*E650</f>
        <v>27.599999999999994</v>
      </c>
    </row>
    <row r="651" spans="1:10" hidden="1" outlineLevel="3" x14ac:dyDescent="0.15">
      <c r="A651" s="7">
        <v>42736</v>
      </c>
      <c r="B651" s="8" t="s">
        <v>102</v>
      </c>
      <c r="C651" s="8" t="s">
        <v>97</v>
      </c>
      <c r="D651" s="8" t="s">
        <v>73</v>
      </c>
      <c r="E651" s="8">
        <v>8</v>
      </c>
      <c r="F651" s="8" t="str">
        <f>VLOOKUP($D651,饮料价格!$B$3:$E$45,2,0)</f>
        <v>瓶</v>
      </c>
      <c r="G651" s="8">
        <f>VLOOKUP($D651,饮料价格!$B$3:$E$45,3,0)</f>
        <v>1.8</v>
      </c>
      <c r="H651" s="8">
        <f>VLOOKUP($D651,饮料价格!$B$3:$E$45,4,0)</f>
        <v>2.2999999999999998</v>
      </c>
      <c r="I651" s="8">
        <f>E651*H651</f>
        <v>18.399999999999999</v>
      </c>
      <c r="J651" s="8">
        <f>(H651-G651)*E651</f>
        <v>3.9999999999999982</v>
      </c>
    </row>
    <row r="652" spans="1:10" hidden="1" outlineLevel="3" x14ac:dyDescent="0.15">
      <c r="A652" s="7">
        <v>42736</v>
      </c>
      <c r="B652" s="8" t="s">
        <v>102</v>
      </c>
      <c r="C652" s="8" t="s">
        <v>97</v>
      </c>
      <c r="D652" s="8" t="s">
        <v>3</v>
      </c>
      <c r="E652" s="8">
        <v>36</v>
      </c>
      <c r="F652" s="8" t="str">
        <f>VLOOKUP($D652,饮料价格!$B$3:$E$45,2,0)</f>
        <v>听</v>
      </c>
      <c r="G652" s="8">
        <f>VLOOKUP($D652,饮料价格!$B$3:$E$45,3,0)</f>
        <v>2.5</v>
      </c>
      <c r="H652" s="8">
        <f>VLOOKUP($D652,饮料价格!$B$3:$E$45,4,0)</f>
        <v>3.5</v>
      </c>
      <c r="I652" s="8">
        <f>E652*H652</f>
        <v>126</v>
      </c>
      <c r="J652" s="8">
        <f>(H652-G652)*E652</f>
        <v>36</v>
      </c>
    </row>
    <row r="653" spans="1:10" hidden="1" outlineLevel="3" x14ac:dyDescent="0.15">
      <c r="A653" s="7">
        <v>42736</v>
      </c>
      <c r="B653" s="8" t="s">
        <v>102</v>
      </c>
      <c r="C653" s="8" t="s">
        <v>97</v>
      </c>
      <c r="D653" s="8" t="s">
        <v>21</v>
      </c>
      <c r="E653" s="8">
        <v>63</v>
      </c>
      <c r="F653" s="8" t="str">
        <f>VLOOKUP($D653,饮料价格!$B$3:$E$45,2,0)</f>
        <v>瓶</v>
      </c>
      <c r="G653" s="8">
        <f>VLOOKUP($D653,饮料价格!$B$3:$E$45,3,0)</f>
        <v>1.4</v>
      </c>
      <c r="H653" s="8">
        <f>VLOOKUP($D653,饮料价格!$B$3:$E$45,4,0)</f>
        <v>3</v>
      </c>
      <c r="I653" s="8">
        <f>E653*H653</f>
        <v>189</v>
      </c>
      <c r="J653" s="8">
        <f>(H653-G653)*E653</f>
        <v>100.80000000000001</v>
      </c>
    </row>
    <row r="654" spans="1:10" hidden="1" outlineLevel="3" x14ac:dyDescent="0.15">
      <c r="A654" s="7">
        <v>42736</v>
      </c>
      <c r="B654" s="8" t="s">
        <v>102</v>
      </c>
      <c r="C654" s="8" t="s">
        <v>97</v>
      </c>
      <c r="D654" s="8" t="s">
        <v>15</v>
      </c>
      <c r="E654" s="8">
        <v>112</v>
      </c>
      <c r="F654" s="8" t="str">
        <f>VLOOKUP($D654,饮料价格!$B$3:$E$45,2,0)</f>
        <v>合</v>
      </c>
      <c r="G654" s="8">
        <f>VLOOKUP($D654,饮料价格!$B$3:$E$45,3,0)</f>
        <v>1.7</v>
      </c>
      <c r="H654" s="8">
        <f>VLOOKUP($D654,饮料价格!$B$3:$E$45,4,0)</f>
        <v>2.5</v>
      </c>
      <c r="I654" s="8">
        <f>E654*H654</f>
        <v>280</v>
      </c>
      <c r="J654" s="8">
        <f>(H654-G654)*E654</f>
        <v>89.600000000000009</v>
      </c>
    </row>
    <row r="655" spans="1:10" hidden="1" outlineLevel="3" x14ac:dyDescent="0.15">
      <c r="A655" s="7">
        <v>42736</v>
      </c>
      <c r="B655" s="8" t="s">
        <v>102</v>
      </c>
      <c r="C655" s="8" t="s">
        <v>97</v>
      </c>
      <c r="D655" s="8" t="s">
        <v>26</v>
      </c>
      <c r="E655" s="8">
        <v>63</v>
      </c>
      <c r="F655" s="8" t="str">
        <f>VLOOKUP($D655,饮料价格!$B$3:$E$45,2,0)</f>
        <v>瓶</v>
      </c>
      <c r="G655" s="8">
        <f>VLOOKUP($D655,饮料价格!$B$3:$E$45,3,0)</f>
        <v>1.7</v>
      </c>
      <c r="H655" s="8">
        <f>VLOOKUP($D655,饮料价格!$B$3:$E$45,4,0)</f>
        <v>2.2000000000000002</v>
      </c>
      <c r="I655" s="8">
        <f>E655*H655</f>
        <v>138.60000000000002</v>
      </c>
      <c r="J655" s="8">
        <f>(H655-G655)*E655</f>
        <v>31.500000000000014</v>
      </c>
    </row>
    <row r="656" spans="1:10" hidden="1" outlineLevel="3" x14ac:dyDescent="0.15">
      <c r="A656" s="7">
        <v>42736</v>
      </c>
      <c r="B656" s="8" t="s">
        <v>102</v>
      </c>
      <c r="C656" s="8" t="s">
        <v>97</v>
      </c>
      <c r="D656" s="8" t="s">
        <v>30</v>
      </c>
      <c r="E656" s="8">
        <v>14</v>
      </c>
      <c r="F656" s="8" t="str">
        <f>VLOOKUP($D656,饮料价格!$B$3:$E$45,2,0)</f>
        <v>瓶</v>
      </c>
      <c r="G656" s="8">
        <f>VLOOKUP($D656,饮料价格!$B$3:$E$45,3,0)</f>
        <v>0.9</v>
      </c>
      <c r="H656" s="8">
        <f>VLOOKUP($D656,饮料价格!$B$3:$E$45,4,0)</f>
        <v>1.5</v>
      </c>
      <c r="I656" s="8">
        <f>E656*H656</f>
        <v>21</v>
      </c>
      <c r="J656" s="8">
        <f>(H656-G656)*E656</f>
        <v>8.4</v>
      </c>
    </row>
    <row r="657" spans="1:10" hidden="1" outlineLevel="3" x14ac:dyDescent="0.15">
      <c r="A657" s="7">
        <v>42736</v>
      </c>
      <c r="B657" s="8" t="s">
        <v>102</v>
      </c>
      <c r="C657" s="8" t="s">
        <v>97</v>
      </c>
      <c r="D657" s="8" t="s">
        <v>7</v>
      </c>
      <c r="E657" s="8">
        <v>106</v>
      </c>
      <c r="F657" s="8" t="str">
        <f>VLOOKUP($D657,饮料价格!$B$3:$E$45,2,0)</f>
        <v>听</v>
      </c>
      <c r="G657" s="8">
        <f>VLOOKUP($D657,饮料价格!$B$3:$E$45,3,0)</f>
        <v>3.2</v>
      </c>
      <c r="H657" s="8">
        <f>VLOOKUP($D657,饮料价格!$B$3:$E$45,4,0)</f>
        <v>6</v>
      </c>
      <c r="I657" s="8">
        <f>E657*H657</f>
        <v>636</v>
      </c>
      <c r="J657" s="8">
        <f>(H657-G657)*E657</f>
        <v>296.79999999999995</v>
      </c>
    </row>
    <row r="658" spans="1:10" hidden="1" outlineLevel="3" x14ac:dyDescent="0.15">
      <c r="A658" s="7">
        <v>42736</v>
      </c>
      <c r="B658" s="8" t="s">
        <v>102</v>
      </c>
      <c r="C658" s="8" t="s">
        <v>97</v>
      </c>
      <c r="D658" s="8" t="s">
        <v>19</v>
      </c>
      <c r="E658" s="8">
        <v>40</v>
      </c>
      <c r="F658" s="8" t="str">
        <f>VLOOKUP($D658,饮料价格!$B$3:$E$45,2,0)</f>
        <v>瓶</v>
      </c>
      <c r="G658" s="8">
        <f>VLOOKUP($D658,饮料价格!$B$3:$E$45,3,0)</f>
        <v>1.7</v>
      </c>
      <c r="H658" s="8">
        <f>VLOOKUP($D658,饮料价格!$B$3:$E$45,4,0)</f>
        <v>2.2000000000000002</v>
      </c>
      <c r="I658" s="8">
        <f>E658*H658</f>
        <v>88</v>
      </c>
      <c r="J658" s="8">
        <f>(H658-G658)*E658</f>
        <v>20.000000000000007</v>
      </c>
    </row>
    <row r="659" spans="1:10" hidden="1" outlineLevel="3" x14ac:dyDescent="0.15">
      <c r="A659" s="7">
        <v>42736</v>
      </c>
      <c r="B659" s="8" t="s">
        <v>102</v>
      </c>
      <c r="C659" s="8" t="s">
        <v>97</v>
      </c>
      <c r="D659" s="8" t="s">
        <v>6</v>
      </c>
      <c r="E659" s="8">
        <v>120</v>
      </c>
      <c r="F659" s="8" t="str">
        <f>VLOOKUP($D659,饮料价格!$B$3:$E$45,2,0)</f>
        <v>瓶</v>
      </c>
      <c r="G659" s="8">
        <f>VLOOKUP($D659,饮料价格!$B$3:$E$45,3,0)</f>
        <v>1.7</v>
      </c>
      <c r="H659" s="8">
        <f>VLOOKUP($D659,饮料价格!$B$3:$E$45,4,0)</f>
        <v>3.5</v>
      </c>
      <c r="I659" s="8">
        <f>E659*H659</f>
        <v>420</v>
      </c>
      <c r="J659" s="8">
        <f>(H659-G659)*E659</f>
        <v>216</v>
      </c>
    </row>
    <row r="660" spans="1:10" hidden="1" outlineLevel="3" x14ac:dyDescent="0.15">
      <c r="A660" s="7">
        <v>42736</v>
      </c>
      <c r="B660" s="8" t="s">
        <v>102</v>
      </c>
      <c r="C660" s="8" t="s">
        <v>97</v>
      </c>
      <c r="D660" s="8" t="s">
        <v>18</v>
      </c>
      <c r="E660" s="8">
        <v>36</v>
      </c>
      <c r="F660" s="8" t="str">
        <f>VLOOKUP($D660,饮料价格!$B$3:$E$45,2,0)</f>
        <v>合</v>
      </c>
      <c r="G660" s="8">
        <f>VLOOKUP($D660,饮料价格!$B$3:$E$45,3,0)</f>
        <v>4.5</v>
      </c>
      <c r="H660" s="8">
        <f>VLOOKUP($D660,饮料价格!$B$3:$E$45,4,0)</f>
        <v>7.2</v>
      </c>
      <c r="I660" s="8">
        <f>E660*H660</f>
        <v>259.2</v>
      </c>
      <c r="J660" s="8">
        <f>(H660-G660)*E660</f>
        <v>97.2</v>
      </c>
    </row>
    <row r="661" spans="1:10" hidden="1" outlineLevel="3" x14ac:dyDescent="0.15">
      <c r="A661" s="7">
        <v>42736</v>
      </c>
      <c r="B661" s="8" t="s">
        <v>102</v>
      </c>
      <c r="C661" s="8" t="s">
        <v>97</v>
      </c>
      <c r="D661" s="8" t="s">
        <v>11</v>
      </c>
      <c r="E661" s="8">
        <v>22</v>
      </c>
      <c r="F661" s="8" t="str">
        <f>VLOOKUP($D661,饮料价格!$B$3:$E$45,2,0)</f>
        <v>瓶</v>
      </c>
      <c r="G661" s="8">
        <f>VLOOKUP($D661,饮料价格!$B$3:$E$45,3,0)</f>
        <v>1</v>
      </c>
      <c r="H661" s="8">
        <f>VLOOKUP($D661,饮料价格!$B$3:$E$45,4,0)</f>
        <v>1.3</v>
      </c>
      <c r="I661" s="8">
        <f>E661*H661</f>
        <v>28.6</v>
      </c>
      <c r="J661" s="8">
        <f>(H661-G661)*E661</f>
        <v>6.6000000000000014</v>
      </c>
    </row>
    <row r="662" spans="1:10" hidden="1" outlineLevel="3" x14ac:dyDescent="0.15">
      <c r="A662" s="7">
        <v>42736</v>
      </c>
      <c r="B662" s="8" t="s">
        <v>102</v>
      </c>
      <c r="C662" s="8" t="s">
        <v>97</v>
      </c>
      <c r="D662" s="8" t="s">
        <v>81</v>
      </c>
      <c r="E662" s="8">
        <v>130</v>
      </c>
      <c r="F662" s="8" t="str">
        <f>VLOOKUP($D662,饮料价格!$B$3:$E$45,2,0)</f>
        <v>听</v>
      </c>
      <c r="G662" s="8">
        <f>VLOOKUP($D662,饮料价格!$B$3:$E$45,3,0)</f>
        <v>3</v>
      </c>
      <c r="H662" s="8">
        <f>VLOOKUP($D662,饮料价格!$B$3:$E$45,4,0)</f>
        <v>4</v>
      </c>
      <c r="I662" s="8">
        <f>E662*H662</f>
        <v>520</v>
      </c>
      <c r="J662" s="8">
        <f>(H662-G662)*E662</f>
        <v>130</v>
      </c>
    </row>
    <row r="663" spans="1:10" hidden="1" outlineLevel="3" x14ac:dyDescent="0.15">
      <c r="A663" s="7">
        <v>42736</v>
      </c>
      <c r="B663" s="8" t="s">
        <v>102</v>
      </c>
      <c r="C663" s="8" t="s">
        <v>97</v>
      </c>
      <c r="D663" s="8" t="s">
        <v>134</v>
      </c>
      <c r="E663" s="8">
        <v>8</v>
      </c>
      <c r="F663" s="8" t="str">
        <f>VLOOKUP($D663,饮料价格!$B$3:$E$45,2,0)</f>
        <v>瓶</v>
      </c>
      <c r="G663" s="8">
        <f>VLOOKUP($D663,饮料价格!$B$3:$E$45,3,0)</f>
        <v>3.5</v>
      </c>
      <c r="H663" s="8">
        <f>VLOOKUP($D663,饮料价格!$B$3:$E$45,4,0)</f>
        <v>5</v>
      </c>
      <c r="I663" s="8">
        <f>E663*H663</f>
        <v>40</v>
      </c>
      <c r="J663" s="8">
        <f>(H663-G663)*E663</f>
        <v>12</v>
      </c>
    </row>
    <row r="664" spans="1:10" hidden="1" outlineLevel="3" x14ac:dyDescent="0.15">
      <c r="A664" s="7">
        <v>42736</v>
      </c>
      <c r="B664" s="8" t="s">
        <v>102</v>
      </c>
      <c r="C664" s="8" t="s">
        <v>97</v>
      </c>
      <c r="D664" s="8" t="s">
        <v>1</v>
      </c>
      <c r="E664" s="8">
        <v>93</v>
      </c>
      <c r="F664" s="8" t="str">
        <f>VLOOKUP($D664,饮料价格!$B$3:$E$45,2,0)</f>
        <v>听</v>
      </c>
      <c r="G664" s="8">
        <f>VLOOKUP($D664,饮料价格!$B$3:$E$45,3,0)</f>
        <v>2.5</v>
      </c>
      <c r="H664" s="8">
        <f>VLOOKUP($D664,饮料价格!$B$3:$E$45,4,0)</f>
        <v>3.5</v>
      </c>
      <c r="I664" s="8">
        <f>E664*H664</f>
        <v>325.5</v>
      </c>
      <c r="J664" s="8">
        <f>(H664-G664)*E664</f>
        <v>93</v>
      </c>
    </row>
    <row r="665" spans="1:10" hidden="1" outlineLevel="3" x14ac:dyDescent="0.15">
      <c r="A665" s="7">
        <v>42736</v>
      </c>
      <c r="B665" s="8" t="s">
        <v>102</v>
      </c>
      <c r="C665" s="8" t="s">
        <v>97</v>
      </c>
      <c r="D665" s="8" t="s">
        <v>2</v>
      </c>
      <c r="E665" s="8">
        <v>20</v>
      </c>
      <c r="F665" s="8" t="str">
        <f>VLOOKUP($D665,饮料价格!$B$3:$E$45,2,0)</f>
        <v>听</v>
      </c>
      <c r="G665" s="8">
        <f>VLOOKUP($D665,饮料价格!$B$3:$E$45,3,0)</f>
        <v>1.6</v>
      </c>
      <c r="H665" s="8">
        <f>VLOOKUP($D665,饮料价格!$B$3:$E$45,4,0)</f>
        <v>3.3</v>
      </c>
      <c r="I665" s="8">
        <f>E665*H665</f>
        <v>66</v>
      </c>
      <c r="J665" s="8">
        <f>(H665-G665)*E665</f>
        <v>33.999999999999993</v>
      </c>
    </row>
    <row r="666" spans="1:10" hidden="1" outlineLevel="3" x14ac:dyDescent="0.15">
      <c r="A666" s="7">
        <v>42736</v>
      </c>
      <c r="B666" s="8" t="s">
        <v>102</v>
      </c>
      <c r="C666" s="8" t="s">
        <v>97</v>
      </c>
      <c r="D666" s="8" t="s">
        <v>8</v>
      </c>
      <c r="E666" s="8">
        <v>18</v>
      </c>
      <c r="F666" s="8" t="str">
        <f>VLOOKUP($D666,饮料价格!$B$3:$E$45,2,0)</f>
        <v>合</v>
      </c>
      <c r="G666" s="8">
        <f>VLOOKUP($D666,饮料价格!$B$3:$E$45,3,0)</f>
        <v>7.8</v>
      </c>
      <c r="H666" s="8">
        <f>VLOOKUP($D666,饮料价格!$B$3:$E$45,4,0)</f>
        <v>9.8000000000000007</v>
      </c>
      <c r="I666" s="8">
        <f>E666*H666</f>
        <v>176.4</v>
      </c>
      <c r="J666" s="8">
        <f>(H666-G666)*E666</f>
        <v>36.000000000000014</v>
      </c>
    </row>
    <row r="667" spans="1:10" hidden="1" outlineLevel="3" x14ac:dyDescent="0.15">
      <c r="A667" s="7">
        <v>42736</v>
      </c>
      <c r="B667" s="8" t="s">
        <v>102</v>
      </c>
      <c r="C667" s="8" t="s">
        <v>97</v>
      </c>
      <c r="D667" s="8" t="s">
        <v>10</v>
      </c>
      <c r="E667" s="8">
        <v>19</v>
      </c>
      <c r="F667" s="8" t="str">
        <f>VLOOKUP($D667,饮料价格!$B$3:$E$45,2,0)</f>
        <v>听</v>
      </c>
      <c r="G667" s="8">
        <f>VLOOKUP($D667,饮料价格!$B$3:$E$45,3,0)</f>
        <v>2</v>
      </c>
      <c r="H667" s="8">
        <f>VLOOKUP($D667,饮料价格!$B$3:$E$45,4,0)</f>
        <v>3.5</v>
      </c>
      <c r="I667" s="8">
        <f>E667*H667</f>
        <v>66.5</v>
      </c>
      <c r="J667" s="8">
        <f>(H667-G667)*E667</f>
        <v>28.5</v>
      </c>
    </row>
    <row r="668" spans="1:10" hidden="1" outlineLevel="3" x14ac:dyDescent="0.15">
      <c r="A668" s="7">
        <v>42736</v>
      </c>
      <c r="B668" s="8" t="s">
        <v>102</v>
      </c>
      <c r="C668" s="8" t="s">
        <v>97</v>
      </c>
      <c r="D668" s="8" t="s">
        <v>131</v>
      </c>
      <c r="E668" s="8">
        <v>23</v>
      </c>
      <c r="F668" s="8" t="str">
        <f>VLOOKUP($D668,饮料价格!$B$3:$E$45,2,0)</f>
        <v>瓶</v>
      </c>
      <c r="G668" s="8">
        <f>VLOOKUP($D668,饮料价格!$B$3:$E$45,3,0)</f>
        <v>2</v>
      </c>
      <c r="H668" s="8">
        <f>VLOOKUP($D668,饮料价格!$B$3:$E$45,4,0)</f>
        <v>3.5</v>
      </c>
      <c r="I668" s="8">
        <f>E668*H668</f>
        <v>80.5</v>
      </c>
      <c r="J668" s="8">
        <f>(H668-G668)*E668</f>
        <v>34.5</v>
      </c>
    </row>
    <row r="669" spans="1:10" hidden="1" outlineLevel="3" x14ac:dyDescent="0.15">
      <c r="A669" s="7">
        <v>42736</v>
      </c>
      <c r="B669" s="8" t="s">
        <v>102</v>
      </c>
      <c r="C669" s="8" t="s">
        <v>97</v>
      </c>
      <c r="D669" s="8" t="s">
        <v>31</v>
      </c>
      <c r="E669" s="8">
        <v>25</v>
      </c>
      <c r="F669" s="8" t="str">
        <f>VLOOKUP($D669,饮料价格!$B$3:$E$45,2,0)</f>
        <v>瓶</v>
      </c>
      <c r="G669" s="8">
        <f>VLOOKUP($D669,饮料价格!$B$3:$E$45,3,0)</f>
        <v>1.1000000000000001</v>
      </c>
      <c r="H669" s="8">
        <f>VLOOKUP($D669,饮料价格!$B$3:$E$45,4,0)</f>
        <v>1.5</v>
      </c>
      <c r="I669" s="8">
        <f>E669*H669</f>
        <v>37.5</v>
      </c>
      <c r="J669" s="8">
        <f>(H669-G669)*E669</f>
        <v>9.9999999999999982</v>
      </c>
    </row>
    <row r="670" spans="1:10" hidden="1" outlineLevel="3" x14ac:dyDescent="0.15">
      <c r="A670" s="7">
        <v>42736</v>
      </c>
      <c r="B670" s="8" t="s">
        <v>102</v>
      </c>
      <c r="C670" s="8" t="s">
        <v>97</v>
      </c>
      <c r="D670" s="8" t="s">
        <v>28</v>
      </c>
      <c r="E670" s="8">
        <v>18</v>
      </c>
      <c r="F670" s="8" t="str">
        <f>VLOOKUP($D670,饮料价格!$B$3:$E$45,2,0)</f>
        <v>合</v>
      </c>
      <c r="G670" s="8">
        <f>VLOOKUP($D670,饮料价格!$B$3:$E$45,3,0)</f>
        <v>1.5</v>
      </c>
      <c r="H670" s="8">
        <f>VLOOKUP($D670,饮料价格!$B$3:$E$45,4,0)</f>
        <v>2.2000000000000002</v>
      </c>
      <c r="I670" s="8">
        <f>E670*H670</f>
        <v>39.6</v>
      </c>
      <c r="J670" s="8">
        <f>(H670-G670)*E670</f>
        <v>12.600000000000003</v>
      </c>
    </row>
    <row r="671" spans="1:10" hidden="1" outlineLevel="3" x14ac:dyDescent="0.15">
      <c r="A671" s="7">
        <v>42736</v>
      </c>
      <c r="B671" s="8" t="s">
        <v>102</v>
      </c>
      <c r="C671" s="8" t="s">
        <v>97</v>
      </c>
      <c r="D671" s="8" t="s">
        <v>14</v>
      </c>
      <c r="E671" s="8">
        <v>56</v>
      </c>
      <c r="F671" s="8" t="str">
        <f>VLOOKUP($D671,饮料价格!$B$3:$E$45,2,0)</f>
        <v>听</v>
      </c>
      <c r="G671" s="8">
        <f>VLOOKUP($D671,饮料价格!$B$3:$E$45,3,0)</f>
        <v>2.5</v>
      </c>
      <c r="H671" s="8">
        <f>VLOOKUP($D671,饮料价格!$B$3:$E$45,4,0)</f>
        <v>4</v>
      </c>
      <c r="I671" s="8">
        <f>E671*H671</f>
        <v>224</v>
      </c>
      <c r="J671" s="8">
        <f>(H671-G671)*E671</f>
        <v>84</v>
      </c>
    </row>
    <row r="672" spans="1:10" hidden="1" outlineLevel="3" x14ac:dyDescent="0.15">
      <c r="A672" s="7">
        <v>42736</v>
      </c>
      <c r="B672" s="8" t="s">
        <v>102</v>
      </c>
      <c r="C672" s="8" t="s">
        <v>97</v>
      </c>
      <c r="D672" s="8" t="s">
        <v>80</v>
      </c>
      <c r="E672" s="8">
        <v>13</v>
      </c>
      <c r="F672" s="8" t="str">
        <f>VLOOKUP($D672,饮料价格!$B$3:$E$45,2,0)</f>
        <v>瓶</v>
      </c>
      <c r="G672" s="8">
        <f>VLOOKUP($D672,饮料价格!$B$3:$E$45,3,0)</f>
        <v>0.9</v>
      </c>
      <c r="H672" s="8">
        <f>VLOOKUP($D672,饮料价格!$B$3:$E$45,4,0)</f>
        <v>1.2</v>
      </c>
      <c r="I672" s="8">
        <f>E672*H672</f>
        <v>15.6</v>
      </c>
      <c r="J672" s="8">
        <f>(H672-G672)*E672</f>
        <v>3.899999999999999</v>
      </c>
    </row>
    <row r="673" spans="1:10" hidden="1" outlineLevel="3" x14ac:dyDescent="0.15">
      <c r="A673" s="7">
        <v>42736</v>
      </c>
      <c r="B673" s="8" t="s">
        <v>102</v>
      </c>
      <c r="C673" s="8" t="s">
        <v>97</v>
      </c>
      <c r="D673" s="8" t="s">
        <v>24</v>
      </c>
      <c r="E673" s="8">
        <v>25</v>
      </c>
      <c r="F673" s="8" t="str">
        <f>VLOOKUP($D673,饮料价格!$B$3:$E$45,2,0)</f>
        <v>瓶</v>
      </c>
      <c r="G673" s="8">
        <f>VLOOKUP($D673,饮料价格!$B$3:$E$45,3,0)</f>
        <v>2.4</v>
      </c>
      <c r="H673" s="8">
        <f>VLOOKUP($D673,饮料价格!$B$3:$E$45,4,0)</f>
        <v>3</v>
      </c>
      <c r="I673" s="8">
        <f>E673*H673</f>
        <v>75</v>
      </c>
      <c r="J673" s="8">
        <f>(H673-G673)*E673</f>
        <v>15.000000000000002</v>
      </c>
    </row>
    <row r="674" spans="1:10" hidden="1" outlineLevel="3" x14ac:dyDescent="0.15">
      <c r="A674" s="7">
        <v>42736</v>
      </c>
      <c r="B674" s="8" t="s">
        <v>102</v>
      </c>
      <c r="C674" s="8" t="s">
        <v>97</v>
      </c>
      <c r="D674" s="8" t="s">
        <v>78</v>
      </c>
      <c r="E674" s="8">
        <v>11</v>
      </c>
      <c r="F674" s="8" t="str">
        <f>VLOOKUP($D674,饮料价格!$B$3:$E$45,2,0)</f>
        <v>瓶</v>
      </c>
      <c r="G674" s="8">
        <f>VLOOKUP($D674,饮料价格!$B$3:$E$45,3,0)</f>
        <v>1.9</v>
      </c>
      <c r="H674" s="8">
        <f>VLOOKUP($D674,饮料价格!$B$3:$E$45,4,0)</f>
        <v>2.4</v>
      </c>
      <c r="I674" s="8">
        <f>E674*H674</f>
        <v>26.4</v>
      </c>
      <c r="J674" s="8">
        <f>(H674-G674)*E674</f>
        <v>5.5</v>
      </c>
    </row>
    <row r="675" spans="1:10" hidden="1" outlineLevel="3" x14ac:dyDescent="0.15">
      <c r="A675" s="7">
        <v>42736</v>
      </c>
      <c r="B675" s="8" t="s">
        <v>102</v>
      </c>
      <c r="C675" s="8" t="s">
        <v>97</v>
      </c>
      <c r="D675" s="8" t="s">
        <v>79</v>
      </c>
      <c r="E675" s="8">
        <v>19</v>
      </c>
      <c r="F675" s="8" t="str">
        <f>VLOOKUP($D675,饮料价格!$B$3:$E$45,2,0)</f>
        <v>听</v>
      </c>
      <c r="G675" s="8">
        <f>VLOOKUP($D675,饮料价格!$B$3:$E$45,3,0)</f>
        <v>1.2</v>
      </c>
      <c r="H675" s="8">
        <f>VLOOKUP($D675,饮料价格!$B$3:$E$45,4,0)</f>
        <v>2.5</v>
      </c>
      <c r="I675" s="8">
        <f>E675*H675</f>
        <v>47.5</v>
      </c>
      <c r="J675" s="8">
        <f>(H675-G675)*E675</f>
        <v>24.7</v>
      </c>
    </row>
    <row r="676" spans="1:10" hidden="1" outlineLevel="3" x14ac:dyDescent="0.15">
      <c r="A676" s="7">
        <v>42736</v>
      </c>
      <c r="B676" s="8" t="s">
        <v>102</v>
      </c>
      <c r="C676" s="8" t="s">
        <v>97</v>
      </c>
      <c r="D676" s="8" t="s">
        <v>22</v>
      </c>
      <c r="E676" s="8">
        <v>23</v>
      </c>
      <c r="F676" s="8" t="str">
        <f>VLOOKUP($D676,饮料价格!$B$3:$E$45,2,0)</f>
        <v>合</v>
      </c>
      <c r="G676" s="8">
        <f>VLOOKUP($D676,饮料价格!$B$3:$E$45,3,0)</f>
        <v>1.7</v>
      </c>
      <c r="H676" s="8">
        <f>VLOOKUP($D676,饮料价格!$B$3:$E$45,4,0)</f>
        <v>2.2000000000000002</v>
      </c>
      <c r="I676" s="8">
        <f>E676*H676</f>
        <v>50.6</v>
      </c>
      <c r="J676" s="8">
        <f>(H676-G676)*E676</f>
        <v>11.500000000000005</v>
      </c>
    </row>
    <row r="677" spans="1:10" hidden="1" outlineLevel="3" x14ac:dyDescent="0.15">
      <c r="A677" s="7">
        <v>42736</v>
      </c>
      <c r="B677" s="8" t="s">
        <v>102</v>
      </c>
      <c r="C677" s="8" t="s">
        <v>97</v>
      </c>
      <c r="D677" s="8" t="s">
        <v>17</v>
      </c>
      <c r="E677" s="8">
        <v>55</v>
      </c>
      <c r="F677" s="8" t="str">
        <f>VLOOKUP($D677,饮料价格!$B$3:$E$45,2,0)</f>
        <v>合</v>
      </c>
      <c r="G677" s="8">
        <f>VLOOKUP($D677,饮料价格!$B$3:$E$45,3,0)</f>
        <v>4.3</v>
      </c>
      <c r="H677" s="8">
        <f>VLOOKUP($D677,饮料价格!$B$3:$E$45,4,0)</f>
        <v>6.8</v>
      </c>
      <c r="I677" s="8">
        <f>E677*H677</f>
        <v>374</v>
      </c>
      <c r="J677" s="8">
        <f>(H677-G677)*E677</f>
        <v>137.5</v>
      </c>
    </row>
    <row r="678" spans="1:10" hidden="1" outlineLevel="3" x14ac:dyDescent="0.15">
      <c r="A678" s="7">
        <v>42736</v>
      </c>
      <c r="B678" s="8" t="s">
        <v>102</v>
      </c>
      <c r="C678" s="8" t="s">
        <v>97</v>
      </c>
      <c r="D678" s="8" t="s">
        <v>133</v>
      </c>
      <c r="E678" s="8">
        <v>69</v>
      </c>
      <c r="F678" s="8" t="str">
        <f>VLOOKUP($D678,饮料价格!$B$3:$E$45,2,0)</f>
        <v>瓶</v>
      </c>
      <c r="G678" s="8">
        <f>VLOOKUP($D678,饮料价格!$B$3:$E$45,3,0)</f>
        <v>3.5</v>
      </c>
      <c r="H678" s="8">
        <f>VLOOKUP($D678,饮料价格!$B$3:$E$45,4,0)</f>
        <v>5</v>
      </c>
      <c r="I678" s="8">
        <f>E678*H678</f>
        <v>345</v>
      </c>
      <c r="J678" s="8">
        <f>(H678-G678)*E678</f>
        <v>103.5</v>
      </c>
    </row>
    <row r="679" spans="1:10" hidden="1" outlineLevel="3" x14ac:dyDescent="0.15">
      <c r="A679" s="7">
        <v>42736</v>
      </c>
      <c r="B679" s="8" t="s">
        <v>102</v>
      </c>
      <c r="C679" s="8" t="s">
        <v>97</v>
      </c>
      <c r="D679" s="8" t="s">
        <v>132</v>
      </c>
      <c r="E679" s="8">
        <v>59</v>
      </c>
      <c r="F679" s="8" t="str">
        <f>VLOOKUP($D679,饮料价格!$B$3:$E$45,2,0)</f>
        <v>瓶</v>
      </c>
      <c r="G679" s="8">
        <f>VLOOKUP($D679,饮料价格!$B$3:$E$45,3,0)</f>
        <v>2.5</v>
      </c>
      <c r="H679" s="8">
        <f>VLOOKUP($D679,饮料价格!$B$3:$E$45,4,0)</f>
        <v>4.5</v>
      </c>
      <c r="I679" s="8">
        <f>E679*H679</f>
        <v>265.5</v>
      </c>
      <c r="J679" s="8">
        <f>(H679-G679)*E679</f>
        <v>118</v>
      </c>
    </row>
    <row r="680" spans="1:10" hidden="1" outlineLevel="3" x14ac:dyDescent="0.15">
      <c r="A680" s="7">
        <v>42736</v>
      </c>
      <c r="B680" s="8" t="s">
        <v>102</v>
      </c>
      <c r="C680" s="8" t="s">
        <v>97</v>
      </c>
      <c r="D680" s="8" t="s">
        <v>12</v>
      </c>
      <c r="E680" s="8">
        <v>13</v>
      </c>
      <c r="F680" s="8" t="str">
        <f>VLOOKUP($D680,饮料价格!$B$3:$E$45,2,0)</f>
        <v>瓶</v>
      </c>
      <c r="G680" s="8">
        <f>VLOOKUP($D680,饮料价格!$B$3:$E$45,3,0)</f>
        <v>1.3</v>
      </c>
      <c r="H680" s="8">
        <f>VLOOKUP($D680,饮料价格!$B$3:$E$45,4,0)</f>
        <v>2.8</v>
      </c>
      <c r="I680" s="8">
        <f>E680*H680</f>
        <v>36.4</v>
      </c>
      <c r="J680" s="8">
        <f>(H680-G680)*E680</f>
        <v>19.499999999999996</v>
      </c>
    </row>
    <row r="681" spans="1:10" hidden="1" outlineLevel="3" x14ac:dyDescent="0.15">
      <c r="A681" s="7">
        <v>42736</v>
      </c>
      <c r="B681" s="8" t="s">
        <v>102</v>
      </c>
      <c r="C681" s="8" t="s">
        <v>97</v>
      </c>
      <c r="D681" s="8" t="s">
        <v>20</v>
      </c>
      <c r="E681" s="8">
        <v>14</v>
      </c>
      <c r="F681" s="8" t="str">
        <f>VLOOKUP($D681,饮料价格!$B$3:$E$45,2,0)</f>
        <v>瓶</v>
      </c>
      <c r="G681" s="8">
        <f>VLOOKUP($D681,饮料价格!$B$3:$E$45,3,0)</f>
        <v>1.8</v>
      </c>
      <c r="H681" s="8">
        <f>VLOOKUP($D681,饮料价格!$B$3:$E$45,4,0)</f>
        <v>2.2999999999999998</v>
      </c>
      <c r="I681" s="8">
        <f>E681*H681</f>
        <v>32.199999999999996</v>
      </c>
      <c r="J681" s="8">
        <f>(H681-G681)*E681</f>
        <v>6.9999999999999964</v>
      </c>
    </row>
    <row r="682" spans="1:10" hidden="1" outlineLevel="3" x14ac:dyDescent="0.15">
      <c r="A682" s="7">
        <v>42736</v>
      </c>
      <c r="B682" s="8" t="s">
        <v>102</v>
      </c>
      <c r="C682" s="8" t="s">
        <v>97</v>
      </c>
      <c r="D682" s="8" t="s">
        <v>82</v>
      </c>
      <c r="E682" s="8">
        <v>8</v>
      </c>
      <c r="F682" s="8" t="str">
        <f>VLOOKUP($D682,饮料价格!$B$3:$E$45,2,0)</f>
        <v>合</v>
      </c>
      <c r="G682" s="8">
        <f>VLOOKUP($D682,饮料价格!$B$3:$E$45,3,0)</f>
        <v>1.6</v>
      </c>
      <c r="H682" s="8">
        <f>VLOOKUP($D682,饮料价格!$B$3:$E$45,4,0)</f>
        <v>2.5</v>
      </c>
      <c r="I682" s="8">
        <f>E682*H682</f>
        <v>20</v>
      </c>
      <c r="J682" s="8">
        <f>(H682-G682)*E682</f>
        <v>7.1999999999999993</v>
      </c>
    </row>
    <row r="683" spans="1:10" hidden="1" outlineLevel="3" x14ac:dyDescent="0.15">
      <c r="A683" s="7">
        <v>42736</v>
      </c>
      <c r="B683" s="8" t="s">
        <v>102</v>
      </c>
      <c r="C683" s="8" t="s">
        <v>97</v>
      </c>
      <c r="D683" s="8" t="s">
        <v>13</v>
      </c>
      <c r="E683" s="8">
        <v>64</v>
      </c>
      <c r="F683" s="8" t="str">
        <f>VLOOKUP($D683,饮料价格!$B$3:$E$45,2,0)</f>
        <v>瓶</v>
      </c>
      <c r="G683" s="8">
        <f>VLOOKUP($D683,饮料价格!$B$3:$E$45,3,0)</f>
        <v>2</v>
      </c>
      <c r="H683" s="8">
        <f>VLOOKUP($D683,饮料价格!$B$3:$E$45,4,0)</f>
        <v>3.5</v>
      </c>
      <c r="I683" s="8">
        <f>E683*H683</f>
        <v>224</v>
      </c>
      <c r="J683" s="8">
        <f>(H683-G683)*E683</f>
        <v>96</v>
      </c>
    </row>
    <row r="684" spans="1:10" hidden="1" outlineLevel="3" x14ac:dyDescent="0.15">
      <c r="A684" s="7">
        <v>42736</v>
      </c>
      <c r="B684" s="8" t="s">
        <v>102</v>
      </c>
      <c r="C684" s="8" t="s">
        <v>97</v>
      </c>
      <c r="D684" s="8" t="s">
        <v>5</v>
      </c>
      <c r="E684" s="8">
        <v>21</v>
      </c>
      <c r="F684" s="8" t="str">
        <f>VLOOKUP($D684,饮料价格!$B$3:$E$45,2,0)</f>
        <v>合</v>
      </c>
      <c r="G684" s="8">
        <f>VLOOKUP($D684,饮料价格!$B$3:$E$45,3,0)</f>
        <v>1.5</v>
      </c>
      <c r="H684" s="8">
        <f>VLOOKUP($D684,饮料价格!$B$3:$E$45,4,0)</f>
        <v>2.2000000000000002</v>
      </c>
      <c r="I684" s="8">
        <f>E684*H684</f>
        <v>46.2</v>
      </c>
      <c r="J684" s="8">
        <f>(H684-G684)*E684</f>
        <v>14.700000000000003</v>
      </c>
    </row>
    <row r="685" spans="1:10" hidden="1" outlineLevel="3" x14ac:dyDescent="0.15">
      <c r="A685" s="7">
        <v>42736</v>
      </c>
      <c r="B685" s="8" t="s">
        <v>102</v>
      </c>
      <c r="C685" s="8" t="s">
        <v>97</v>
      </c>
      <c r="D685" s="8" t="s">
        <v>23</v>
      </c>
      <c r="E685" s="8">
        <v>13</v>
      </c>
      <c r="F685" s="8" t="str">
        <f>VLOOKUP($D685,饮料价格!$B$3:$E$45,2,0)</f>
        <v>瓶</v>
      </c>
      <c r="G685" s="8">
        <f>VLOOKUP($D685,饮料价格!$B$3:$E$45,3,0)</f>
        <v>2.4</v>
      </c>
      <c r="H685" s="8">
        <f>VLOOKUP($D685,饮料价格!$B$3:$E$45,4,0)</f>
        <v>3</v>
      </c>
      <c r="I685" s="8">
        <f>E685*H685</f>
        <v>39</v>
      </c>
      <c r="J685" s="8">
        <f>(H685-G685)*E685</f>
        <v>7.8000000000000007</v>
      </c>
    </row>
    <row r="686" spans="1:10" hidden="1" outlineLevel="3" x14ac:dyDescent="0.15">
      <c r="A686" s="7">
        <v>42736</v>
      </c>
      <c r="B686" s="8" t="s">
        <v>102</v>
      </c>
      <c r="C686" s="8" t="s">
        <v>97</v>
      </c>
      <c r="D686" s="8" t="s">
        <v>32</v>
      </c>
      <c r="E686" s="8">
        <v>14</v>
      </c>
      <c r="F686" s="8" t="str">
        <f>VLOOKUP($D686,饮料价格!$B$3:$E$45,2,0)</f>
        <v>瓶</v>
      </c>
      <c r="G686" s="8">
        <f>VLOOKUP($D686,饮料价格!$B$3:$E$45,3,0)</f>
        <v>2.4</v>
      </c>
      <c r="H686" s="8">
        <f>VLOOKUP($D686,饮料价格!$B$3:$E$45,4,0)</f>
        <v>3.5</v>
      </c>
      <c r="I686" s="8">
        <f>E686*H686</f>
        <v>49</v>
      </c>
      <c r="J686" s="8">
        <f>(H686-G686)*E686</f>
        <v>15.400000000000002</v>
      </c>
    </row>
    <row r="687" spans="1:10" hidden="1" outlineLevel="3" x14ac:dyDescent="0.15">
      <c r="A687" s="7">
        <v>42736</v>
      </c>
      <c r="B687" s="8" t="s">
        <v>102</v>
      </c>
      <c r="C687" s="8" t="s">
        <v>97</v>
      </c>
      <c r="D687" s="8" t="s">
        <v>25</v>
      </c>
      <c r="E687" s="8">
        <v>28</v>
      </c>
      <c r="F687" s="8" t="str">
        <f>VLOOKUP($D687,饮料价格!$B$3:$E$45,2,0)</f>
        <v>听</v>
      </c>
      <c r="G687" s="8">
        <f>VLOOKUP($D687,饮料价格!$B$3:$E$45,3,0)</f>
        <v>3</v>
      </c>
      <c r="H687" s="8">
        <f>VLOOKUP($D687,饮料价格!$B$3:$E$45,4,0)</f>
        <v>4</v>
      </c>
      <c r="I687" s="8">
        <f>E687*H687</f>
        <v>112</v>
      </c>
      <c r="J687" s="8">
        <f>(H687-G687)*E687</f>
        <v>28</v>
      </c>
    </row>
    <row r="688" spans="1:10" hidden="1" outlineLevel="3" x14ac:dyDescent="0.15">
      <c r="A688" s="7">
        <v>42736</v>
      </c>
      <c r="B688" s="8" t="s">
        <v>102</v>
      </c>
      <c r="C688" s="8" t="s">
        <v>97</v>
      </c>
      <c r="D688" s="8" t="s">
        <v>16</v>
      </c>
      <c r="E688" s="8">
        <v>81</v>
      </c>
      <c r="F688" s="8" t="str">
        <f>VLOOKUP($D688,饮料价格!$B$3:$E$45,2,0)</f>
        <v>瓶</v>
      </c>
      <c r="G688" s="8">
        <f>VLOOKUP($D688,饮料价格!$B$3:$E$45,3,0)</f>
        <v>1</v>
      </c>
      <c r="H688" s="8">
        <f>VLOOKUP($D688,饮料价格!$B$3:$E$45,4,0)</f>
        <v>1.5</v>
      </c>
      <c r="I688" s="8">
        <f>E688*H688</f>
        <v>121.5</v>
      </c>
      <c r="J688" s="8">
        <f>(H688-G688)*E688</f>
        <v>40.5</v>
      </c>
    </row>
    <row r="689" spans="1:10" hidden="1" outlineLevel="3" x14ac:dyDescent="0.15">
      <c r="A689" s="7">
        <v>42736</v>
      </c>
      <c r="B689" s="8" t="s">
        <v>102</v>
      </c>
      <c r="C689" s="8" t="s">
        <v>97</v>
      </c>
      <c r="D689" s="8" t="s">
        <v>27</v>
      </c>
      <c r="E689" s="8">
        <v>134</v>
      </c>
      <c r="F689" s="8" t="str">
        <f>VLOOKUP($D689,饮料价格!$B$3:$E$45,2,0)</f>
        <v>听</v>
      </c>
      <c r="G689" s="8">
        <f>VLOOKUP($D689,饮料价格!$B$3:$E$45,3,0)</f>
        <v>2.5</v>
      </c>
      <c r="H689" s="8">
        <f>VLOOKUP($D689,饮料价格!$B$3:$E$45,4,0)</f>
        <v>4</v>
      </c>
      <c r="I689" s="8">
        <f>E689*H689</f>
        <v>536</v>
      </c>
      <c r="J689" s="8">
        <f>(H689-G689)*E689</f>
        <v>201</v>
      </c>
    </row>
    <row r="690" spans="1:10" hidden="1" outlineLevel="3" x14ac:dyDescent="0.15">
      <c r="A690" s="7">
        <v>42736</v>
      </c>
      <c r="B690" s="8" t="s">
        <v>102</v>
      </c>
      <c r="C690" s="8" t="s">
        <v>97</v>
      </c>
      <c r="D690" s="8" t="s">
        <v>29</v>
      </c>
      <c r="E690" s="8">
        <v>32</v>
      </c>
      <c r="F690" s="8" t="str">
        <f>VLOOKUP($D690,饮料价格!$B$3:$E$45,2,0)</f>
        <v>合</v>
      </c>
      <c r="G690" s="8">
        <f>VLOOKUP($D690,饮料价格!$B$3:$E$45,3,0)</f>
        <v>1.6</v>
      </c>
      <c r="H690" s="8">
        <f>VLOOKUP($D690,饮料价格!$B$3:$E$45,4,0)</f>
        <v>2.2999999999999998</v>
      </c>
      <c r="I690" s="8">
        <f>E690*H690</f>
        <v>73.599999999999994</v>
      </c>
      <c r="J690" s="8">
        <f>(H690-G690)*E690</f>
        <v>22.399999999999991</v>
      </c>
    </row>
    <row r="691" spans="1:10" hidden="1" outlineLevel="3" x14ac:dyDescent="0.15">
      <c r="A691" s="7">
        <v>42736</v>
      </c>
      <c r="B691" s="8" t="s">
        <v>102</v>
      </c>
      <c r="C691" s="8" t="s">
        <v>97</v>
      </c>
      <c r="D691" s="8" t="s">
        <v>9</v>
      </c>
      <c r="E691" s="8">
        <v>58</v>
      </c>
      <c r="F691" s="8" t="str">
        <f>VLOOKUP($D691,饮料价格!$B$3:$E$45,2,0)</f>
        <v>听</v>
      </c>
      <c r="G691" s="8">
        <f>VLOOKUP($D691,饮料价格!$B$3:$E$45,3,0)</f>
        <v>3</v>
      </c>
      <c r="H691" s="8">
        <f>VLOOKUP($D691,饮料价格!$B$3:$E$45,4,0)</f>
        <v>4</v>
      </c>
      <c r="I691" s="8">
        <f>E691*H691</f>
        <v>232</v>
      </c>
      <c r="J691" s="8">
        <f>(H691-G691)*E691</f>
        <v>58</v>
      </c>
    </row>
    <row r="692" spans="1:10" outlineLevel="2" collapsed="1" x14ac:dyDescent="0.15">
      <c r="A692" s="7"/>
      <c r="B692" s="8"/>
      <c r="C692" s="23" t="s">
        <v>198</v>
      </c>
      <c r="D692" s="8"/>
      <c r="E692" s="8"/>
      <c r="F692" s="8"/>
      <c r="G692" s="8"/>
      <c r="H692" s="8"/>
      <c r="I692" s="8">
        <f>SUBTOTAL(9,I650:I691)</f>
        <v>6589.6999999999989</v>
      </c>
      <c r="J692" s="8">
        <f>SUBTOTAL(9,J650:J691)</f>
        <v>2346.2000000000003</v>
      </c>
    </row>
    <row r="693" spans="1:10" hidden="1" outlineLevel="3" x14ac:dyDescent="0.15">
      <c r="A693" s="7">
        <v>42736</v>
      </c>
      <c r="B693" s="8" t="s">
        <v>102</v>
      </c>
      <c r="C693" s="8" t="s">
        <v>115</v>
      </c>
      <c r="D693" s="8" t="s">
        <v>20</v>
      </c>
      <c r="E693" s="8">
        <v>14</v>
      </c>
      <c r="F693" s="8" t="str">
        <f>VLOOKUP($D693,饮料价格!$B$3:$E$45,2,0)</f>
        <v>瓶</v>
      </c>
      <c r="G693" s="8">
        <f>VLOOKUP($D693,饮料价格!$B$3:$E$45,3,0)</f>
        <v>1.8</v>
      </c>
      <c r="H693" s="8">
        <f>VLOOKUP($D693,饮料价格!$B$3:$E$45,4,0)</f>
        <v>2.2999999999999998</v>
      </c>
      <c r="I693" s="8">
        <f>E693*H693</f>
        <v>32.199999999999996</v>
      </c>
      <c r="J693" s="8">
        <f>(H693-G693)*E693</f>
        <v>6.9999999999999964</v>
      </c>
    </row>
    <row r="694" spans="1:10" hidden="1" outlineLevel="3" x14ac:dyDescent="0.15">
      <c r="A694" s="7">
        <v>42736</v>
      </c>
      <c r="B694" s="8" t="s">
        <v>102</v>
      </c>
      <c r="C694" s="8" t="s">
        <v>115</v>
      </c>
      <c r="D694" s="8" t="s">
        <v>9</v>
      </c>
      <c r="E694" s="8">
        <v>128</v>
      </c>
      <c r="F694" s="8" t="str">
        <f>VLOOKUP($D694,饮料价格!$B$3:$E$45,2,0)</f>
        <v>听</v>
      </c>
      <c r="G694" s="8">
        <f>VLOOKUP($D694,饮料价格!$B$3:$E$45,3,0)</f>
        <v>3</v>
      </c>
      <c r="H694" s="8">
        <f>VLOOKUP($D694,饮料价格!$B$3:$E$45,4,0)</f>
        <v>4</v>
      </c>
      <c r="I694" s="8">
        <f>E694*H694</f>
        <v>512</v>
      </c>
      <c r="J694" s="8">
        <f>(H694-G694)*E694</f>
        <v>128</v>
      </c>
    </row>
    <row r="695" spans="1:10" hidden="1" outlineLevel="3" x14ac:dyDescent="0.15">
      <c r="A695" s="7">
        <v>42736</v>
      </c>
      <c r="B695" s="8" t="s">
        <v>102</v>
      </c>
      <c r="C695" s="8" t="s">
        <v>115</v>
      </c>
      <c r="D695" s="8" t="s">
        <v>6</v>
      </c>
      <c r="E695" s="8">
        <v>12</v>
      </c>
      <c r="F695" s="8" t="str">
        <f>VLOOKUP($D695,饮料价格!$B$3:$E$45,2,0)</f>
        <v>瓶</v>
      </c>
      <c r="G695" s="8">
        <f>VLOOKUP($D695,饮料价格!$B$3:$E$45,3,0)</f>
        <v>1.7</v>
      </c>
      <c r="H695" s="8">
        <f>VLOOKUP($D695,饮料价格!$B$3:$E$45,4,0)</f>
        <v>3.5</v>
      </c>
      <c r="I695" s="8">
        <f>E695*H695</f>
        <v>42</v>
      </c>
      <c r="J695" s="8">
        <f>(H695-G695)*E695</f>
        <v>21.6</v>
      </c>
    </row>
    <row r="696" spans="1:10" hidden="1" outlineLevel="3" x14ac:dyDescent="0.15">
      <c r="A696" s="7">
        <v>42736</v>
      </c>
      <c r="B696" s="8" t="s">
        <v>102</v>
      </c>
      <c r="C696" s="8" t="s">
        <v>115</v>
      </c>
      <c r="D696" s="8" t="s">
        <v>31</v>
      </c>
      <c r="E696" s="8">
        <v>26</v>
      </c>
      <c r="F696" s="8" t="str">
        <f>VLOOKUP($D696,饮料价格!$B$3:$E$45,2,0)</f>
        <v>瓶</v>
      </c>
      <c r="G696" s="8">
        <f>VLOOKUP($D696,饮料价格!$B$3:$E$45,3,0)</f>
        <v>1.1000000000000001</v>
      </c>
      <c r="H696" s="8">
        <f>VLOOKUP($D696,饮料价格!$B$3:$E$45,4,0)</f>
        <v>1.5</v>
      </c>
      <c r="I696" s="8">
        <f>E696*H696</f>
        <v>39</v>
      </c>
      <c r="J696" s="8">
        <f>(H696-G696)*E696</f>
        <v>10.399999999999999</v>
      </c>
    </row>
    <row r="697" spans="1:10" hidden="1" outlineLevel="3" x14ac:dyDescent="0.15">
      <c r="A697" s="7">
        <v>42736</v>
      </c>
      <c r="B697" s="8" t="s">
        <v>102</v>
      </c>
      <c r="C697" s="8" t="s">
        <v>115</v>
      </c>
      <c r="D697" s="8" t="s">
        <v>22</v>
      </c>
      <c r="E697" s="8">
        <v>18</v>
      </c>
      <c r="F697" s="8" t="str">
        <f>VLOOKUP($D697,饮料价格!$B$3:$E$45,2,0)</f>
        <v>合</v>
      </c>
      <c r="G697" s="8">
        <f>VLOOKUP($D697,饮料价格!$B$3:$E$45,3,0)</f>
        <v>1.7</v>
      </c>
      <c r="H697" s="8">
        <f>VLOOKUP($D697,饮料价格!$B$3:$E$45,4,0)</f>
        <v>2.2000000000000002</v>
      </c>
      <c r="I697" s="8">
        <f>E697*H697</f>
        <v>39.6</v>
      </c>
      <c r="J697" s="8">
        <f>(H697-G697)*E697</f>
        <v>9.0000000000000036</v>
      </c>
    </row>
    <row r="698" spans="1:10" hidden="1" outlineLevel="3" x14ac:dyDescent="0.15">
      <c r="A698" s="7">
        <v>42736</v>
      </c>
      <c r="B698" s="8" t="s">
        <v>102</v>
      </c>
      <c r="C698" s="8" t="s">
        <v>115</v>
      </c>
      <c r="D698" s="8" t="s">
        <v>12</v>
      </c>
      <c r="E698" s="8">
        <v>9</v>
      </c>
      <c r="F698" s="8" t="str">
        <f>VLOOKUP($D698,饮料价格!$B$3:$E$45,2,0)</f>
        <v>瓶</v>
      </c>
      <c r="G698" s="8">
        <f>VLOOKUP($D698,饮料价格!$B$3:$E$45,3,0)</f>
        <v>1.3</v>
      </c>
      <c r="H698" s="8">
        <f>VLOOKUP($D698,饮料价格!$B$3:$E$45,4,0)</f>
        <v>2.8</v>
      </c>
      <c r="I698" s="8">
        <f>E698*H698</f>
        <v>25.2</v>
      </c>
      <c r="J698" s="8">
        <f>(H698-G698)*E698</f>
        <v>13.499999999999998</v>
      </c>
    </row>
    <row r="699" spans="1:10" hidden="1" outlineLevel="3" x14ac:dyDescent="0.15">
      <c r="A699" s="7">
        <v>42736</v>
      </c>
      <c r="B699" s="8" t="s">
        <v>102</v>
      </c>
      <c r="C699" s="8" t="s">
        <v>115</v>
      </c>
      <c r="D699" s="8" t="s">
        <v>134</v>
      </c>
      <c r="E699" s="8">
        <v>35</v>
      </c>
      <c r="F699" s="8" t="str">
        <f>VLOOKUP($D699,饮料价格!$B$3:$E$45,2,0)</f>
        <v>瓶</v>
      </c>
      <c r="G699" s="8">
        <f>VLOOKUP($D699,饮料价格!$B$3:$E$45,3,0)</f>
        <v>3.5</v>
      </c>
      <c r="H699" s="8">
        <f>VLOOKUP($D699,饮料价格!$B$3:$E$45,4,0)</f>
        <v>5</v>
      </c>
      <c r="I699" s="8">
        <f>E699*H699</f>
        <v>175</v>
      </c>
      <c r="J699" s="8">
        <f>(H699-G699)*E699</f>
        <v>52.5</v>
      </c>
    </row>
    <row r="700" spans="1:10" hidden="1" outlineLevel="3" x14ac:dyDescent="0.15">
      <c r="A700" s="7">
        <v>42736</v>
      </c>
      <c r="B700" s="8" t="s">
        <v>102</v>
      </c>
      <c r="C700" s="8" t="s">
        <v>115</v>
      </c>
      <c r="D700" s="8" t="s">
        <v>4</v>
      </c>
      <c r="E700" s="8">
        <v>124</v>
      </c>
      <c r="F700" s="8" t="str">
        <f>VLOOKUP($D700,饮料价格!$B$3:$E$45,2,0)</f>
        <v>合</v>
      </c>
      <c r="G700" s="8">
        <f>VLOOKUP($D700,饮料价格!$B$3:$E$45,3,0)</f>
        <v>1.3</v>
      </c>
      <c r="H700" s="8">
        <f>VLOOKUP($D700,饮料价格!$B$3:$E$45,4,0)</f>
        <v>1.9</v>
      </c>
      <c r="I700" s="8">
        <f>E700*H700</f>
        <v>235.6</v>
      </c>
      <c r="J700" s="8">
        <f>(H700-G700)*E700</f>
        <v>74.399999999999977</v>
      </c>
    </row>
    <row r="701" spans="1:10" hidden="1" outlineLevel="3" x14ac:dyDescent="0.15">
      <c r="A701" s="7">
        <v>42736</v>
      </c>
      <c r="B701" s="8" t="s">
        <v>102</v>
      </c>
      <c r="C701" s="8" t="s">
        <v>115</v>
      </c>
      <c r="D701" s="8" t="s">
        <v>21</v>
      </c>
      <c r="E701" s="8">
        <v>21</v>
      </c>
      <c r="F701" s="8" t="str">
        <f>VLOOKUP($D701,饮料价格!$B$3:$E$45,2,0)</f>
        <v>瓶</v>
      </c>
      <c r="G701" s="8">
        <f>VLOOKUP($D701,饮料价格!$B$3:$E$45,3,0)</f>
        <v>1.4</v>
      </c>
      <c r="H701" s="8">
        <f>VLOOKUP($D701,饮料价格!$B$3:$E$45,4,0)</f>
        <v>3</v>
      </c>
      <c r="I701" s="8">
        <f>E701*H701</f>
        <v>63</v>
      </c>
      <c r="J701" s="8">
        <f>(H701-G701)*E701</f>
        <v>33.6</v>
      </c>
    </row>
    <row r="702" spans="1:10" hidden="1" outlineLevel="3" x14ac:dyDescent="0.15">
      <c r="A702" s="7">
        <v>42736</v>
      </c>
      <c r="B702" s="8" t="s">
        <v>102</v>
      </c>
      <c r="C702" s="8" t="s">
        <v>115</v>
      </c>
      <c r="D702" s="8" t="s">
        <v>5</v>
      </c>
      <c r="E702" s="8">
        <v>22</v>
      </c>
      <c r="F702" s="8" t="str">
        <f>VLOOKUP($D702,饮料价格!$B$3:$E$45,2,0)</f>
        <v>合</v>
      </c>
      <c r="G702" s="8">
        <f>VLOOKUP($D702,饮料价格!$B$3:$E$45,3,0)</f>
        <v>1.5</v>
      </c>
      <c r="H702" s="8">
        <f>VLOOKUP($D702,饮料价格!$B$3:$E$45,4,0)</f>
        <v>2.2000000000000002</v>
      </c>
      <c r="I702" s="8">
        <f>E702*H702</f>
        <v>48.400000000000006</v>
      </c>
      <c r="J702" s="8">
        <f>(H702-G702)*E702</f>
        <v>15.400000000000004</v>
      </c>
    </row>
    <row r="703" spans="1:10" hidden="1" outlineLevel="3" x14ac:dyDescent="0.15">
      <c r="A703" s="7">
        <v>42736</v>
      </c>
      <c r="B703" s="8" t="s">
        <v>102</v>
      </c>
      <c r="C703" s="8" t="s">
        <v>115</v>
      </c>
      <c r="D703" s="8" t="s">
        <v>10</v>
      </c>
      <c r="E703" s="8">
        <v>17</v>
      </c>
      <c r="F703" s="8" t="str">
        <f>VLOOKUP($D703,饮料价格!$B$3:$E$45,2,0)</f>
        <v>听</v>
      </c>
      <c r="G703" s="8">
        <f>VLOOKUP($D703,饮料价格!$B$3:$E$45,3,0)</f>
        <v>2</v>
      </c>
      <c r="H703" s="8">
        <f>VLOOKUP($D703,饮料价格!$B$3:$E$45,4,0)</f>
        <v>3.5</v>
      </c>
      <c r="I703" s="8">
        <f>E703*H703</f>
        <v>59.5</v>
      </c>
      <c r="J703" s="8">
        <f>(H703-G703)*E703</f>
        <v>25.5</v>
      </c>
    </row>
    <row r="704" spans="1:10" hidden="1" outlineLevel="3" x14ac:dyDescent="0.15">
      <c r="A704" s="7">
        <v>42736</v>
      </c>
      <c r="B704" s="8" t="s">
        <v>102</v>
      </c>
      <c r="C704" s="8" t="s">
        <v>115</v>
      </c>
      <c r="D704" s="8" t="s">
        <v>3</v>
      </c>
      <c r="E704" s="8">
        <v>10</v>
      </c>
      <c r="F704" s="8" t="str">
        <f>VLOOKUP($D704,饮料价格!$B$3:$E$45,2,0)</f>
        <v>听</v>
      </c>
      <c r="G704" s="8">
        <f>VLOOKUP($D704,饮料价格!$B$3:$E$45,3,0)</f>
        <v>2.5</v>
      </c>
      <c r="H704" s="8">
        <f>VLOOKUP($D704,饮料价格!$B$3:$E$45,4,0)</f>
        <v>3.5</v>
      </c>
      <c r="I704" s="8">
        <f>E704*H704</f>
        <v>35</v>
      </c>
      <c r="J704" s="8">
        <f>(H704-G704)*E704</f>
        <v>10</v>
      </c>
    </row>
    <row r="705" spans="1:10" hidden="1" outlineLevel="3" x14ac:dyDescent="0.15">
      <c r="A705" s="7">
        <v>42736</v>
      </c>
      <c r="B705" s="8" t="s">
        <v>102</v>
      </c>
      <c r="C705" s="8" t="s">
        <v>115</v>
      </c>
      <c r="D705" s="8" t="s">
        <v>79</v>
      </c>
      <c r="E705" s="8">
        <v>23</v>
      </c>
      <c r="F705" s="8" t="str">
        <f>VLOOKUP($D705,饮料价格!$B$3:$E$45,2,0)</f>
        <v>听</v>
      </c>
      <c r="G705" s="8">
        <f>VLOOKUP($D705,饮料价格!$B$3:$E$45,3,0)</f>
        <v>1.2</v>
      </c>
      <c r="H705" s="8">
        <f>VLOOKUP($D705,饮料价格!$B$3:$E$45,4,0)</f>
        <v>2.5</v>
      </c>
      <c r="I705" s="8">
        <f>E705*H705</f>
        <v>57.5</v>
      </c>
      <c r="J705" s="8">
        <f>(H705-G705)*E705</f>
        <v>29.900000000000002</v>
      </c>
    </row>
    <row r="706" spans="1:10" hidden="1" outlineLevel="3" x14ac:dyDescent="0.15">
      <c r="A706" s="7">
        <v>42736</v>
      </c>
      <c r="B706" s="8" t="s">
        <v>102</v>
      </c>
      <c r="C706" s="8" t="s">
        <v>115</v>
      </c>
      <c r="D706" s="8" t="s">
        <v>24</v>
      </c>
      <c r="E706" s="8">
        <v>29</v>
      </c>
      <c r="F706" s="8" t="str">
        <f>VLOOKUP($D706,饮料价格!$B$3:$E$45,2,0)</f>
        <v>瓶</v>
      </c>
      <c r="G706" s="8">
        <f>VLOOKUP($D706,饮料价格!$B$3:$E$45,3,0)</f>
        <v>2.4</v>
      </c>
      <c r="H706" s="8">
        <f>VLOOKUP($D706,饮料价格!$B$3:$E$45,4,0)</f>
        <v>3</v>
      </c>
      <c r="I706" s="8">
        <f>E706*H706</f>
        <v>87</v>
      </c>
      <c r="J706" s="8">
        <f>(H706-G706)*E706</f>
        <v>17.400000000000002</v>
      </c>
    </row>
    <row r="707" spans="1:10" hidden="1" outlineLevel="3" x14ac:dyDescent="0.15">
      <c r="A707" s="7">
        <v>42736</v>
      </c>
      <c r="B707" s="8" t="s">
        <v>102</v>
      </c>
      <c r="C707" s="8" t="s">
        <v>115</v>
      </c>
      <c r="D707" s="8" t="s">
        <v>1</v>
      </c>
      <c r="E707" s="8">
        <v>61</v>
      </c>
      <c r="F707" s="8" t="str">
        <f>VLOOKUP($D707,饮料价格!$B$3:$E$45,2,0)</f>
        <v>听</v>
      </c>
      <c r="G707" s="8">
        <f>VLOOKUP($D707,饮料价格!$B$3:$E$45,3,0)</f>
        <v>2.5</v>
      </c>
      <c r="H707" s="8">
        <f>VLOOKUP($D707,饮料价格!$B$3:$E$45,4,0)</f>
        <v>3.5</v>
      </c>
      <c r="I707" s="8">
        <f>E707*H707</f>
        <v>213.5</v>
      </c>
      <c r="J707" s="8">
        <f>(H707-G707)*E707</f>
        <v>61</v>
      </c>
    </row>
    <row r="708" spans="1:10" hidden="1" outlineLevel="3" x14ac:dyDescent="0.15">
      <c r="A708" s="7">
        <v>42736</v>
      </c>
      <c r="B708" s="8" t="s">
        <v>102</v>
      </c>
      <c r="C708" s="8" t="s">
        <v>115</v>
      </c>
      <c r="D708" s="8" t="s">
        <v>13</v>
      </c>
      <c r="E708" s="8">
        <v>95</v>
      </c>
      <c r="F708" s="8" t="str">
        <f>VLOOKUP($D708,饮料价格!$B$3:$E$45,2,0)</f>
        <v>瓶</v>
      </c>
      <c r="G708" s="8">
        <f>VLOOKUP($D708,饮料价格!$B$3:$E$45,3,0)</f>
        <v>2</v>
      </c>
      <c r="H708" s="8">
        <f>VLOOKUP($D708,饮料价格!$B$3:$E$45,4,0)</f>
        <v>3.5</v>
      </c>
      <c r="I708" s="8">
        <f>E708*H708</f>
        <v>332.5</v>
      </c>
      <c r="J708" s="8">
        <f>(H708-G708)*E708</f>
        <v>142.5</v>
      </c>
    </row>
    <row r="709" spans="1:10" hidden="1" outlineLevel="3" x14ac:dyDescent="0.15">
      <c r="A709" s="7">
        <v>42736</v>
      </c>
      <c r="B709" s="8" t="s">
        <v>102</v>
      </c>
      <c r="C709" s="8" t="s">
        <v>115</v>
      </c>
      <c r="D709" s="8" t="s">
        <v>18</v>
      </c>
      <c r="E709" s="8">
        <v>5</v>
      </c>
      <c r="F709" s="8" t="str">
        <f>VLOOKUP($D709,饮料价格!$B$3:$E$45,2,0)</f>
        <v>合</v>
      </c>
      <c r="G709" s="8">
        <f>VLOOKUP($D709,饮料价格!$B$3:$E$45,3,0)</f>
        <v>4.5</v>
      </c>
      <c r="H709" s="8">
        <f>VLOOKUP($D709,饮料价格!$B$3:$E$45,4,0)</f>
        <v>7.2</v>
      </c>
      <c r="I709" s="8">
        <f>E709*H709</f>
        <v>36</v>
      </c>
      <c r="J709" s="8">
        <f>(H709-G709)*E709</f>
        <v>13.5</v>
      </c>
    </row>
    <row r="710" spans="1:10" hidden="1" outlineLevel="3" x14ac:dyDescent="0.15">
      <c r="A710" s="7">
        <v>42736</v>
      </c>
      <c r="B710" s="8" t="s">
        <v>102</v>
      </c>
      <c r="C710" s="8" t="s">
        <v>115</v>
      </c>
      <c r="D710" s="8" t="s">
        <v>28</v>
      </c>
      <c r="E710" s="8">
        <v>42</v>
      </c>
      <c r="F710" s="8" t="str">
        <f>VLOOKUP($D710,饮料价格!$B$3:$E$45,2,0)</f>
        <v>合</v>
      </c>
      <c r="G710" s="8">
        <f>VLOOKUP($D710,饮料价格!$B$3:$E$45,3,0)</f>
        <v>1.5</v>
      </c>
      <c r="H710" s="8">
        <f>VLOOKUP($D710,饮料价格!$B$3:$E$45,4,0)</f>
        <v>2.2000000000000002</v>
      </c>
      <c r="I710" s="8">
        <f>E710*H710</f>
        <v>92.4</v>
      </c>
      <c r="J710" s="8">
        <f>(H710-G710)*E710</f>
        <v>29.400000000000006</v>
      </c>
    </row>
    <row r="711" spans="1:10" hidden="1" outlineLevel="3" x14ac:dyDescent="0.15">
      <c r="A711" s="7">
        <v>42736</v>
      </c>
      <c r="B711" s="8" t="s">
        <v>102</v>
      </c>
      <c r="C711" s="8" t="s">
        <v>115</v>
      </c>
      <c r="D711" s="8" t="s">
        <v>14</v>
      </c>
      <c r="E711" s="8">
        <v>80</v>
      </c>
      <c r="F711" s="8" t="str">
        <f>VLOOKUP($D711,饮料价格!$B$3:$E$45,2,0)</f>
        <v>听</v>
      </c>
      <c r="G711" s="8">
        <f>VLOOKUP($D711,饮料价格!$B$3:$E$45,3,0)</f>
        <v>2.5</v>
      </c>
      <c r="H711" s="8">
        <f>VLOOKUP($D711,饮料价格!$B$3:$E$45,4,0)</f>
        <v>4</v>
      </c>
      <c r="I711" s="8">
        <f>E711*H711</f>
        <v>320</v>
      </c>
      <c r="J711" s="8">
        <f>(H711-G711)*E711</f>
        <v>120</v>
      </c>
    </row>
    <row r="712" spans="1:10" hidden="1" outlineLevel="3" x14ac:dyDescent="0.15">
      <c r="A712" s="7">
        <v>42736</v>
      </c>
      <c r="B712" s="8" t="s">
        <v>102</v>
      </c>
      <c r="C712" s="8" t="s">
        <v>115</v>
      </c>
      <c r="D712" s="8" t="s">
        <v>78</v>
      </c>
      <c r="E712" s="8">
        <v>11</v>
      </c>
      <c r="F712" s="8" t="str">
        <f>VLOOKUP($D712,饮料价格!$B$3:$E$45,2,0)</f>
        <v>瓶</v>
      </c>
      <c r="G712" s="8">
        <f>VLOOKUP($D712,饮料价格!$B$3:$E$45,3,0)</f>
        <v>1.9</v>
      </c>
      <c r="H712" s="8">
        <f>VLOOKUP($D712,饮料价格!$B$3:$E$45,4,0)</f>
        <v>2.4</v>
      </c>
      <c r="I712" s="8">
        <f>E712*H712</f>
        <v>26.4</v>
      </c>
      <c r="J712" s="8">
        <f>(H712-G712)*E712</f>
        <v>5.5</v>
      </c>
    </row>
    <row r="713" spans="1:10" hidden="1" outlineLevel="3" x14ac:dyDescent="0.15">
      <c r="A713" s="7">
        <v>42736</v>
      </c>
      <c r="B713" s="8" t="s">
        <v>102</v>
      </c>
      <c r="C713" s="8" t="s">
        <v>115</v>
      </c>
      <c r="D713" s="8" t="s">
        <v>8</v>
      </c>
      <c r="E713" s="8">
        <v>58</v>
      </c>
      <c r="F713" s="8" t="str">
        <f>VLOOKUP($D713,饮料价格!$B$3:$E$45,2,0)</f>
        <v>合</v>
      </c>
      <c r="G713" s="8">
        <f>VLOOKUP($D713,饮料价格!$B$3:$E$45,3,0)</f>
        <v>7.8</v>
      </c>
      <c r="H713" s="8">
        <f>VLOOKUP($D713,饮料价格!$B$3:$E$45,4,0)</f>
        <v>9.8000000000000007</v>
      </c>
      <c r="I713" s="8">
        <f>E713*H713</f>
        <v>568.40000000000009</v>
      </c>
      <c r="J713" s="8">
        <f>(H713-G713)*E713</f>
        <v>116.00000000000006</v>
      </c>
    </row>
    <row r="714" spans="1:10" hidden="1" outlineLevel="3" x14ac:dyDescent="0.15">
      <c r="A714" s="7">
        <v>42736</v>
      </c>
      <c r="B714" s="8" t="s">
        <v>102</v>
      </c>
      <c r="C714" s="8" t="s">
        <v>115</v>
      </c>
      <c r="D714" s="8" t="s">
        <v>25</v>
      </c>
      <c r="E714" s="8">
        <v>11</v>
      </c>
      <c r="F714" s="8" t="str">
        <f>VLOOKUP($D714,饮料价格!$B$3:$E$45,2,0)</f>
        <v>听</v>
      </c>
      <c r="G714" s="8">
        <f>VLOOKUP($D714,饮料价格!$B$3:$E$45,3,0)</f>
        <v>3</v>
      </c>
      <c r="H714" s="8">
        <f>VLOOKUP($D714,饮料价格!$B$3:$E$45,4,0)</f>
        <v>4</v>
      </c>
      <c r="I714" s="8">
        <f>E714*H714</f>
        <v>44</v>
      </c>
      <c r="J714" s="8">
        <f>(H714-G714)*E714</f>
        <v>11</v>
      </c>
    </row>
    <row r="715" spans="1:10" hidden="1" outlineLevel="3" x14ac:dyDescent="0.15">
      <c r="A715" s="7">
        <v>42736</v>
      </c>
      <c r="B715" s="8" t="s">
        <v>102</v>
      </c>
      <c r="C715" s="8" t="s">
        <v>115</v>
      </c>
      <c r="D715" s="8" t="s">
        <v>16</v>
      </c>
      <c r="E715" s="8">
        <v>26</v>
      </c>
      <c r="F715" s="8" t="str">
        <f>VLOOKUP($D715,饮料价格!$B$3:$E$45,2,0)</f>
        <v>瓶</v>
      </c>
      <c r="G715" s="8">
        <f>VLOOKUP($D715,饮料价格!$B$3:$E$45,3,0)</f>
        <v>1</v>
      </c>
      <c r="H715" s="8">
        <f>VLOOKUP($D715,饮料价格!$B$3:$E$45,4,0)</f>
        <v>1.5</v>
      </c>
      <c r="I715" s="8">
        <f>E715*H715</f>
        <v>39</v>
      </c>
      <c r="J715" s="8">
        <f>(H715-G715)*E715</f>
        <v>13</v>
      </c>
    </row>
    <row r="716" spans="1:10" hidden="1" outlineLevel="3" x14ac:dyDescent="0.15">
      <c r="A716" s="7">
        <v>42736</v>
      </c>
      <c r="B716" s="8" t="s">
        <v>102</v>
      </c>
      <c r="C716" s="8" t="s">
        <v>115</v>
      </c>
      <c r="D716" s="8" t="s">
        <v>80</v>
      </c>
      <c r="E716" s="8">
        <v>54</v>
      </c>
      <c r="F716" s="8" t="str">
        <f>VLOOKUP($D716,饮料价格!$B$3:$E$45,2,0)</f>
        <v>瓶</v>
      </c>
      <c r="G716" s="8">
        <f>VLOOKUP($D716,饮料价格!$B$3:$E$45,3,0)</f>
        <v>0.9</v>
      </c>
      <c r="H716" s="8">
        <f>VLOOKUP($D716,饮料价格!$B$3:$E$45,4,0)</f>
        <v>1.2</v>
      </c>
      <c r="I716" s="8">
        <f>E716*H716</f>
        <v>64.8</v>
      </c>
      <c r="J716" s="8">
        <f>(H716-G716)*E716</f>
        <v>16.199999999999996</v>
      </c>
    </row>
    <row r="717" spans="1:10" hidden="1" outlineLevel="3" x14ac:dyDescent="0.15">
      <c r="A717" s="7">
        <v>42736</v>
      </c>
      <c r="B717" s="8" t="s">
        <v>102</v>
      </c>
      <c r="C717" s="8" t="s">
        <v>115</v>
      </c>
      <c r="D717" s="8" t="s">
        <v>132</v>
      </c>
      <c r="E717" s="8">
        <v>10</v>
      </c>
      <c r="F717" s="8" t="str">
        <f>VLOOKUP($D717,饮料价格!$B$3:$E$45,2,0)</f>
        <v>瓶</v>
      </c>
      <c r="G717" s="8">
        <f>VLOOKUP($D717,饮料价格!$B$3:$E$45,3,0)</f>
        <v>2.5</v>
      </c>
      <c r="H717" s="8">
        <f>VLOOKUP($D717,饮料价格!$B$3:$E$45,4,0)</f>
        <v>4.5</v>
      </c>
      <c r="I717" s="8">
        <f>E717*H717</f>
        <v>45</v>
      </c>
      <c r="J717" s="8">
        <f>(H717-G717)*E717</f>
        <v>20</v>
      </c>
    </row>
    <row r="718" spans="1:10" hidden="1" outlineLevel="3" x14ac:dyDescent="0.15">
      <c r="A718" s="7">
        <v>42736</v>
      </c>
      <c r="B718" s="8" t="s">
        <v>102</v>
      </c>
      <c r="C718" s="8" t="s">
        <v>115</v>
      </c>
      <c r="D718" s="8" t="s">
        <v>7</v>
      </c>
      <c r="E718" s="8">
        <v>103</v>
      </c>
      <c r="F718" s="8" t="str">
        <f>VLOOKUP($D718,饮料价格!$B$3:$E$45,2,0)</f>
        <v>听</v>
      </c>
      <c r="G718" s="8">
        <f>VLOOKUP($D718,饮料价格!$B$3:$E$45,3,0)</f>
        <v>3.2</v>
      </c>
      <c r="H718" s="8">
        <f>VLOOKUP($D718,饮料价格!$B$3:$E$45,4,0)</f>
        <v>6</v>
      </c>
      <c r="I718" s="8">
        <f>E718*H718</f>
        <v>618</v>
      </c>
      <c r="J718" s="8">
        <f>(H718-G718)*E718</f>
        <v>288.39999999999998</v>
      </c>
    </row>
    <row r="719" spans="1:10" hidden="1" outlineLevel="3" x14ac:dyDescent="0.15">
      <c r="A719" s="7">
        <v>42736</v>
      </c>
      <c r="B719" s="8" t="s">
        <v>102</v>
      </c>
      <c r="C719" s="8" t="s">
        <v>115</v>
      </c>
      <c r="D719" s="8" t="s">
        <v>26</v>
      </c>
      <c r="E719" s="8">
        <v>61</v>
      </c>
      <c r="F719" s="8" t="str">
        <f>VLOOKUP($D719,饮料价格!$B$3:$E$45,2,0)</f>
        <v>瓶</v>
      </c>
      <c r="G719" s="8">
        <f>VLOOKUP($D719,饮料价格!$B$3:$E$45,3,0)</f>
        <v>1.7</v>
      </c>
      <c r="H719" s="8">
        <f>VLOOKUP($D719,饮料价格!$B$3:$E$45,4,0)</f>
        <v>2.2000000000000002</v>
      </c>
      <c r="I719" s="8">
        <f>E719*H719</f>
        <v>134.20000000000002</v>
      </c>
      <c r="J719" s="8">
        <f>(H719-G719)*E719</f>
        <v>30.500000000000014</v>
      </c>
    </row>
    <row r="720" spans="1:10" hidden="1" outlineLevel="3" x14ac:dyDescent="0.15">
      <c r="A720" s="7">
        <v>42736</v>
      </c>
      <c r="B720" s="8" t="s">
        <v>102</v>
      </c>
      <c r="C720" s="8" t="s">
        <v>115</v>
      </c>
      <c r="D720" s="8" t="s">
        <v>15</v>
      </c>
      <c r="E720" s="8">
        <v>19</v>
      </c>
      <c r="F720" s="8" t="str">
        <f>VLOOKUP($D720,饮料价格!$B$3:$E$45,2,0)</f>
        <v>合</v>
      </c>
      <c r="G720" s="8">
        <f>VLOOKUP($D720,饮料价格!$B$3:$E$45,3,0)</f>
        <v>1.7</v>
      </c>
      <c r="H720" s="8">
        <f>VLOOKUP($D720,饮料价格!$B$3:$E$45,4,0)</f>
        <v>2.5</v>
      </c>
      <c r="I720" s="8">
        <f>E720*H720</f>
        <v>47.5</v>
      </c>
      <c r="J720" s="8">
        <f>(H720-G720)*E720</f>
        <v>15.200000000000001</v>
      </c>
    </row>
    <row r="721" spans="1:10" hidden="1" outlineLevel="3" x14ac:dyDescent="0.15">
      <c r="A721" s="7">
        <v>42736</v>
      </c>
      <c r="B721" s="8" t="s">
        <v>102</v>
      </c>
      <c r="C721" s="8" t="s">
        <v>115</v>
      </c>
      <c r="D721" s="8" t="s">
        <v>131</v>
      </c>
      <c r="E721" s="8">
        <v>81</v>
      </c>
      <c r="F721" s="8" t="str">
        <f>VLOOKUP($D721,饮料价格!$B$3:$E$45,2,0)</f>
        <v>瓶</v>
      </c>
      <c r="G721" s="8">
        <f>VLOOKUP($D721,饮料价格!$B$3:$E$45,3,0)</f>
        <v>2</v>
      </c>
      <c r="H721" s="8">
        <f>VLOOKUP($D721,饮料价格!$B$3:$E$45,4,0)</f>
        <v>3.5</v>
      </c>
      <c r="I721" s="8">
        <f>E721*H721</f>
        <v>283.5</v>
      </c>
      <c r="J721" s="8">
        <f>(H721-G721)*E721</f>
        <v>121.5</v>
      </c>
    </row>
    <row r="722" spans="1:10" hidden="1" outlineLevel="3" x14ac:dyDescent="0.15">
      <c r="A722" s="7">
        <v>42736</v>
      </c>
      <c r="B722" s="8" t="s">
        <v>102</v>
      </c>
      <c r="C722" s="8" t="s">
        <v>115</v>
      </c>
      <c r="D722" s="8" t="s">
        <v>73</v>
      </c>
      <c r="E722" s="8">
        <v>38</v>
      </c>
      <c r="F722" s="8" t="str">
        <f>VLOOKUP($D722,饮料价格!$B$3:$E$45,2,0)</f>
        <v>瓶</v>
      </c>
      <c r="G722" s="8">
        <f>VLOOKUP($D722,饮料价格!$B$3:$E$45,3,0)</f>
        <v>1.8</v>
      </c>
      <c r="H722" s="8">
        <f>VLOOKUP($D722,饮料价格!$B$3:$E$45,4,0)</f>
        <v>2.2999999999999998</v>
      </c>
      <c r="I722" s="8">
        <f>E722*H722</f>
        <v>87.399999999999991</v>
      </c>
      <c r="J722" s="8">
        <f>(H722-G722)*E722</f>
        <v>18.999999999999993</v>
      </c>
    </row>
    <row r="723" spans="1:10" hidden="1" outlineLevel="3" x14ac:dyDescent="0.15">
      <c r="A723" s="7">
        <v>42736</v>
      </c>
      <c r="B723" s="8" t="s">
        <v>102</v>
      </c>
      <c r="C723" s="8" t="s">
        <v>115</v>
      </c>
      <c r="D723" s="8" t="s">
        <v>82</v>
      </c>
      <c r="E723" s="8">
        <v>50</v>
      </c>
      <c r="F723" s="8" t="str">
        <f>VLOOKUP($D723,饮料价格!$B$3:$E$45,2,0)</f>
        <v>合</v>
      </c>
      <c r="G723" s="8">
        <f>VLOOKUP($D723,饮料价格!$B$3:$E$45,3,0)</f>
        <v>1.6</v>
      </c>
      <c r="H723" s="8">
        <f>VLOOKUP($D723,饮料价格!$B$3:$E$45,4,0)</f>
        <v>2.5</v>
      </c>
      <c r="I723" s="8">
        <f>E723*H723</f>
        <v>125</v>
      </c>
      <c r="J723" s="8">
        <f>(H723-G723)*E723</f>
        <v>44.999999999999993</v>
      </c>
    </row>
    <row r="724" spans="1:10" hidden="1" outlineLevel="3" x14ac:dyDescent="0.15">
      <c r="A724" s="7">
        <v>42736</v>
      </c>
      <c r="B724" s="8" t="s">
        <v>102</v>
      </c>
      <c r="C724" s="8" t="s">
        <v>115</v>
      </c>
      <c r="D724" s="8" t="s">
        <v>27</v>
      </c>
      <c r="E724" s="8">
        <v>22</v>
      </c>
      <c r="F724" s="8" t="str">
        <f>VLOOKUP($D724,饮料价格!$B$3:$E$45,2,0)</f>
        <v>听</v>
      </c>
      <c r="G724" s="8">
        <f>VLOOKUP($D724,饮料价格!$B$3:$E$45,3,0)</f>
        <v>2.5</v>
      </c>
      <c r="H724" s="8">
        <f>VLOOKUP($D724,饮料价格!$B$3:$E$45,4,0)</f>
        <v>4</v>
      </c>
      <c r="I724" s="8">
        <f>E724*H724</f>
        <v>88</v>
      </c>
      <c r="J724" s="8">
        <f>(H724-G724)*E724</f>
        <v>33</v>
      </c>
    </row>
    <row r="725" spans="1:10" hidden="1" outlineLevel="3" x14ac:dyDescent="0.15">
      <c r="A725" s="7">
        <v>42736</v>
      </c>
      <c r="B725" s="8" t="s">
        <v>102</v>
      </c>
      <c r="C725" s="8" t="s">
        <v>115</v>
      </c>
      <c r="D725" s="8" t="s">
        <v>32</v>
      </c>
      <c r="E725" s="8">
        <v>17</v>
      </c>
      <c r="F725" s="8" t="str">
        <f>VLOOKUP($D725,饮料价格!$B$3:$E$45,2,0)</f>
        <v>瓶</v>
      </c>
      <c r="G725" s="8">
        <f>VLOOKUP($D725,饮料价格!$B$3:$E$45,3,0)</f>
        <v>2.4</v>
      </c>
      <c r="H725" s="8">
        <f>VLOOKUP($D725,饮料价格!$B$3:$E$45,4,0)</f>
        <v>3.5</v>
      </c>
      <c r="I725" s="8">
        <f>E725*H725</f>
        <v>59.5</v>
      </c>
      <c r="J725" s="8">
        <f>(H725-G725)*E725</f>
        <v>18.700000000000003</v>
      </c>
    </row>
    <row r="726" spans="1:10" hidden="1" outlineLevel="3" x14ac:dyDescent="0.15">
      <c r="A726" s="7">
        <v>42736</v>
      </c>
      <c r="B726" s="8" t="s">
        <v>102</v>
      </c>
      <c r="C726" s="8" t="s">
        <v>115</v>
      </c>
      <c r="D726" s="8" t="s">
        <v>81</v>
      </c>
      <c r="E726" s="8">
        <v>62</v>
      </c>
      <c r="F726" s="8" t="str">
        <f>VLOOKUP($D726,饮料价格!$B$3:$E$45,2,0)</f>
        <v>听</v>
      </c>
      <c r="G726" s="8">
        <f>VLOOKUP($D726,饮料价格!$B$3:$E$45,3,0)</f>
        <v>3</v>
      </c>
      <c r="H726" s="8">
        <f>VLOOKUP($D726,饮料价格!$B$3:$E$45,4,0)</f>
        <v>4</v>
      </c>
      <c r="I726" s="8">
        <f>E726*H726</f>
        <v>248</v>
      </c>
      <c r="J726" s="8">
        <f>(H726-G726)*E726</f>
        <v>62</v>
      </c>
    </row>
    <row r="727" spans="1:10" hidden="1" outlineLevel="3" x14ac:dyDescent="0.15">
      <c r="A727" s="7">
        <v>42736</v>
      </c>
      <c r="B727" s="8" t="s">
        <v>102</v>
      </c>
      <c r="C727" s="8" t="s">
        <v>115</v>
      </c>
      <c r="D727" s="8" t="s">
        <v>11</v>
      </c>
      <c r="E727" s="8">
        <v>18</v>
      </c>
      <c r="F727" s="8" t="str">
        <f>VLOOKUP($D727,饮料价格!$B$3:$E$45,2,0)</f>
        <v>瓶</v>
      </c>
      <c r="G727" s="8">
        <f>VLOOKUP($D727,饮料价格!$B$3:$E$45,3,0)</f>
        <v>1</v>
      </c>
      <c r="H727" s="8">
        <f>VLOOKUP($D727,饮料价格!$B$3:$E$45,4,0)</f>
        <v>1.3</v>
      </c>
      <c r="I727" s="8">
        <f>E727*H727</f>
        <v>23.400000000000002</v>
      </c>
      <c r="J727" s="8">
        <f>(H727-G727)*E727</f>
        <v>5.4</v>
      </c>
    </row>
    <row r="728" spans="1:10" hidden="1" outlineLevel="3" x14ac:dyDescent="0.15">
      <c r="A728" s="7">
        <v>42736</v>
      </c>
      <c r="B728" s="8" t="s">
        <v>102</v>
      </c>
      <c r="C728" s="8" t="s">
        <v>115</v>
      </c>
      <c r="D728" s="8" t="s">
        <v>2</v>
      </c>
      <c r="E728" s="8">
        <v>35</v>
      </c>
      <c r="F728" s="8" t="str">
        <f>VLOOKUP($D728,饮料价格!$B$3:$E$45,2,0)</f>
        <v>听</v>
      </c>
      <c r="G728" s="8">
        <f>VLOOKUP($D728,饮料价格!$B$3:$E$45,3,0)</f>
        <v>1.6</v>
      </c>
      <c r="H728" s="8">
        <f>VLOOKUP($D728,饮料价格!$B$3:$E$45,4,0)</f>
        <v>3.3</v>
      </c>
      <c r="I728" s="8">
        <f>E728*H728</f>
        <v>115.5</v>
      </c>
      <c r="J728" s="8">
        <f>(H728-G728)*E728</f>
        <v>59.499999999999993</v>
      </c>
    </row>
    <row r="729" spans="1:10" hidden="1" outlineLevel="3" x14ac:dyDescent="0.15">
      <c r="A729" s="7">
        <v>42736</v>
      </c>
      <c r="B729" s="8" t="s">
        <v>102</v>
      </c>
      <c r="C729" s="8" t="s">
        <v>115</v>
      </c>
      <c r="D729" s="8" t="s">
        <v>19</v>
      </c>
      <c r="E729" s="8">
        <v>50</v>
      </c>
      <c r="F729" s="8" t="str">
        <f>VLOOKUP($D729,饮料价格!$B$3:$E$45,2,0)</f>
        <v>瓶</v>
      </c>
      <c r="G729" s="8">
        <f>VLOOKUP($D729,饮料价格!$B$3:$E$45,3,0)</f>
        <v>1.7</v>
      </c>
      <c r="H729" s="8">
        <f>VLOOKUP($D729,饮料价格!$B$3:$E$45,4,0)</f>
        <v>2.2000000000000002</v>
      </c>
      <c r="I729" s="8">
        <f>E729*H729</f>
        <v>110.00000000000001</v>
      </c>
      <c r="J729" s="8">
        <f>(H729-G729)*E729</f>
        <v>25.000000000000011</v>
      </c>
    </row>
    <row r="730" spans="1:10" hidden="1" outlineLevel="3" x14ac:dyDescent="0.15">
      <c r="A730" s="7">
        <v>42736</v>
      </c>
      <c r="B730" s="8" t="s">
        <v>102</v>
      </c>
      <c r="C730" s="8" t="s">
        <v>115</v>
      </c>
      <c r="D730" s="8" t="s">
        <v>23</v>
      </c>
      <c r="E730" s="8">
        <v>115</v>
      </c>
      <c r="F730" s="8" t="str">
        <f>VLOOKUP($D730,饮料价格!$B$3:$E$45,2,0)</f>
        <v>瓶</v>
      </c>
      <c r="G730" s="8">
        <f>VLOOKUP($D730,饮料价格!$B$3:$E$45,3,0)</f>
        <v>2.4</v>
      </c>
      <c r="H730" s="8">
        <f>VLOOKUP($D730,饮料价格!$B$3:$E$45,4,0)</f>
        <v>3</v>
      </c>
      <c r="I730" s="8">
        <f>E730*H730</f>
        <v>345</v>
      </c>
      <c r="J730" s="8">
        <f>(H730-G730)*E730</f>
        <v>69.000000000000014</v>
      </c>
    </row>
    <row r="731" spans="1:10" hidden="1" outlineLevel="3" x14ac:dyDescent="0.15">
      <c r="A731" s="7">
        <v>42736</v>
      </c>
      <c r="B731" s="8" t="s">
        <v>102</v>
      </c>
      <c r="C731" s="8" t="s">
        <v>115</v>
      </c>
      <c r="D731" s="8" t="s">
        <v>17</v>
      </c>
      <c r="E731" s="8">
        <v>23</v>
      </c>
      <c r="F731" s="8" t="str">
        <f>VLOOKUP($D731,饮料价格!$B$3:$E$45,2,0)</f>
        <v>合</v>
      </c>
      <c r="G731" s="8">
        <f>VLOOKUP($D731,饮料价格!$B$3:$E$45,3,0)</f>
        <v>4.3</v>
      </c>
      <c r="H731" s="8">
        <f>VLOOKUP($D731,饮料价格!$B$3:$E$45,4,0)</f>
        <v>6.8</v>
      </c>
      <c r="I731" s="8">
        <f>E731*H731</f>
        <v>156.4</v>
      </c>
      <c r="J731" s="8">
        <f>(H731-G731)*E731</f>
        <v>57.5</v>
      </c>
    </row>
    <row r="732" spans="1:10" hidden="1" outlineLevel="3" x14ac:dyDescent="0.15">
      <c r="A732" s="7">
        <v>42736</v>
      </c>
      <c r="B732" s="8" t="s">
        <v>102</v>
      </c>
      <c r="C732" s="8" t="s">
        <v>115</v>
      </c>
      <c r="D732" s="8" t="s">
        <v>29</v>
      </c>
      <c r="E732" s="8">
        <v>18</v>
      </c>
      <c r="F732" s="8" t="str">
        <f>VLOOKUP($D732,饮料价格!$B$3:$E$45,2,0)</f>
        <v>合</v>
      </c>
      <c r="G732" s="8">
        <f>VLOOKUP($D732,饮料价格!$B$3:$E$45,3,0)</f>
        <v>1.6</v>
      </c>
      <c r="H732" s="8">
        <f>VLOOKUP($D732,饮料价格!$B$3:$E$45,4,0)</f>
        <v>2.2999999999999998</v>
      </c>
      <c r="I732" s="8">
        <f>E732*H732</f>
        <v>41.4</v>
      </c>
      <c r="J732" s="8">
        <f>(H732-G732)*E732</f>
        <v>12.599999999999994</v>
      </c>
    </row>
    <row r="733" spans="1:10" hidden="1" outlineLevel="3" x14ac:dyDescent="0.15">
      <c r="A733" s="7">
        <v>42736</v>
      </c>
      <c r="B733" s="8" t="s">
        <v>102</v>
      </c>
      <c r="C733" s="8" t="s">
        <v>115</v>
      </c>
      <c r="D733" s="8" t="s">
        <v>133</v>
      </c>
      <c r="E733" s="8">
        <v>68</v>
      </c>
      <c r="F733" s="8" t="str">
        <f>VLOOKUP($D733,饮料价格!$B$3:$E$45,2,0)</f>
        <v>瓶</v>
      </c>
      <c r="G733" s="8">
        <f>VLOOKUP($D733,饮料价格!$B$3:$E$45,3,0)</f>
        <v>3.5</v>
      </c>
      <c r="H733" s="8">
        <f>VLOOKUP($D733,饮料价格!$B$3:$E$45,4,0)</f>
        <v>5</v>
      </c>
      <c r="I733" s="8">
        <f>E733*H733</f>
        <v>340</v>
      </c>
      <c r="J733" s="8">
        <f>(H733-G733)*E733</f>
        <v>102</v>
      </c>
    </row>
    <row r="734" spans="1:10" hidden="1" outlineLevel="3" x14ac:dyDescent="0.15">
      <c r="A734" s="7">
        <v>42736</v>
      </c>
      <c r="B734" s="8" t="s">
        <v>102</v>
      </c>
      <c r="C734" s="8" t="s">
        <v>115</v>
      </c>
      <c r="D734" s="8" t="s">
        <v>30</v>
      </c>
      <c r="E734" s="8">
        <v>19</v>
      </c>
      <c r="F734" s="8" t="str">
        <f>VLOOKUP($D734,饮料价格!$B$3:$E$45,2,0)</f>
        <v>瓶</v>
      </c>
      <c r="G734" s="8">
        <f>VLOOKUP($D734,饮料价格!$B$3:$E$45,3,0)</f>
        <v>0.9</v>
      </c>
      <c r="H734" s="8">
        <f>VLOOKUP($D734,饮料价格!$B$3:$E$45,4,0)</f>
        <v>1.5</v>
      </c>
      <c r="I734" s="8">
        <f>E734*H734</f>
        <v>28.5</v>
      </c>
      <c r="J734" s="8">
        <f>(H734-G734)*E734</f>
        <v>11.4</v>
      </c>
    </row>
    <row r="735" spans="1:10" outlineLevel="2" collapsed="1" x14ac:dyDescent="0.15">
      <c r="A735" s="7"/>
      <c r="B735" s="8"/>
      <c r="C735" s="23" t="s">
        <v>200</v>
      </c>
      <c r="D735" s="8"/>
      <c r="E735" s="8"/>
      <c r="F735" s="8"/>
      <c r="G735" s="8"/>
      <c r="H735" s="8"/>
      <c r="I735" s="8">
        <f>SUBTOTAL(9,I693:I734)</f>
        <v>6084.2999999999993</v>
      </c>
      <c r="J735" s="8">
        <f>SUBTOTAL(9,J693:J734)</f>
        <v>1972</v>
      </c>
    </row>
    <row r="736" spans="1:10" hidden="1" outlineLevel="3" x14ac:dyDescent="0.15">
      <c r="A736" s="7">
        <v>42736</v>
      </c>
      <c r="B736" s="8" t="s">
        <v>102</v>
      </c>
      <c r="C736" s="8" t="s">
        <v>117</v>
      </c>
      <c r="D736" s="8" t="s">
        <v>20</v>
      </c>
      <c r="E736" s="8">
        <v>12</v>
      </c>
      <c r="F736" s="8" t="str">
        <f>VLOOKUP($D736,饮料价格!$B$3:$E$45,2,0)</f>
        <v>瓶</v>
      </c>
      <c r="G736" s="8">
        <f>VLOOKUP($D736,饮料价格!$B$3:$E$45,3,0)</f>
        <v>1.8</v>
      </c>
      <c r="H736" s="8">
        <f>VLOOKUP($D736,饮料价格!$B$3:$E$45,4,0)</f>
        <v>2.2999999999999998</v>
      </c>
      <c r="I736" s="8">
        <f>E736*H736</f>
        <v>27.599999999999998</v>
      </c>
      <c r="J736" s="8">
        <f>(H736-G736)*E736</f>
        <v>5.9999999999999973</v>
      </c>
    </row>
    <row r="737" spans="1:10" hidden="1" outlineLevel="3" x14ac:dyDescent="0.15">
      <c r="A737" s="7">
        <v>42736</v>
      </c>
      <c r="B737" s="8" t="s">
        <v>102</v>
      </c>
      <c r="C737" s="8" t="s">
        <v>117</v>
      </c>
      <c r="D737" s="8" t="s">
        <v>9</v>
      </c>
      <c r="E737" s="8">
        <v>125</v>
      </c>
      <c r="F737" s="8" t="str">
        <f>VLOOKUP($D737,饮料价格!$B$3:$E$45,2,0)</f>
        <v>听</v>
      </c>
      <c r="G737" s="8">
        <f>VLOOKUP($D737,饮料价格!$B$3:$E$45,3,0)</f>
        <v>3</v>
      </c>
      <c r="H737" s="8">
        <f>VLOOKUP($D737,饮料价格!$B$3:$E$45,4,0)</f>
        <v>4</v>
      </c>
      <c r="I737" s="8">
        <f>E737*H737</f>
        <v>500</v>
      </c>
      <c r="J737" s="8">
        <f>(H737-G737)*E737</f>
        <v>125</v>
      </c>
    </row>
    <row r="738" spans="1:10" hidden="1" outlineLevel="3" x14ac:dyDescent="0.15">
      <c r="A738" s="7">
        <v>42736</v>
      </c>
      <c r="B738" s="8" t="s">
        <v>102</v>
      </c>
      <c r="C738" s="8" t="s">
        <v>117</v>
      </c>
      <c r="D738" s="8" t="s">
        <v>6</v>
      </c>
      <c r="E738" s="8">
        <v>23</v>
      </c>
      <c r="F738" s="8" t="str">
        <f>VLOOKUP($D738,饮料价格!$B$3:$E$45,2,0)</f>
        <v>瓶</v>
      </c>
      <c r="G738" s="8">
        <f>VLOOKUP($D738,饮料价格!$B$3:$E$45,3,0)</f>
        <v>1.7</v>
      </c>
      <c r="H738" s="8">
        <f>VLOOKUP($D738,饮料价格!$B$3:$E$45,4,0)</f>
        <v>3.5</v>
      </c>
      <c r="I738" s="8">
        <f>E738*H738</f>
        <v>80.5</v>
      </c>
      <c r="J738" s="8">
        <f>(H738-G738)*E738</f>
        <v>41.4</v>
      </c>
    </row>
    <row r="739" spans="1:10" hidden="1" outlineLevel="3" x14ac:dyDescent="0.15">
      <c r="A739" s="7">
        <v>42736</v>
      </c>
      <c r="B739" s="8" t="s">
        <v>102</v>
      </c>
      <c r="C739" s="8" t="s">
        <v>117</v>
      </c>
      <c r="D739" s="8" t="s">
        <v>31</v>
      </c>
      <c r="E739" s="8">
        <v>71</v>
      </c>
      <c r="F739" s="8" t="str">
        <f>VLOOKUP($D739,饮料价格!$B$3:$E$45,2,0)</f>
        <v>瓶</v>
      </c>
      <c r="G739" s="8">
        <f>VLOOKUP($D739,饮料价格!$B$3:$E$45,3,0)</f>
        <v>1.1000000000000001</v>
      </c>
      <c r="H739" s="8">
        <f>VLOOKUP($D739,饮料价格!$B$3:$E$45,4,0)</f>
        <v>1.5</v>
      </c>
      <c r="I739" s="8">
        <f>E739*H739</f>
        <v>106.5</v>
      </c>
      <c r="J739" s="8">
        <f>(H739-G739)*E739</f>
        <v>28.399999999999995</v>
      </c>
    </row>
    <row r="740" spans="1:10" hidden="1" outlineLevel="3" x14ac:dyDescent="0.15">
      <c r="A740" s="7">
        <v>42736</v>
      </c>
      <c r="B740" s="8" t="s">
        <v>102</v>
      </c>
      <c r="C740" s="8" t="s">
        <v>117</v>
      </c>
      <c r="D740" s="8" t="s">
        <v>22</v>
      </c>
      <c r="E740" s="8">
        <v>123</v>
      </c>
      <c r="F740" s="8" t="str">
        <f>VLOOKUP($D740,饮料价格!$B$3:$E$45,2,0)</f>
        <v>合</v>
      </c>
      <c r="G740" s="8">
        <f>VLOOKUP($D740,饮料价格!$B$3:$E$45,3,0)</f>
        <v>1.7</v>
      </c>
      <c r="H740" s="8">
        <f>VLOOKUP($D740,饮料价格!$B$3:$E$45,4,0)</f>
        <v>2.2000000000000002</v>
      </c>
      <c r="I740" s="8">
        <f>E740*H740</f>
        <v>270.60000000000002</v>
      </c>
      <c r="J740" s="8">
        <f>(H740-G740)*E740</f>
        <v>61.500000000000028</v>
      </c>
    </row>
    <row r="741" spans="1:10" hidden="1" outlineLevel="3" x14ac:dyDescent="0.15">
      <c r="A741" s="7">
        <v>42736</v>
      </c>
      <c r="B741" s="8" t="s">
        <v>102</v>
      </c>
      <c r="C741" s="8" t="s">
        <v>117</v>
      </c>
      <c r="D741" s="8" t="s">
        <v>12</v>
      </c>
      <c r="E741" s="8">
        <v>74</v>
      </c>
      <c r="F741" s="8" t="str">
        <f>VLOOKUP($D741,饮料价格!$B$3:$E$45,2,0)</f>
        <v>瓶</v>
      </c>
      <c r="G741" s="8">
        <f>VLOOKUP($D741,饮料价格!$B$3:$E$45,3,0)</f>
        <v>1.3</v>
      </c>
      <c r="H741" s="8">
        <f>VLOOKUP($D741,饮料价格!$B$3:$E$45,4,0)</f>
        <v>2.8</v>
      </c>
      <c r="I741" s="8">
        <f>E741*H741</f>
        <v>207.2</v>
      </c>
      <c r="J741" s="8">
        <f>(H741-G741)*E741</f>
        <v>110.99999999999999</v>
      </c>
    </row>
    <row r="742" spans="1:10" hidden="1" outlineLevel="3" x14ac:dyDescent="0.15">
      <c r="A742" s="7">
        <v>42736</v>
      </c>
      <c r="B742" s="8" t="s">
        <v>102</v>
      </c>
      <c r="C742" s="8" t="s">
        <v>117</v>
      </c>
      <c r="D742" s="8" t="s">
        <v>134</v>
      </c>
      <c r="E742" s="8">
        <v>59</v>
      </c>
      <c r="F742" s="8" t="str">
        <f>VLOOKUP($D742,饮料价格!$B$3:$E$45,2,0)</f>
        <v>瓶</v>
      </c>
      <c r="G742" s="8">
        <f>VLOOKUP($D742,饮料价格!$B$3:$E$45,3,0)</f>
        <v>3.5</v>
      </c>
      <c r="H742" s="8">
        <f>VLOOKUP($D742,饮料价格!$B$3:$E$45,4,0)</f>
        <v>5</v>
      </c>
      <c r="I742" s="8">
        <f>E742*H742</f>
        <v>295</v>
      </c>
      <c r="J742" s="8">
        <f>(H742-G742)*E742</f>
        <v>88.5</v>
      </c>
    </row>
    <row r="743" spans="1:10" hidden="1" outlineLevel="3" x14ac:dyDescent="0.15">
      <c r="A743" s="7">
        <v>42736</v>
      </c>
      <c r="B743" s="8" t="s">
        <v>102</v>
      </c>
      <c r="C743" s="8" t="s">
        <v>117</v>
      </c>
      <c r="D743" s="8" t="s">
        <v>4</v>
      </c>
      <c r="E743" s="8">
        <v>34</v>
      </c>
      <c r="F743" s="8" t="str">
        <f>VLOOKUP($D743,饮料价格!$B$3:$E$45,2,0)</f>
        <v>合</v>
      </c>
      <c r="G743" s="8">
        <f>VLOOKUP($D743,饮料价格!$B$3:$E$45,3,0)</f>
        <v>1.3</v>
      </c>
      <c r="H743" s="8">
        <f>VLOOKUP($D743,饮料价格!$B$3:$E$45,4,0)</f>
        <v>1.9</v>
      </c>
      <c r="I743" s="8">
        <f>E743*H743</f>
        <v>64.599999999999994</v>
      </c>
      <c r="J743" s="8">
        <f>(H743-G743)*E743</f>
        <v>20.399999999999995</v>
      </c>
    </row>
    <row r="744" spans="1:10" hidden="1" outlineLevel="3" x14ac:dyDescent="0.15">
      <c r="A744" s="7">
        <v>42736</v>
      </c>
      <c r="B744" s="8" t="s">
        <v>102</v>
      </c>
      <c r="C744" s="8" t="s">
        <v>117</v>
      </c>
      <c r="D744" s="8" t="s">
        <v>21</v>
      </c>
      <c r="E744" s="8">
        <v>93</v>
      </c>
      <c r="F744" s="8" t="str">
        <f>VLOOKUP($D744,饮料价格!$B$3:$E$45,2,0)</f>
        <v>瓶</v>
      </c>
      <c r="G744" s="8">
        <f>VLOOKUP($D744,饮料价格!$B$3:$E$45,3,0)</f>
        <v>1.4</v>
      </c>
      <c r="H744" s="8">
        <f>VLOOKUP($D744,饮料价格!$B$3:$E$45,4,0)</f>
        <v>3</v>
      </c>
      <c r="I744" s="8">
        <f>E744*H744</f>
        <v>279</v>
      </c>
      <c r="J744" s="8">
        <f>(H744-G744)*E744</f>
        <v>148.80000000000001</v>
      </c>
    </row>
    <row r="745" spans="1:10" hidden="1" outlineLevel="3" x14ac:dyDescent="0.15">
      <c r="A745" s="7">
        <v>42736</v>
      </c>
      <c r="B745" s="8" t="s">
        <v>102</v>
      </c>
      <c r="C745" s="8" t="s">
        <v>117</v>
      </c>
      <c r="D745" s="8" t="s">
        <v>5</v>
      </c>
      <c r="E745" s="8">
        <v>81</v>
      </c>
      <c r="F745" s="8" t="str">
        <f>VLOOKUP($D745,饮料价格!$B$3:$E$45,2,0)</f>
        <v>合</v>
      </c>
      <c r="G745" s="8">
        <f>VLOOKUP($D745,饮料价格!$B$3:$E$45,3,0)</f>
        <v>1.5</v>
      </c>
      <c r="H745" s="8">
        <f>VLOOKUP($D745,饮料价格!$B$3:$E$45,4,0)</f>
        <v>2.2000000000000002</v>
      </c>
      <c r="I745" s="8">
        <f>E745*H745</f>
        <v>178.20000000000002</v>
      </c>
      <c r="J745" s="8">
        <f>(H745-G745)*E745</f>
        <v>56.700000000000017</v>
      </c>
    </row>
    <row r="746" spans="1:10" hidden="1" outlineLevel="3" x14ac:dyDescent="0.15">
      <c r="A746" s="7">
        <v>42736</v>
      </c>
      <c r="B746" s="8" t="s">
        <v>102</v>
      </c>
      <c r="C746" s="8" t="s">
        <v>117</v>
      </c>
      <c r="D746" s="8" t="s">
        <v>10</v>
      </c>
      <c r="E746" s="8">
        <v>43</v>
      </c>
      <c r="F746" s="8" t="str">
        <f>VLOOKUP($D746,饮料价格!$B$3:$E$45,2,0)</f>
        <v>听</v>
      </c>
      <c r="G746" s="8">
        <f>VLOOKUP($D746,饮料价格!$B$3:$E$45,3,0)</f>
        <v>2</v>
      </c>
      <c r="H746" s="8">
        <f>VLOOKUP($D746,饮料价格!$B$3:$E$45,4,0)</f>
        <v>3.5</v>
      </c>
      <c r="I746" s="8">
        <f>E746*H746</f>
        <v>150.5</v>
      </c>
      <c r="J746" s="8">
        <f>(H746-G746)*E746</f>
        <v>64.5</v>
      </c>
    </row>
    <row r="747" spans="1:10" hidden="1" outlineLevel="3" x14ac:dyDescent="0.15">
      <c r="A747" s="7">
        <v>42736</v>
      </c>
      <c r="B747" s="8" t="s">
        <v>102</v>
      </c>
      <c r="C747" s="8" t="s">
        <v>117</v>
      </c>
      <c r="D747" s="8" t="s">
        <v>3</v>
      </c>
      <c r="E747" s="8">
        <v>40</v>
      </c>
      <c r="F747" s="8" t="str">
        <f>VLOOKUP($D747,饮料价格!$B$3:$E$45,2,0)</f>
        <v>听</v>
      </c>
      <c r="G747" s="8">
        <f>VLOOKUP($D747,饮料价格!$B$3:$E$45,3,0)</f>
        <v>2.5</v>
      </c>
      <c r="H747" s="8">
        <f>VLOOKUP($D747,饮料价格!$B$3:$E$45,4,0)</f>
        <v>3.5</v>
      </c>
      <c r="I747" s="8">
        <f>E747*H747</f>
        <v>140</v>
      </c>
      <c r="J747" s="8">
        <f>(H747-G747)*E747</f>
        <v>40</v>
      </c>
    </row>
    <row r="748" spans="1:10" hidden="1" outlineLevel="3" x14ac:dyDescent="0.15">
      <c r="A748" s="7">
        <v>42736</v>
      </c>
      <c r="B748" s="8" t="s">
        <v>102</v>
      </c>
      <c r="C748" s="8" t="s">
        <v>117</v>
      </c>
      <c r="D748" s="8" t="s">
        <v>79</v>
      </c>
      <c r="E748" s="8">
        <v>11</v>
      </c>
      <c r="F748" s="8" t="str">
        <f>VLOOKUP($D748,饮料价格!$B$3:$E$45,2,0)</f>
        <v>听</v>
      </c>
      <c r="G748" s="8">
        <f>VLOOKUP($D748,饮料价格!$B$3:$E$45,3,0)</f>
        <v>1.2</v>
      </c>
      <c r="H748" s="8">
        <f>VLOOKUP($D748,饮料价格!$B$3:$E$45,4,0)</f>
        <v>2.5</v>
      </c>
      <c r="I748" s="8">
        <f>E748*H748</f>
        <v>27.5</v>
      </c>
      <c r="J748" s="8">
        <f>(H748-G748)*E748</f>
        <v>14.3</v>
      </c>
    </row>
    <row r="749" spans="1:10" hidden="1" outlineLevel="3" x14ac:dyDescent="0.15">
      <c r="A749" s="7">
        <v>42736</v>
      </c>
      <c r="B749" s="8" t="s">
        <v>102</v>
      </c>
      <c r="C749" s="8" t="s">
        <v>117</v>
      </c>
      <c r="D749" s="8" t="s">
        <v>24</v>
      </c>
      <c r="E749" s="8">
        <v>57</v>
      </c>
      <c r="F749" s="8" t="str">
        <f>VLOOKUP($D749,饮料价格!$B$3:$E$45,2,0)</f>
        <v>瓶</v>
      </c>
      <c r="G749" s="8">
        <f>VLOOKUP($D749,饮料价格!$B$3:$E$45,3,0)</f>
        <v>2.4</v>
      </c>
      <c r="H749" s="8">
        <f>VLOOKUP($D749,饮料价格!$B$3:$E$45,4,0)</f>
        <v>3</v>
      </c>
      <c r="I749" s="8">
        <f>E749*H749</f>
        <v>171</v>
      </c>
      <c r="J749" s="8">
        <f>(H749-G749)*E749</f>
        <v>34.200000000000003</v>
      </c>
    </row>
    <row r="750" spans="1:10" hidden="1" outlineLevel="3" x14ac:dyDescent="0.15">
      <c r="A750" s="7">
        <v>42736</v>
      </c>
      <c r="B750" s="8" t="s">
        <v>102</v>
      </c>
      <c r="C750" s="8" t="s">
        <v>117</v>
      </c>
      <c r="D750" s="8" t="s">
        <v>1</v>
      </c>
      <c r="E750" s="8">
        <v>112</v>
      </c>
      <c r="F750" s="8" t="str">
        <f>VLOOKUP($D750,饮料价格!$B$3:$E$45,2,0)</f>
        <v>听</v>
      </c>
      <c r="G750" s="8">
        <f>VLOOKUP($D750,饮料价格!$B$3:$E$45,3,0)</f>
        <v>2.5</v>
      </c>
      <c r="H750" s="8">
        <f>VLOOKUP($D750,饮料价格!$B$3:$E$45,4,0)</f>
        <v>3.5</v>
      </c>
      <c r="I750" s="8">
        <f>E750*H750</f>
        <v>392</v>
      </c>
      <c r="J750" s="8">
        <f>(H750-G750)*E750</f>
        <v>112</v>
      </c>
    </row>
    <row r="751" spans="1:10" hidden="1" outlineLevel="3" x14ac:dyDescent="0.15">
      <c r="A751" s="7">
        <v>42736</v>
      </c>
      <c r="B751" s="8" t="s">
        <v>102</v>
      </c>
      <c r="C751" s="8" t="s">
        <v>117</v>
      </c>
      <c r="D751" s="8" t="s">
        <v>13</v>
      </c>
      <c r="E751" s="8">
        <v>28</v>
      </c>
      <c r="F751" s="8" t="str">
        <f>VLOOKUP($D751,饮料价格!$B$3:$E$45,2,0)</f>
        <v>瓶</v>
      </c>
      <c r="G751" s="8">
        <f>VLOOKUP($D751,饮料价格!$B$3:$E$45,3,0)</f>
        <v>2</v>
      </c>
      <c r="H751" s="8">
        <f>VLOOKUP($D751,饮料价格!$B$3:$E$45,4,0)</f>
        <v>3.5</v>
      </c>
      <c r="I751" s="8">
        <f>E751*H751</f>
        <v>98</v>
      </c>
      <c r="J751" s="8">
        <f>(H751-G751)*E751</f>
        <v>42</v>
      </c>
    </row>
    <row r="752" spans="1:10" hidden="1" outlineLevel="3" x14ac:dyDescent="0.15">
      <c r="A752" s="7">
        <v>42736</v>
      </c>
      <c r="B752" s="8" t="s">
        <v>102</v>
      </c>
      <c r="C752" s="8" t="s">
        <v>117</v>
      </c>
      <c r="D752" s="8" t="s">
        <v>18</v>
      </c>
      <c r="E752" s="8">
        <v>13</v>
      </c>
      <c r="F752" s="8" t="str">
        <f>VLOOKUP($D752,饮料价格!$B$3:$E$45,2,0)</f>
        <v>合</v>
      </c>
      <c r="G752" s="8">
        <f>VLOOKUP($D752,饮料价格!$B$3:$E$45,3,0)</f>
        <v>4.5</v>
      </c>
      <c r="H752" s="8">
        <f>VLOOKUP($D752,饮料价格!$B$3:$E$45,4,0)</f>
        <v>7.2</v>
      </c>
      <c r="I752" s="8">
        <f>E752*H752</f>
        <v>93.600000000000009</v>
      </c>
      <c r="J752" s="8">
        <f>(H752-G752)*E752</f>
        <v>35.1</v>
      </c>
    </row>
    <row r="753" spans="1:10" hidden="1" outlineLevel="3" x14ac:dyDescent="0.15">
      <c r="A753" s="7">
        <v>42736</v>
      </c>
      <c r="B753" s="8" t="s">
        <v>102</v>
      </c>
      <c r="C753" s="8" t="s">
        <v>117</v>
      </c>
      <c r="D753" s="8" t="s">
        <v>28</v>
      </c>
      <c r="E753" s="8">
        <v>39</v>
      </c>
      <c r="F753" s="8" t="str">
        <f>VLOOKUP($D753,饮料价格!$B$3:$E$45,2,0)</f>
        <v>合</v>
      </c>
      <c r="G753" s="8">
        <f>VLOOKUP($D753,饮料价格!$B$3:$E$45,3,0)</f>
        <v>1.5</v>
      </c>
      <c r="H753" s="8">
        <f>VLOOKUP($D753,饮料价格!$B$3:$E$45,4,0)</f>
        <v>2.2000000000000002</v>
      </c>
      <c r="I753" s="8">
        <f>E753*H753</f>
        <v>85.800000000000011</v>
      </c>
      <c r="J753" s="8">
        <f>(H753-G753)*E753</f>
        <v>27.300000000000008</v>
      </c>
    </row>
    <row r="754" spans="1:10" hidden="1" outlineLevel="3" x14ac:dyDescent="0.15">
      <c r="A754" s="7">
        <v>42736</v>
      </c>
      <c r="B754" s="8" t="s">
        <v>102</v>
      </c>
      <c r="C754" s="8" t="s">
        <v>117</v>
      </c>
      <c r="D754" s="8" t="s">
        <v>14</v>
      </c>
      <c r="E754" s="8">
        <v>52</v>
      </c>
      <c r="F754" s="8" t="str">
        <f>VLOOKUP($D754,饮料价格!$B$3:$E$45,2,0)</f>
        <v>听</v>
      </c>
      <c r="G754" s="8">
        <f>VLOOKUP($D754,饮料价格!$B$3:$E$45,3,0)</f>
        <v>2.5</v>
      </c>
      <c r="H754" s="8">
        <f>VLOOKUP($D754,饮料价格!$B$3:$E$45,4,0)</f>
        <v>4</v>
      </c>
      <c r="I754" s="8">
        <f>E754*H754</f>
        <v>208</v>
      </c>
      <c r="J754" s="8">
        <f>(H754-G754)*E754</f>
        <v>78</v>
      </c>
    </row>
    <row r="755" spans="1:10" hidden="1" outlineLevel="3" x14ac:dyDescent="0.15">
      <c r="A755" s="7">
        <v>42736</v>
      </c>
      <c r="B755" s="8" t="s">
        <v>102</v>
      </c>
      <c r="C755" s="8" t="s">
        <v>117</v>
      </c>
      <c r="D755" s="8" t="s">
        <v>78</v>
      </c>
      <c r="E755" s="8">
        <v>14</v>
      </c>
      <c r="F755" s="8" t="str">
        <f>VLOOKUP($D755,饮料价格!$B$3:$E$45,2,0)</f>
        <v>瓶</v>
      </c>
      <c r="G755" s="8">
        <f>VLOOKUP($D755,饮料价格!$B$3:$E$45,3,0)</f>
        <v>1.9</v>
      </c>
      <c r="H755" s="8">
        <f>VLOOKUP($D755,饮料价格!$B$3:$E$45,4,0)</f>
        <v>2.4</v>
      </c>
      <c r="I755" s="8">
        <f>E755*H755</f>
        <v>33.6</v>
      </c>
      <c r="J755" s="8">
        <f>(H755-G755)*E755</f>
        <v>7</v>
      </c>
    </row>
    <row r="756" spans="1:10" hidden="1" outlineLevel="3" x14ac:dyDescent="0.15">
      <c r="A756" s="7">
        <v>42736</v>
      </c>
      <c r="B756" s="8" t="s">
        <v>102</v>
      </c>
      <c r="C756" s="8" t="s">
        <v>117</v>
      </c>
      <c r="D756" s="8" t="s">
        <v>8</v>
      </c>
      <c r="E756" s="8">
        <v>23</v>
      </c>
      <c r="F756" s="8" t="str">
        <f>VLOOKUP($D756,饮料价格!$B$3:$E$45,2,0)</f>
        <v>合</v>
      </c>
      <c r="G756" s="8">
        <f>VLOOKUP($D756,饮料价格!$B$3:$E$45,3,0)</f>
        <v>7.8</v>
      </c>
      <c r="H756" s="8">
        <f>VLOOKUP($D756,饮料价格!$B$3:$E$45,4,0)</f>
        <v>9.8000000000000007</v>
      </c>
      <c r="I756" s="8">
        <f>E756*H756</f>
        <v>225.4</v>
      </c>
      <c r="J756" s="8">
        <f>(H756-G756)*E756</f>
        <v>46.000000000000021</v>
      </c>
    </row>
    <row r="757" spans="1:10" hidden="1" outlineLevel="3" x14ac:dyDescent="0.15">
      <c r="A757" s="7">
        <v>42736</v>
      </c>
      <c r="B757" s="8" t="s">
        <v>102</v>
      </c>
      <c r="C757" s="8" t="s">
        <v>117</v>
      </c>
      <c r="D757" s="8" t="s">
        <v>25</v>
      </c>
      <c r="E757" s="8">
        <v>15</v>
      </c>
      <c r="F757" s="8" t="str">
        <f>VLOOKUP($D757,饮料价格!$B$3:$E$45,2,0)</f>
        <v>听</v>
      </c>
      <c r="G757" s="8">
        <f>VLOOKUP($D757,饮料价格!$B$3:$E$45,3,0)</f>
        <v>3</v>
      </c>
      <c r="H757" s="8">
        <f>VLOOKUP($D757,饮料价格!$B$3:$E$45,4,0)</f>
        <v>4</v>
      </c>
      <c r="I757" s="8">
        <f>E757*H757</f>
        <v>60</v>
      </c>
      <c r="J757" s="8">
        <f>(H757-G757)*E757</f>
        <v>15</v>
      </c>
    </row>
    <row r="758" spans="1:10" hidden="1" outlineLevel="3" x14ac:dyDescent="0.15">
      <c r="A758" s="7">
        <v>42736</v>
      </c>
      <c r="B758" s="8" t="s">
        <v>102</v>
      </c>
      <c r="C758" s="8" t="s">
        <v>117</v>
      </c>
      <c r="D758" s="8" t="s">
        <v>16</v>
      </c>
      <c r="E758" s="8">
        <v>42</v>
      </c>
      <c r="F758" s="8" t="str">
        <f>VLOOKUP($D758,饮料价格!$B$3:$E$45,2,0)</f>
        <v>瓶</v>
      </c>
      <c r="G758" s="8">
        <f>VLOOKUP($D758,饮料价格!$B$3:$E$45,3,0)</f>
        <v>1</v>
      </c>
      <c r="H758" s="8">
        <f>VLOOKUP($D758,饮料价格!$B$3:$E$45,4,0)</f>
        <v>1.5</v>
      </c>
      <c r="I758" s="8">
        <f>E758*H758</f>
        <v>63</v>
      </c>
      <c r="J758" s="8">
        <f>(H758-G758)*E758</f>
        <v>21</v>
      </c>
    </row>
    <row r="759" spans="1:10" hidden="1" outlineLevel="3" x14ac:dyDescent="0.15">
      <c r="A759" s="7">
        <v>42736</v>
      </c>
      <c r="B759" s="8" t="s">
        <v>102</v>
      </c>
      <c r="C759" s="8" t="s">
        <v>117</v>
      </c>
      <c r="D759" s="8" t="s">
        <v>80</v>
      </c>
      <c r="E759" s="8">
        <v>9</v>
      </c>
      <c r="F759" s="8" t="str">
        <f>VLOOKUP($D759,饮料价格!$B$3:$E$45,2,0)</f>
        <v>瓶</v>
      </c>
      <c r="G759" s="8">
        <f>VLOOKUP($D759,饮料价格!$B$3:$E$45,3,0)</f>
        <v>0.9</v>
      </c>
      <c r="H759" s="8">
        <f>VLOOKUP($D759,饮料价格!$B$3:$E$45,4,0)</f>
        <v>1.2</v>
      </c>
      <c r="I759" s="8">
        <f>E759*H759</f>
        <v>10.799999999999999</v>
      </c>
      <c r="J759" s="8">
        <f>(H759-G759)*E759</f>
        <v>2.6999999999999993</v>
      </c>
    </row>
    <row r="760" spans="1:10" hidden="1" outlineLevel="3" x14ac:dyDescent="0.15">
      <c r="A760" s="7">
        <v>42736</v>
      </c>
      <c r="B760" s="8" t="s">
        <v>102</v>
      </c>
      <c r="C760" s="8" t="s">
        <v>117</v>
      </c>
      <c r="D760" s="8" t="s">
        <v>132</v>
      </c>
      <c r="E760" s="8">
        <v>13</v>
      </c>
      <c r="F760" s="8" t="str">
        <f>VLOOKUP($D760,饮料价格!$B$3:$E$45,2,0)</f>
        <v>瓶</v>
      </c>
      <c r="G760" s="8">
        <f>VLOOKUP($D760,饮料价格!$B$3:$E$45,3,0)</f>
        <v>2.5</v>
      </c>
      <c r="H760" s="8">
        <f>VLOOKUP($D760,饮料价格!$B$3:$E$45,4,0)</f>
        <v>4.5</v>
      </c>
      <c r="I760" s="8">
        <f>E760*H760</f>
        <v>58.5</v>
      </c>
      <c r="J760" s="8">
        <f>(H760-G760)*E760</f>
        <v>26</v>
      </c>
    </row>
    <row r="761" spans="1:10" hidden="1" outlineLevel="3" x14ac:dyDescent="0.15">
      <c r="A761" s="7">
        <v>42736</v>
      </c>
      <c r="B761" s="8" t="s">
        <v>102</v>
      </c>
      <c r="C761" s="8" t="s">
        <v>117</v>
      </c>
      <c r="D761" s="8" t="s">
        <v>7</v>
      </c>
      <c r="E761" s="8">
        <v>123</v>
      </c>
      <c r="F761" s="8" t="str">
        <f>VLOOKUP($D761,饮料价格!$B$3:$E$45,2,0)</f>
        <v>听</v>
      </c>
      <c r="G761" s="8">
        <f>VLOOKUP($D761,饮料价格!$B$3:$E$45,3,0)</f>
        <v>3.2</v>
      </c>
      <c r="H761" s="8">
        <f>VLOOKUP($D761,饮料价格!$B$3:$E$45,4,0)</f>
        <v>6</v>
      </c>
      <c r="I761" s="8">
        <f>E761*H761</f>
        <v>738</v>
      </c>
      <c r="J761" s="8">
        <f>(H761-G761)*E761</f>
        <v>344.4</v>
      </c>
    </row>
    <row r="762" spans="1:10" hidden="1" outlineLevel="3" x14ac:dyDescent="0.15">
      <c r="A762" s="7">
        <v>42736</v>
      </c>
      <c r="B762" s="8" t="s">
        <v>102</v>
      </c>
      <c r="C762" s="8" t="s">
        <v>117</v>
      </c>
      <c r="D762" s="8" t="s">
        <v>26</v>
      </c>
      <c r="E762" s="8">
        <v>86</v>
      </c>
      <c r="F762" s="8" t="str">
        <f>VLOOKUP($D762,饮料价格!$B$3:$E$45,2,0)</f>
        <v>瓶</v>
      </c>
      <c r="G762" s="8">
        <f>VLOOKUP($D762,饮料价格!$B$3:$E$45,3,0)</f>
        <v>1.7</v>
      </c>
      <c r="H762" s="8">
        <f>VLOOKUP($D762,饮料价格!$B$3:$E$45,4,0)</f>
        <v>2.2000000000000002</v>
      </c>
      <c r="I762" s="8">
        <f>E762*H762</f>
        <v>189.20000000000002</v>
      </c>
      <c r="J762" s="8">
        <f>(H762-G762)*E762</f>
        <v>43.000000000000021</v>
      </c>
    </row>
    <row r="763" spans="1:10" hidden="1" outlineLevel="3" x14ac:dyDescent="0.15">
      <c r="A763" s="7">
        <v>42736</v>
      </c>
      <c r="B763" s="8" t="s">
        <v>102</v>
      </c>
      <c r="C763" s="8" t="s">
        <v>117</v>
      </c>
      <c r="D763" s="8" t="s">
        <v>15</v>
      </c>
      <c r="E763" s="8">
        <v>75</v>
      </c>
      <c r="F763" s="8" t="str">
        <f>VLOOKUP($D763,饮料价格!$B$3:$E$45,2,0)</f>
        <v>合</v>
      </c>
      <c r="G763" s="8">
        <f>VLOOKUP($D763,饮料价格!$B$3:$E$45,3,0)</f>
        <v>1.7</v>
      </c>
      <c r="H763" s="8">
        <f>VLOOKUP($D763,饮料价格!$B$3:$E$45,4,0)</f>
        <v>2.5</v>
      </c>
      <c r="I763" s="8">
        <f>E763*H763</f>
        <v>187.5</v>
      </c>
      <c r="J763" s="8">
        <f>(H763-G763)*E763</f>
        <v>60</v>
      </c>
    </row>
    <row r="764" spans="1:10" hidden="1" outlineLevel="3" x14ac:dyDescent="0.15">
      <c r="A764" s="7">
        <v>42736</v>
      </c>
      <c r="B764" s="8" t="s">
        <v>102</v>
      </c>
      <c r="C764" s="8" t="s">
        <v>117</v>
      </c>
      <c r="D764" s="8" t="s">
        <v>131</v>
      </c>
      <c r="E764" s="8">
        <v>18</v>
      </c>
      <c r="F764" s="8" t="str">
        <f>VLOOKUP($D764,饮料价格!$B$3:$E$45,2,0)</f>
        <v>瓶</v>
      </c>
      <c r="G764" s="8">
        <f>VLOOKUP($D764,饮料价格!$B$3:$E$45,3,0)</f>
        <v>2</v>
      </c>
      <c r="H764" s="8">
        <f>VLOOKUP($D764,饮料价格!$B$3:$E$45,4,0)</f>
        <v>3.5</v>
      </c>
      <c r="I764" s="8">
        <f>E764*H764</f>
        <v>63</v>
      </c>
      <c r="J764" s="8">
        <f>(H764-G764)*E764</f>
        <v>27</v>
      </c>
    </row>
    <row r="765" spans="1:10" hidden="1" outlineLevel="3" x14ac:dyDescent="0.15">
      <c r="A765" s="7">
        <v>42736</v>
      </c>
      <c r="B765" s="8" t="s">
        <v>102</v>
      </c>
      <c r="C765" s="8" t="s">
        <v>117</v>
      </c>
      <c r="D765" s="8" t="s">
        <v>73</v>
      </c>
      <c r="E765" s="8">
        <v>40</v>
      </c>
      <c r="F765" s="8" t="str">
        <f>VLOOKUP($D765,饮料价格!$B$3:$E$45,2,0)</f>
        <v>瓶</v>
      </c>
      <c r="G765" s="8">
        <f>VLOOKUP($D765,饮料价格!$B$3:$E$45,3,0)</f>
        <v>1.8</v>
      </c>
      <c r="H765" s="8">
        <f>VLOOKUP($D765,饮料价格!$B$3:$E$45,4,0)</f>
        <v>2.2999999999999998</v>
      </c>
      <c r="I765" s="8">
        <f>E765*H765</f>
        <v>92</v>
      </c>
      <c r="J765" s="8">
        <f>(H765-G765)*E765</f>
        <v>19.999999999999993</v>
      </c>
    </row>
    <row r="766" spans="1:10" hidden="1" outlineLevel="3" x14ac:dyDescent="0.15">
      <c r="A766" s="7">
        <v>42736</v>
      </c>
      <c r="B766" s="8" t="s">
        <v>102</v>
      </c>
      <c r="C766" s="8" t="s">
        <v>117</v>
      </c>
      <c r="D766" s="8" t="s">
        <v>82</v>
      </c>
      <c r="E766" s="8">
        <v>16</v>
      </c>
      <c r="F766" s="8" t="str">
        <f>VLOOKUP($D766,饮料价格!$B$3:$E$45,2,0)</f>
        <v>合</v>
      </c>
      <c r="G766" s="8">
        <f>VLOOKUP($D766,饮料价格!$B$3:$E$45,3,0)</f>
        <v>1.6</v>
      </c>
      <c r="H766" s="8">
        <f>VLOOKUP($D766,饮料价格!$B$3:$E$45,4,0)</f>
        <v>2.5</v>
      </c>
      <c r="I766" s="8">
        <f>E766*H766</f>
        <v>40</v>
      </c>
      <c r="J766" s="8">
        <f>(H766-G766)*E766</f>
        <v>14.399999999999999</v>
      </c>
    </row>
    <row r="767" spans="1:10" hidden="1" outlineLevel="3" x14ac:dyDescent="0.15">
      <c r="A767" s="7">
        <v>42736</v>
      </c>
      <c r="B767" s="8" t="s">
        <v>102</v>
      </c>
      <c r="C767" s="8" t="s">
        <v>117</v>
      </c>
      <c r="D767" s="8" t="s">
        <v>27</v>
      </c>
      <c r="E767" s="8">
        <v>29</v>
      </c>
      <c r="F767" s="8" t="str">
        <f>VLOOKUP($D767,饮料价格!$B$3:$E$45,2,0)</f>
        <v>听</v>
      </c>
      <c r="G767" s="8">
        <f>VLOOKUP($D767,饮料价格!$B$3:$E$45,3,0)</f>
        <v>2.5</v>
      </c>
      <c r="H767" s="8">
        <f>VLOOKUP($D767,饮料价格!$B$3:$E$45,4,0)</f>
        <v>4</v>
      </c>
      <c r="I767" s="8">
        <f>E767*H767</f>
        <v>116</v>
      </c>
      <c r="J767" s="8">
        <f>(H767-G767)*E767</f>
        <v>43.5</v>
      </c>
    </row>
    <row r="768" spans="1:10" hidden="1" outlineLevel="3" x14ac:dyDescent="0.15">
      <c r="A768" s="7">
        <v>42736</v>
      </c>
      <c r="B768" s="8" t="s">
        <v>102</v>
      </c>
      <c r="C768" s="8" t="s">
        <v>117</v>
      </c>
      <c r="D768" s="8" t="s">
        <v>32</v>
      </c>
      <c r="E768" s="8">
        <v>91</v>
      </c>
      <c r="F768" s="8" t="str">
        <f>VLOOKUP($D768,饮料价格!$B$3:$E$45,2,0)</f>
        <v>瓶</v>
      </c>
      <c r="G768" s="8">
        <f>VLOOKUP($D768,饮料价格!$B$3:$E$45,3,0)</f>
        <v>2.4</v>
      </c>
      <c r="H768" s="8">
        <f>VLOOKUP($D768,饮料价格!$B$3:$E$45,4,0)</f>
        <v>3.5</v>
      </c>
      <c r="I768" s="8">
        <f>E768*H768</f>
        <v>318.5</v>
      </c>
      <c r="J768" s="8">
        <f>(H768-G768)*E768</f>
        <v>100.10000000000001</v>
      </c>
    </row>
    <row r="769" spans="1:10" hidden="1" outlineLevel="3" x14ac:dyDescent="0.15">
      <c r="A769" s="7">
        <v>42736</v>
      </c>
      <c r="B769" s="8" t="s">
        <v>102</v>
      </c>
      <c r="C769" s="8" t="s">
        <v>117</v>
      </c>
      <c r="D769" s="8" t="s">
        <v>81</v>
      </c>
      <c r="E769" s="8">
        <v>23</v>
      </c>
      <c r="F769" s="8" t="str">
        <f>VLOOKUP($D769,饮料价格!$B$3:$E$45,2,0)</f>
        <v>听</v>
      </c>
      <c r="G769" s="8">
        <f>VLOOKUP($D769,饮料价格!$B$3:$E$45,3,0)</f>
        <v>3</v>
      </c>
      <c r="H769" s="8">
        <f>VLOOKUP($D769,饮料价格!$B$3:$E$45,4,0)</f>
        <v>4</v>
      </c>
      <c r="I769" s="8">
        <f>E769*H769</f>
        <v>92</v>
      </c>
      <c r="J769" s="8">
        <f>(H769-G769)*E769</f>
        <v>23</v>
      </c>
    </row>
    <row r="770" spans="1:10" hidden="1" outlineLevel="3" x14ac:dyDescent="0.15">
      <c r="A770" s="7">
        <v>42736</v>
      </c>
      <c r="B770" s="8" t="s">
        <v>102</v>
      </c>
      <c r="C770" s="8" t="s">
        <v>117</v>
      </c>
      <c r="D770" s="8" t="s">
        <v>11</v>
      </c>
      <c r="E770" s="8">
        <v>21</v>
      </c>
      <c r="F770" s="8" t="str">
        <f>VLOOKUP($D770,饮料价格!$B$3:$E$45,2,0)</f>
        <v>瓶</v>
      </c>
      <c r="G770" s="8">
        <f>VLOOKUP($D770,饮料价格!$B$3:$E$45,3,0)</f>
        <v>1</v>
      </c>
      <c r="H770" s="8">
        <f>VLOOKUP($D770,饮料价格!$B$3:$E$45,4,0)</f>
        <v>1.3</v>
      </c>
      <c r="I770" s="8">
        <f>E770*H770</f>
        <v>27.3</v>
      </c>
      <c r="J770" s="8">
        <f>(H770-G770)*E770</f>
        <v>6.3000000000000007</v>
      </c>
    </row>
    <row r="771" spans="1:10" hidden="1" outlineLevel="3" x14ac:dyDescent="0.15">
      <c r="A771" s="7">
        <v>42736</v>
      </c>
      <c r="B771" s="8" t="s">
        <v>102</v>
      </c>
      <c r="C771" s="8" t="s">
        <v>117</v>
      </c>
      <c r="D771" s="8" t="s">
        <v>2</v>
      </c>
      <c r="E771" s="8">
        <v>55</v>
      </c>
      <c r="F771" s="8" t="str">
        <f>VLOOKUP($D771,饮料价格!$B$3:$E$45,2,0)</f>
        <v>听</v>
      </c>
      <c r="G771" s="8">
        <f>VLOOKUP($D771,饮料价格!$B$3:$E$45,3,0)</f>
        <v>1.6</v>
      </c>
      <c r="H771" s="8">
        <f>VLOOKUP($D771,饮料价格!$B$3:$E$45,4,0)</f>
        <v>3.3</v>
      </c>
      <c r="I771" s="8">
        <f>E771*H771</f>
        <v>181.5</v>
      </c>
      <c r="J771" s="8">
        <f>(H771-G771)*E771</f>
        <v>93.499999999999986</v>
      </c>
    </row>
    <row r="772" spans="1:10" hidden="1" outlineLevel="3" x14ac:dyDescent="0.15">
      <c r="A772" s="7">
        <v>42736</v>
      </c>
      <c r="B772" s="8" t="s">
        <v>102</v>
      </c>
      <c r="C772" s="8" t="s">
        <v>117</v>
      </c>
      <c r="D772" s="8" t="s">
        <v>19</v>
      </c>
      <c r="E772" s="8">
        <v>17</v>
      </c>
      <c r="F772" s="8" t="str">
        <f>VLOOKUP($D772,饮料价格!$B$3:$E$45,2,0)</f>
        <v>瓶</v>
      </c>
      <c r="G772" s="8">
        <f>VLOOKUP($D772,饮料价格!$B$3:$E$45,3,0)</f>
        <v>1.7</v>
      </c>
      <c r="H772" s="8">
        <f>VLOOKUP($D772,饮料价格!$B$3:$E$45,4,0)</f>
        <v>2.2000000000000002</v>
      </c>
      <c r="I772" s="8">
        <f>E772*H772</f>
        <v>37.400000000000006</v>
      </c>
      <c r="J772" s="8">
        <f>(H772-G772)*E772</f>
        <v>8.5000000000000036</v>
      </c>
    </row>
    <row r="773" spans="1:10" hidden="1" outlineLevel="3" x14ac:dyDescent="0.15">
      <c r="A773" s="7">
        <v>42736</v>
      </c>
      <c r="B773" s="8" t="s">
        <v>102</v>
      </c>
      <c r="C773" s="8" t="s">
        <v>117</v>
      </c>
      <c r="D773" s="8" t="s">
        <v>23</v>
      </c>
      <c r="E773" s="8">
        <v>45</v>
      </c>
      <c r="F773" s="8" t="str">
        <f>VLOOKUP($D773,饮料价格!$B$3:$E$45,2,0)</f>
        <v>瓶</v>
      </c>
      <c r="G773" s="8">
        <f>VLOOKUP($D773,饮料价格!$B$3:$E$45,3,0)</f>
        <v>2.4</v>
      </c>
      <c r="H773" s="8">
        <f>VLOOKUP($D773,饮料价格!$B$3:$E$45,4,0)</f>
        <v>3</v>
      </c>
      <c r="I773" s="8">
        <f>E773*H773</f>
        <v>135</v>
      </c>
      <c r="J773" s="8">
        <f>(H773-G773)*E773</f>
        <v>27.000000000000004</v>
      </c>
    </row>
    <row r="774" spans="1:10" hidden="1" outlineLevel="3" x14ac:dyDescent="0.15">
      <c r="A774" s="7">
        <v>42736</v>
      </c>
      <c r="B774" s="8" t="s">
        <v>102</v>
      </c>
      <c r="C774" s="8" t="s">
        <v>117</v>
      </c>
      <c r="D774" s="8" t="s">
        <v>17</v>
      </c>
      <c r="E774" s="8">
        <v>18</v>
      </c>
      <c r="F774" s="8" t="str">
        <f>VLOOKUP($D774,饮料价格!$B$3:$E$45,2,0)</f>
        <v>合</v>
      </c>
      <c r="G774" s="8">
        <f>VLOOKUP($D774,饮料价格!$B$3:$E$45,3,0)</f>
        <v>4.3</v>
      </c>
      <c r="H774" s="8">
        <f>VLOOKUP($D774,饮料价格!$B$3:$E$45,4,0)</f>
        <v>6.8</v>
      </c>
      <c r="I774" s="8">
        <f>E774*H774</f>
        <v>122.39999999999999</v>
      </c>
      <c r="J774" s="8">
        <f>(H774-G774)*E774</f>
        <v>45</v>
      </c>
    </row>
    <row r="775" spans="1:10" hidden="1" outlineLevel="3" x14ac:dyDescent="0.15">
      <c r="A775" s="7">
        <v>42736</v>
      </c>
      <c r="B775" s="8" t="s">
        <v>102</v>
      </c>
      <c r="C775" s="8" t="s">
        <v>117</v>
      </c>
      <c r="D775" s="8" t="s">
        <v>29</v>
      </c>
      <c r="E775" s="8">
        <v>12</v>
      </c>
      <c r="F775" s="8" t="str">
        <f>VLOOKUP($D775,饮料价格!$B$3:$E$45,2,0)</f>
        <v>合</v>
      </c>
      <c r="G775" s="8">
        <f>VLOOKUP($D775,饮料价格!$B$3:$E$45,3,0)</f>
        <v>1.6</v>
      </c>
      <c r="H775" s="8">
        <f>VLOOKUP($D775,饮料价格!$B$3:$E$45,4,0)</f>
        <v>2.2999999999999998</v>
      </c>
      <c r="I775" s="8">
        <f>E775*H775</f>
        <v>27.599999999999998</v>
      </c>
      <c r="J775" s="8">
        <f>(H775-G775)*E775</f>
        <v>8.3999999999999968</v>
      </c>
    </row>
    <row r="776" spans="1:10" hidden="1" outlineLevel="3" x14ac:dyDescent="0.15">
      <c r="A776" s="7">
        <v>42736</v>
      </c>
      <c r="B776" s="8" t="s">
        <v>102</v>
      </c>
      <c r="C776" s="8" t="s">
        <v>117</v>
      </c>
      <c r="D776" s="8" t="s">
        <v>133</v>
      </c>
      <c r="E776" s="8">
        <v>14</v>
      </c>
      <c r="F776" s="8" t="str">
        <f>VLOOKUP($D776,饮料价格!$B$3:$E$45,2,0)</f>
        <v>瓶</v>
      </c>
      <c r="G776" s="8">
        <f>VLOOKUP($D776,饮料价格!$B$3:$E$45,3,0)</f>
        <v>3.5</v>
      </c>
      <c r="H776" s="8">
        <f>VLOOKUP($D776,饮料价格!$B$3:$E$45,4,0)</f>
        <v>5</v>
      </c>
      <c r="I776" s="8">
        <f>E776*H776</f>
        <v>70</v>
      </c>
      <c r="J776" s="8">
        <f>(H776-G776)*E776</f>
        <v>21</v>
      </c>
    </row>
    <row r="777" spans="1:10" hidden="1" outlineLevel="3" x14ac:dyDescent="0.15">
      <c r="A777" s="7">
        <v>42736</v>
      </c>
      <c r="B777" s="8" t="s">
        <v>102</v>
      </c>
      <c r="C777" s="8" t="s">
        <v>117</v>
      </c>
      <c r="D777" s="8" t="s">
        <v>30</v>
      </c>
      <c r="E777" s="8">
        <v>84</v>
      </c>
      <c r="F777" s="8" t="str">
        <f>VLOOKUP($D777,饮料价格!$B$3:$E$45,2,0)</f>
        <v>瓶</v>
      </c>
      <c r="G777" s="8">
        <f>VLOOKUP($D777,饮料价格!$B$3:$E$45,3,0)</f>
        <v>0.9</v>
      </c>
      <c r="H777" s="8">
        <f>VLOOKUP($D777,饮料价格!$B$3:$E$45,4,0)</f>
        <v>1.5</v>
      </c>
      <c r="I777" s="8">
        <f>E777*H777</f>
        <v>126</v>
      </c>
      <c r="J777" s="8">
        <f>(H777-G777)*E777</f>
        <v>50.4</v>
      </c>
    </row>
    <row r="778" spans="1:10" outlineLevel="2" collapsed="1" x14ac:dyDescent="0.15">
      <c r="A778" s="7"/>
      <c r="B778" s="8"/>
      <c r="C778" s="23" t="s">
        <v>209</v>
      </c>
      <c r="D778" s="8"/>
      <c r="E778" s="8"/>
      <c r="F778" s="8"/>
      <c r="G778" s="8"/>
      <c r="H778" s="8"/>
      <c r="I778" s="8">
        <f>SUBTOTAL(9,I736:I777)</f>
        <v>6390.2999999999993</v>
      </c>
      <c r="J778" s="8">
        <f>SUBTOTAL(9,J736:J777)</f>
        <v>2188.3000000000002</v>
      </c>
    </row>
    <row r="779" spans="1:10" outlineLevel="1" x14ac:dyDescent="0.15">
      <c r="A779" s="7"/>
      <c r="B779" s="23" t="s">
        <v>140</v>
      </c>
      <c r="C779" s="8"/>
      <c r="D779" s="8"/>
      <c r="E779" s="8"/>
      <c r="F779" s="8"/>
      <c r="G779" s="8"/>
      <c r="H779" s="8"/>
      <c r="I779" s="8">
        <f>SUBTOTAL(9,I521:I777)</f>
        <v>37372.500000000015</v>
      </c>
      <c r="J779" s="8">
        <f>SUBTOTAL(9,J521:J777)</f>
        <v>12734.999999999995</v>
      </c>
    </row>
    <row r="780" spans="1:10" hidden="1" outlineLevel="3" x14ac:dyDescent="0.15">
      <c r="A780" s="7">
        <v>42736</v>
      </c>
      <c r="B780" s="8" t="s">
        <v>103</v>
      </c>
      <c r="C780" s="8" t="s">
        <v>118</v>
      </c>
      <c r="D780" s="8" t="s">
        <v>9</v>
      </c>
      <c r="E780" s="8">
        <v>14</v>
      </c>
      <c r="F780" s="8" t="str">
        <f>VLOOKUP($D780,饮料价格!$B$3:$E$45,2,0)</f>
        <v>听</v>
      </c>
      <c r="G780" s="8">
        <f>VLOOKUP($D780,饮料价格!$B$3:$E$45,3,0)</f>
        <v>3</v>
      </c>
      <c r="H780" s="8">
        <f>VLOOKUP($D780,饮料价格!$B$3:$E$45,4,0)</f>
        <v>4</v>
      </c>
      <c r="I780" s="8">
        <f>E780*H780</f>
        <v>56</v>
      </c>
      <c r="J780" s="8">
        <f>(H780-G780)*E780</f>
        <v>14</v>
      </c>
    </row>
    <row r="781" spans="1:10" hidden="1" outlineLevel="3" x14ac:dyDescent="0.15">
      <c r="A781" s="7">
        <v>42736</v>
      </c>
      <c r="B781" s="8" t="s">
        <v>103</v>
      </c>
      <c r="C781" s="8" t="s">
        <v>118</v>
      </c>
      <c r="D781" s="8" t="s">
        <v>28</v>
      </c>
      <c r="E781" s="8">
        <v>73</v>
      </c>
      <c r="F781" s="8" t="str">
        <f>VLOOKUP($D781,饮料价格!$B$3:$E$45,2,0)</f>
        <v>合</v>
      </c>
      <c r="G781" s="8">
        <f>VLOOKUP($D781,饮料价格!$B$3:$E$45,3,0)</f>
        <v>1.5</v>
      </c>
      <c r="H781" s="8">
        <f>VLOOKUP($D781,饮料价格!$B$3:$E$45,4,0)</f>
        <v>2.2000000000000002</v>
      </c>
      <c r="I781" s="8">
        <f>E781*H781</f>
        <v>160.60000000000002</v>
      </c>
      <c r="J781" s="8">
        <f>(H781-G781)*E781</f>
        <v>51.100000000000016</v>
      </c>
    </row>
    <row r="782" spans="1:10" hidden="1" outlineLevel="3" x14ac:dyDescent="0.15">
      <c r="A782" s="7">
        <v>42736</v>
      </c>
      <c r="B782" s="8" t="s">
        <v>103</v>
      </c>
      <c r="C782" s="8" t="s">
        <v>118</v>
      </c>
      <c r="D782" s="8" t="s">
        <v>6</v>
      </c>
      <c r="E782" s="8">
        <v>93</v>
      </c>
      <c r="F782" s="8" t="str">
        <f>VLOOKUP($D782,饮料价格!$B$3:$E$45,2,0)</f>
        <v>瓶</v>
      </c>
      <c r="G782" s="8">
        <f>VLOOKUP($D782,饮料价格!$B$3:$E$45,3,0)</f>
        <v>1.7</v>
      </c>
      <c r="H782" s="8">
        <f>VLOOKUP($D782,饮料价格!$B$3:$E$45,4,0)</f>
        <v>3.5</v>
      </c>
      <c r="I782" s="8">
        <f>E782*H782</f>
        <v>325.5</v>
      </c>
      <c r="J782" s="8">
        <f>(H782-G782)*E782</f>
        <v>167.4</v>
      </c>
    </row>
    <row r="783" spans="1:10" hidden="1" outlineLevel="3" x14ac:dyDescent="0.15">
      <c r="A783" s="7">
        <v>42736</v>
      </c>
      <c r="B783" s="8" t="s">
        <v>103</v>
      </c>
      <c r="C783" s="8" t="s">
        <v>118</v>
      </c>
      <c r="D783" s="8" t="s">
        <v>131</v>
      </c>
      <c r="E783" s="8">
        <v>17</v>
      </c>
      <c r="F783" s="8" t="str">
        <f>VLOOKUP($D783,饮料价格!$B$3:$E$45,2,0)</f>
        <v>瓶</v>
      </c>
      <c r="G783" s="8">
        <f>VLOOKUP($D783,饮料价格!$B$3:$E$45,3,0)</f>
        <v>2</v>
      </c>
      <c r="H783" s="8">
        <f>VLOOKUP($D783,饮料价格!$B$3:$E$45,4,0)</f>
        <v>3.5</v>
      </c>
      <c r="I783" s="8">
        <f>E783*H783</f>
        <v>59.5</v>
      </c>
      <c r="J783" s="8">
        <f>(H783-G783)*E783</f>
        <v>25.5</v>
      </c>
    </row>
    <row r="784" spans="1:10" hidden="1" outlineLevel="3" x14ac:dyDescent="0.15">
      <c r="A784" s="7">
        <v>42736</v>
      </c>
      <c r="B784" s="8" t="s">
        <v>103</v>
      </c>
      <c r="C784" s="8" t="s">
        <v>118</v>
      </c>
      <c r="D784" s="8" t="s">
        <v>3</v>
      </c>
      <c r="E784" s="8">
        <v>97</v>
      </c>
      <c r="F784" s="8" t="str">
        <f>VLOOKUP($D784,饮料价格!$B$3:$E$45,2,0)</f>
        <v>听</v>
      </c>
      <c r="G784" s="8">
        <f>VLOOKUP($D784,饮料价格!$B$3:$E$45,3,0)</f>
        <v>2.5</v>
      </c>
      <c r="H784" s="8">
        <f>VLOOKUP($D784,饮料价格!$B$3:$E$45,4,0)</f>
        <v>3.5</v>
      </c>
      <c r="I784" s="8">
        <f>E784*H784</f>
        <v>339.5</v>
      </c>
      <c r="J784" s="8">
        <f>(H784-G784)*E784</f>
        <v>97</v>
      </c>
    </row>
    <row r="785" spans="1:10" hidden="1" outlineLevel="3" x14ac:dyDescent="0.15">
      <c r="A785" s="7">
        <v>42736</v>
      </c>
      <c r="B785" s="8" t="s">
        <v>103</v>
      </c>
      <c r="C785" s="8" t="s">
        <v>118</v>
      </c>
      <c r="D785" s="8" t="s">
        <v>4</v>
      </c>
      <c r="E785" s="8">
        <v>14</v>
      </c>
      <c r="F785" s="8" t="str">
        <f>VLOOKUP($D785,饮料价格!$B$3:$E$45,2,0)</f>
        <v>合</v>
      </c>
      <c r="G785" s="8">
        <f>VLOOKUP($D785,饮料价格!$B$3:$E$45,3,0)</f>
        <v>1.3</v>
      </c>
      <c r="H785" s="8">
        <f>VLOOKUP($D785,饮料价格!$B$3:$E$45,4,0)</f>
        <v>1.9</v>
      </c>
      <c r="I785" s="8">
        <f>E785*H785</f>
        <v>26.599999999999998</v>
      </c>
      <c r="J785" s="8">
        <f>(H785-G785)*E785</f>
        <v>8.3999999999999986</v>
      </c>
    </row>
    <row r="786" spans="1:10" hidden="1" outlineLevel="3" x14ac:dyDescent="0.15">
      <c r="A786" s="7">
        <v>42736</v>
      </c>
      <c r="B786" s="8" t="s">
        <v>103</v>
      </c>
      <c r="C786" s="8" t="s">
        <v>118</v>
      </c>
      <c r="D786" s="8" t="s">
        <v>79</v>
      </c>
      <c r="E786" s="8">
        <v>17</v>
      </c>
      <c r="F786" s="8" t="str">
        <f>VLOOKUP($D786,饮料价格!$B$3:$E$45,2,0)</f>
        <v>听</v>
      </c>
      <c r="G786" s="8">
        <f>VLOOKUP($D786,饮料价格!$B$3:$E$45,3,0)</f>
        <v>1.2</v>
      </c>
      <c r="H786" s="8">
        <f>VLOOKUP($D786,饮料价格!$B$3:$E$45,4,0)</f>
        <v>2.5</v>
      </c>
      <c r="I786" s="8">
        <f>E786*H786</f>
        <v>42.5</v>
      </c>
      <c r="J786" s="8">
        <f>(H786-G786)*E786</f>
        <v>22.1</v>
      </c>
    </row>
    <row r="787" spans="1:10" hidden="1" outlineLevel="3" x14ac:dyDescent="0.15">
      <c r="A787" s="7">
        <v>42736</v>
      </c>
      <c r="B787" s="8" t="s">
        <v>103</v>
      </c>
      <c r="C787" s="8" t="s">
        <v>118</v>
      </c>
      <c r="D787" s="8" t="s">
        <v>80</v>
      </c>
      <c r="E787" s="8">
        <v>22</v>
      </c>
      <c r="F787" s="8" t="str">
        <f>VLOOKUP($D787,饮料价格!$B$3:$E$45,2,0)</f>
        <v>瓶</v>
      </c>
      <c r="G787" s="8">
        <f>VLOOKUP($D787,饮料价格!$B$3:$E$45,3,0)</f>
        <v>0.9</v>
      </c>
      <c r="H787" s="8">
        <f>VLOOKUP($D787,饮料价格!$B$3:$E$45,4,0)</f>
        <v>1.2</v>
      </c>
      <c r="I787" s="8">
        <f>E787*H787</f>
        <v>26.4</v>
      </c>
      <c r="J787" s="8">
        <f>(H787-G787)*E787</f>
        <v>6.5999999999999988</v>
      </c>
    </row>
    <row r="788" spans="1:10" hidden="1" outlineLevel="3" x14ac:dyDescent="0.15">
      <c r="A788" s="7">
        <v>42736</v>
      </c>
      <c r="B788" s="8" t="s">
        <v>103</v>
      </c>
      <c r="C788" s="8" t="s">
        <v>118</v>
      </c>
      <c r="D788" s="8" t="s">
        <v>73</v>
      </c>
      <c r="E788" s="8">
        <v>12</v>
      </c>
      <c r="F788" s="8" t="str">
        <f>VLOOKUP($D788,饮料价格!$B$3:$E$45,2,0)</f>
        <v>瓶</v>
      </c>
      <c r="G788" s="8">
        <f>VLOOKUP($D788,饮料价格!$B$3:$E$45,3,0)</f>
        <v>1.8</v>
      </c>
      <c r="H788" s="8">
        <f>VLOOKUP($D788,饮料价格!$B$3:$E$45,4,0)</f>
        <v>2.2999999999999998</v>
      </c>
      <c r="I788" s="8">
        <f>E788*H788</f>
        <v>27.599999999999998</v>
      </c>
      <c r="J788" s="8">
        <f>(H788-G788)*E788</f>
        <v>5.9999999999999973</v>
      </c>
    </row>
    <row r="789" spans="1:10" hidden="1" outlineLevel="3" x14ac:dyDescent="0.15">
      <c r="A789" s="7">
        <v>42736</v>
      </c>
      <c r="B789" s="8" t="s">
        <v>103</v>
      </c>
      <c r="C789" s="8" t="s">
        <v>118</v>
      </c>
      <c r="D789" s="8" t="s">
        <v>25</v>
      </c>
      <c r="E789" s="8">
        <v>25</v>
      </c>
      <c r="F789" s="8" t="str">
        <f>VLOOKUP($D789,饮料价格!$B$3:$E$45,2,0)</f>
        <v>听</v>
      </c>
      <c r="G789" s="8">
        <f>VLOOKUP($D789,饮料价格!$B$3:$E$45,3,0)</f>
        <v>3</v>
      </c>
      <c r="H789" s="8">
        <f>VLOOKUP($D789,饮料价格!$B$3:$E$45,4,0)</f>
        <v>4</v>
      </c>
      <c r="I789" s="8">
        <f>E789*H789</f>
        <v>100</v>
      </c>
      <c r="J789" s="8">
        <f>(H789-G789)*E789</f>
        <v>25</v>
      </c>
    </row>
    <row r="790" spans="1:10" hidden="1" outlineLevel="3" x14ac:dyDescent="0.15">
      <c r="A790" s="7">
        <v>42736</v>
      </c>
      <c r="B790" s="8" t="s">
        <v>103</v>
      </c>
      <c r="C790" s="8" t="s">
        <v>118</v>
      </c>
      <c r="D790" s="8" t="s">
        <v>26</v>
      </c>
      <c r="E790" s="8">
        <v>93</v>
      </c>
      <c r="F790" s="8" t="str">
        <f>VLOOKUP($D790,饮料价格!$B$3:$E$45,2,0)</f>
        <v>瓶</v>
      </c>
      <c r="G790" s="8">
        <f>VLOOKUP($D790,饮料价格!$B$3:$E$45,3,0)</f>
        <v>1.7</v>
      </c>
      <c r="H790" s="8">
        <f>VLOOKUP($D790,饮料价格!$B$3:$E$45,4,0)</f>
        <v>2.2000000000000002</v>
      </c>
      <c r="I790" s="8">
        <f>E790*H790</f>
        <v>204.60000000000002</v>
      </c>
      <c r="J790" s="8">
        <f>(H790-G790)*E790</f>
        <v>46.500000000000021</v>
      </c>
    </row>
    <row r="791" spans="1:10" hidden="1" outlineLevel="3" x14ac:dyDescent="0.15">
      <c r="A791" s="7">
        <v>42736</v>
      </c>
      <c r="B791" s="8" t="s">
        <v>103</v>
      </c>
      <c r="C791" s="8" t="s">
        <v>118</v>
      </c>
      <c r="D791" s="8" t="s">
        <v>132</v>
      </c>
      <c r="E791" s="8">
        <v>22</v>
      </c>
      <c r="F791" s="8" t="str">
        <f>VLOOKUP($D791,饮料价格!$B$3:$E$45,2,0)</f>
        <v>瓶</v>
      </c>
      <c r="G791" s="8">
        <f>VLOOKUP($D791,饮料价格!$B$3:$E$45,3,0)</f>
        <v>2.5</v>
      </c>
      <c r="H791" s="8">
        <f>VLOOKUP($D791,饮料价格!$B$3:$E$45,4,0)</f>
        <v>4.5</v>
      </c>
      <c r="I791" s="8">
        <f>E791*H791</f>
        <v>99</v>
      </c>
      <c r="J791" s="8">
        <f>(H791-G791)*E791</f>
        <v>44</v>
      </c>
    </row>
    <row r="792" spans="1:10" hidden="1" outlineLevel="3" x14ac:dyDescent="0.15">
      <c r="A792" s="7">
        <v>42736</v>
      </c>
      <c r="B792" s="8" t="s">
        <v>103</v>
      </c>
      <c r="C792" s="8" t="s">
        <v>118</v>
      </c>
      <c r="D792" s="8" t="s">
        <v>31</v>
      </c>
      <c r="E792" s="8">
        <v>10</v>
      </c>
      <c r="F792" s="8" t="str">
        <f>VLOOKUP($D792,饮料价格!$B$3:$E$45,2,0)</f>
        <v>瓶</v>
      </c>
      <c r="G792" s="8">
        <f>VLOOKUP($D792,饮料价格!$B$3:$E$45,3,0)</f>
        <v>1.1000000000000001</v>
      </c>
      <c r="H792" s="8">
        <f>VLOOKUP($D792,饮料价格!$B$3:$E$45,4,0)</f>
        <v>1.5</v>
      </c>
      <c r="I792" s="8">
        <f>E792*H792</f>
        <v>15</v>
      </c>
      <c r="J792" s="8">
        <f>(H792-G792)*E792</f>
        <v>3.9999999999999991</v>
      </c>
    </row>
    <row r="793" spans="1:10" hidden="1" outlineLevel="3" x14ac:dyDescent="0.15">
      <c r="A793" s="7">
        <v>42736</v>
      </c>
      <c r="B793" s="8" t="s">
        <v>103</v>
      </c>
      <c r="C793" s="8" t="s">
        <v>118</v>
      </c>
      <c r="D793" s="8" t="s">
        <v>134</v>
      </c>
      <c r="E793" s="8">
        <v>6</v>
      </c>
      <c r="F793" s="8" t="str">
        <f>VLOOKUP($D793,饮料价格!$B$3:$E$45,2,0)</f>
        <v>瓶</v>
      </c>
      <c r="G793" s="8">
        <f>VLOOKUP($D793,饮料价格!$B$3:$E$45,3,0)</f>
        <v>3.5</v>
      </c>
      <c r="H793" s="8">
        <f>VLOOKUP($D793,饮料价格!$B$3:$E$45,4,0)</f>
        <v>5</v>
      </c>
      <c r="I793" s="8">
        <f>E793*H793</f>
        <v>30</v>
      </c>
      <c r="J793" s="8">
        <f>(H793-G793)*E793</f>
        <v>9</v>
      </c>
    </row>
    <row r="794" spans="1:10" hidden="1" outlineLevel="3" x14ac:dyDescent="0.15">
      <c r="A794" s="7">
        <v>42736</v>
      </c>
      <c r="B794" s="8" t="s">
        <v>103</v>
      </c>
      <c r="C794" s="8" t="s">
        <v>118</v>
      </c>
      <c r="D794" s="8" t="s">
        <v>82</v>
      </c>
      <c r="E794" s="8">
        <v>22</v>
      </c>
      <c r="F794" s="8" t="str">
        <f>VLOOKUP($D794,饮料价格!$B$3:$E$45,2,0)</f>
        <v>合</v>
      </c>
      <c r="G794" s="8">
        <f>VLOOKUP($D794,饮料价格!$B$3:$E$45,3,0)</f>
        <v>1.6</v>
      </c>
      <c r="H794" s="8">
        <f>VLOOKUP($D794,饮料价格!$B$3:$E$45,4,0)</f>
        <v>2.5</v>
      </c>
      <c r="I794" s="8">
        <f>E794*H794</f>
        <v>55</v>
      </c>
      <c r="J794" s="8">
        <f>(H794-G794)*E794</f>
        <v>19.799999999999997</v>
      </c>
    </row>
    <row r="795" spans="1:10" hidden="1" outlineLevel="3" x14ac:dyDescent="0.15">
      <c r="A795" s="7">
        <v>42736</v>
      </c>
      <c r="B795" s="8" t="s">
        <v>103</v>
      </c>
      <c r="C795" s="8" t="s">
        <v>118</v>
      </c>
      <c r="D795" s="8" t="s">
        <v>7</v>
      </c>
      <c r="E795" s="8">
        <v>122</v>
      </c>
      <c r="F795" s="8" t="str">
        <f>VLOOKUP($D795,饮料价格!$B$3:$E$45,2,0)</f>
        <v>听</v>
      </c>
      <c r="G795" s="8">
        <f>VLOOKUP($D795,饮料价格!$B$3:$E$45,3,0)</f>
        <v>3.2</v>
      </c>
      <c r="H795" s="8">
        <f>VLOOKUP($D795,饮料价格!$B$3:$E$45,4,0)</f>
        <v>6</v>
      </c>
      <c r="I795" s="8">
        <f>E795*H795</f>
        <v>732</v>
      </c>
      <c r="J795" s="8">
        <f>(H795-G795)*E795</f>
        <v>341.59999999999997</v>
      </c>
    </row>
    <row r="796" spans="1:10" hidden="1" outlineLevel="3" x14ac:dyDescent="0.15">
      <c r="A796" s="7">
        <v>42736</v>
      </c>
      <c r="B796" s="8" t="s">
        <v>103</v>
      </c>
      <c r="C796" s="8" t="s">
        <v>118</v>
      </c>
      <c r="D796" s="8" t="s">
        <v>133</v>
      </c>
      <c r="E796" s="8">
        <v>12</v>
      </c>
      <c r="F796" s="8" t="str">
        <f>VLOOKUP($D796,饮料价格!$B$3:$E$45,2,0)</f>
        <v>瓶</v>
      </c>
      <c r="G796" s="8">
        <f>VLOOKUP($D796,饮料价格!$B$3:$E$45,3,0)</f>
        <v>3.5</v>
      </c>
      <c r="H796" s="8">
        <f>VLOOKUP($D796,饮料价格!$B$3:$E$45,4,0)</f>
        <v>5</v>
      </c>
      <c r="I796" s="8">
        <f>E796*H796</f>
        <v>60</v>
      </c>
      <c r="J796" s="8">
        <f>(H796-G796)*E796</f>
        <v>18</v>
      </c>
    </row>
    <row r="797" spans="1:10" hidden="1" outlineLevel="3" x14ac:dyDescent="0.15">
      <c r="A797" s="7">
        <v>42736</v>
      </c>
      <c r="B797" s="8" t="s">
        <v>103</v>
      </c>
      <c r="C797" s="8" t="s">
        <v>118</v>
      </c>
      <c r="D797" s="8" t="s">
        <v>30</v>
      </c>
      <c r="E797" s="8">
        <v>24</v>
      </c>
      <c r="F797" s="8" t="str">
        <f>VLOOKUP($D797,饮料价格!$B$3:$E$45,2,0)</f>
        <v>瓶</v>
      </c>
      <c r="G797" s="8">
        <f>VLOOKUP($D797,饮料价格!$B$3:$E$45,3,0)</f>
        <v>0.9</v>
      </c>
      <c r="H797" s="8">
        <f>VLOOKUP($D797,饮料价格!$B$3:$E$45,4,0)</f>
        <v>1.5</v>
      </c>
      <c r="I797" s="8">
        <f>E797*H797</f>
        <v>36</v>
      </c>
      <c r="J797" s="8">
        <f>(H797-G797)*E797</f>
        <v>14.399999999999999</v>
      </c>
    </row>
    <row r="798" spans="1:10" hidden="1" outlineLevel="3" x14ac:dyDescent="0.15">
      <c r="A798" s="7">
        <v>42736</v>
      </c>
      <c r="B798" s="8" t="s">
        <v>103</v>
      </c>
      <c r="C798" s="8" t="s">
        <v>118</v>
      </c>
      <c r="D798" s="8" t="s">
        <v>13</v>
      </c>
      <c r="E798" s="8">
        <v>25</v>
      </c>
      <c r="F798" s="8" t="str">
        <f>VLOOKUP($D798,饮料价格!$B$3:$E$45,2,0)</f>
        <v>瓶</v>
      </c>
      <c r="G798" s="8">
        <f>VLOOKUP($D798,饮料价格!$B$3:$E$45,3,0)</f>
        <v>2</v>
      </c>
      <c r="H798" s="8">
        <f>VLOOKUP($D798,饮料价格!$B$3:$E$45,4,0)</f>
        <v>3.5</v>
      </c>
      <c r="I798" s="8">
        <f>E798*H798</f>
        <v>87.5</v>
      </c>
      <c r="J798" s="8">
        <f>(H798-G798)*E798</f>
        <v>37.5</v>
      </c>
    </row>
    <row r="799" spans="1:10" hidden="1" outlineLevel="3" x14ac:dyDescent="0.15">
      <c r="A799" s="7">
        <v>42736</v>
      </c>
      <c r="B799" s="8" t="s">
        <v>103</v>
      </c>
      <c r="C799" s="8" t="s">
        <v>118</v>
      </c>
      <c r="D799" s="8" t="s">
        <v>10</v>
      </c>
      <c r="E799" s="8">
        <v>21</v>
      </c>
      <c r="F799" s="8" t="str">
        <f>VLOOKUP($D799,饮料价格!$B$3:$E$45,2,0)</f>
        <v>听</v>
      </c>
      <c r="G799" s="8">
        <f>VLOOKUP($D799,饮料价格!$B$3:$E$45,3,0)</f>
        <v>2</v>
      </c>
      <c r="H799" s="8">
        <f>VLOOKUP($D799,饮料价格!$B$3:$E$45,4,0)</f>
        <v>3.5</v>
      </c>
      <c r="I799" s="8">
        <f>E799*H799</f>
        <v>73.5</v>
      </c>
      <c r="J799" s="8">
        <f>(H799-G799)*E799</f>
        <v>31.5</v>
      </c>
    </row>
    <row r="800" spans="1:10" hidden="1" outlineLevel="3" x14ac:dyDescent="0.15">
      <c r="A800" s="7">
        <v>42736</v>
      </c>
      <c r="B800" s="8" t="s">
        <v>103</v>
      </c>
      <c r="C800" s="8" t="s">
        <v>118</v>
      </c>
      <c r="D800" s="8" t="s">
        <v>78</v>
      </c>
      <c r="E800" s="8">
        <v>40</v>
      </c>
      <c r="F800" s="8" t="str">
        <f>VLOOKUP($D800,饮料价格!$B$3:$E$45,2,0)</f>
        <v>瓶</v>
      </c>
      <c r="G800" s="8">
        <f>VLOOKUP($D800,饮料价格!$B$3:$E$45,3,0)</f>
        <v>1.9</v>
      </c>
      <c r="H800" s="8">
        <f>VLOOKUP($D800,饮料价格!$B$3:$E$45,4,0)</f>
        <v>2.4</v>
      </c>
      <c r="I800" s="8">
        <f>E800*H800</f>
        <v>96</v>
      </c>
      <c r="J800" s="8">
        <f>(H800-G800)*E800</f>
        <v>20</v>
      </c>
    </row>
    <row r="801" spans="1:10" hidden="1" outlineLevel="3" x14ac:dyDescent="0.15">
      <c r="A801" s="7">
        <v>42736</v>
      </c>
      <c r="B801" s="8" t="s">
        <v>103</v>
      </c>
      <c r="C801" s="8" t="s">
        <v>118</v>
      </c>
      <c r="D801" s="8" t="s">
        <v>27</v>
      </c>
      <c r="E801" s="8">
        <v>86</v>
      </c>
      <c r="F801" s="8" t="str">
        <f>VLOOKUP($D801,饮料价格!$B$3:$E$45,2,0)</f>
        <v>听</v>
      </c>
      <c r="G801" s="8">
        <f>VLOOKUP($D801,饮料价格!$B$3:$E$45,3,0)</f>
        <v>2.5</v>
      </c>
      <c r="H801" s="8">
        <f>VLOOKUP($D801,饮料价格!$B$3:$E$45,4,0)</f>
        <v>4</v>
      </c>
      <c r="I801" s="8">
        <f>E801*H801</f>
        <v>344</v>
      </c>
      <c r="J801" s="8">
        <f>(H801-G801)*E801</f>
        <v>129</v>
      </c>
    </row>
    <row r="802" spans="1:10" hidden="1" outlineLevel="3" x14ac:dyDescent="0.15">
      <c r="A802" s="7">
        <v>42736</v>
      </c>
      <c r="B802" s="8" t="s">
        <v>103</v>
      </c>
      <c r="C802" s="8" t="s">
        <v>118</v>
      </c>
      <c r="D802" s="8" t="s">
        <v>24</v>
      </c>
      <c r="E802" s="8">
        <v>25</v>
      </c>
      <c r="F802" s="8" t="str">
        <f>VLOOKUP($D802,饮料价格!$B$3:$E$45,2,0)</f>
        <v>瓶</v>
      </c>
      <c r="G802" s="8">
        <f>VLOOKUP($D802,饮料价格!$B$3:$E$45,3,0)</f>
        <v>2.4</v>
      </c>
      <c r="H802" s="8">
        <f>VLOOKUP($D802,饮料价格!$B$3:$E$45,4,0)</f>
        <v>3</v>
      </c>
      <c r="I802" s="8">
        <f>E802*H802</f>
        <v>75</v>
      </c>
      <c r="J802" s="8">
        <f>(H802-G802)*E802</f>
        <v>15.000000000000002</v>
      </c>
    </row>
    <row r="803" spans="1:10" hidden="1" outlineLevel="3" x14ac:dyDescent="0.15">
      <c r="A803" s="7">
        <v>42736</v>
      </c>
      <c r="B803" s="8" t="s">
        <v>103</v>
      </c>
      <c r="C803" s="8" t="s">
        <v>118</v>
      </c>
      <c r="D803" s="8" t="s">
        <v>20</v>
      </c>
      <c r="E803" s="8">
        <v>15</v>
      </c>
      <c r="F803" s="8" t="str">
        <f>VLOOKUP($D803,饮料价格!$B$3:$E$45,2,0)</f>
        <v>瓶</v>
      </c>
      <c r="G803" s="8">
        <f>VLOOKUP($D803,饮料价格!$B$3:$E$45,3,0)</f>
        <v>1.8</v>
      </c>
      <c r="H803" s="8">
        <f>VLOOKUP($D803,饮料价格!$B$3:$E$45,4,0)</f>
        <v>2.2999999999999998</v>
      </c>
      <c r="I803" s="8">
        <f>E803*H803</f>
        <v>34.5</v>
      </c>
      <c r="J803" s="8">
        <f>(H803-G803)*E803</f>
        <v>7.4999999999999964</v>
      </c>
    </row>
    <row r="804" spans="1:10" hidden="1" outlineLevel="3" x14ac:dyDescent="0.15">
      <c r="A804" s="7">
        <v>42736</v>
      </c>
      <c r="B804" s="8" t="s">
        <v>103</v>
      </c>
      <c r="C804" s="8" t="s">
        <v>118</v>
      </c>
      <c r="D804" s="8" t="s">
        <v>16</v>
      </c>
      <c r="E804" s="8">
        <v>25</v>
      </c>
      <c r="F804" s="8" t="str">
        <f>VLOOKUP($D804,饮料价格!$B$3:$E$45,2,0)</f>
        <v>瓶</v>
      </c>
      <c r="G804" s="8">
        <f>VLOOKUP($D804,饮料价格!$B$3:$E$45,3,0)</f>
        <v>1</v>
      </c>
      <c r="H804" s="8">
        <f>VLOOKUP($D804,饮料价格!$B$3:$E$45,4,0)</f>
        <v>1.5</v>
      </c>
      <c r="I804" s="8">
        <f>E804*H804</f>
        <v>37.5</v>
      </c>
      <c r="J804" s="8">
        <f>(H804-G804)*E804</f>
        <v>12.5</v>
      </c>
    </row>
    <row r="805" spans="1:10" hidden="1" outlineLevel="3" x14ac:dyDescent="0.15">
      <c r="A805" s="7">
        <v>42736</v>
      </c>
      <c r="B805" s="8" t="s">
        <v>103</v>
      </c>
      <c r="C805" s="8" t="s">
        <v>118</v>
      </c>
      <c r="D805" s="8" t="s">
        <v>2</v>
      </c>
      <c r="E805" s="8">
        <v>10</v>
      </c>
      <c r="F805" s="8" t="str">
        <f>VLOOKUP($D805,饮料价格!$B$3:$E$45,2,0)</f>
        <v>听</v>
      </c>
      <c r="G805" s="8">
        <f>VLOOKUP($D805,饮料价格!$B$3:$E$45,3,0)</f>
        <v>1.6</v>
      </c>
      <c r="H805" s="8">
        <f>VLOOKUP($D805,饮料价格!$B$3:$E$45,4,0)</f>
        <v>3.3</v>
      </c>
      <c r="I805" s="8">
        <f>E805*H805</f>
        <v>33</v>
      </c>
      <c r="J805" s="8">
        <f>(H805-G805)*E805</f>
        <v>16.999999999999996</v>
      </c>
    </row>
    <row r="806" spans="1:10" hidden="1" outlineLevel="3" x14ac:dyDescent="0.15">
      <c r="A806" s="7">
        <v>42736</v>
      </c>
      <c r="B806" s="8" t="s">
        <v>103</v>
      </c>
      <c r="C806" s="8" t="s">
        <v>118</v>
      </c>
      <c r="D806" s="8" t="s">
        <v>23</v>
      </c>
      <c r="E806" s="8">
        <v>19</v>
      </c>
      <c r="F806" s="8" t="str">
        <f>VLOOKUP($D806,饮料价格!$B$3:$E$45,2,0)</f>
        <v>瓶</v>
      </c>
      <c r="G806" s="8">
        <f>VLOOKUP($D806,饮料价格!$B$3:$E$45,3,0)</f>
        <v>2.4</v>
      </c>
      <c r="H806" s="8">
        <f>VLOOKUP($D806,饮料价格!$B$3:$E$45,4,0)</f>
        <v>3</v>
      </c>
      <c r="I806" s="8">
        <f>E806*H806</f>
        <v>57</v>
      </c>
      <c r="J806" s="8">
        <f>(H806-G806)*E806</f>
        <v>11.400000000000002</v>
      </c>
    </row>
    <row r="807" spans="1:10" hidden="1" outlineLevel="3" x14ac:dyDescent="0.15">
      <c r="A807" s="7">
        <v>42736</v>
      </c>
      <c r="B807" s="8" t="s">
        <v>103</v>
      </c>
      <c r="C807" s="8" t="s">
        <v>118</v>
      </c>
      <c r="D807" s="8" t="s">
        <v>5</v>
      </c>
      <c r="E807" s="8">
        <v>21</v>
      </c>
      <c r="F807" s="8" t="str">
        <f>VLOOKUP($D807,饮料价格!$B$3:$E$45,2,0)</f>
        <v>合</v>
      </c>
      <c r="G807" s="8">
        <f>VLOOKUP($D807,饮料价格!$B$3:$E$45,3,0)</f>
        <v>1.5</v>
      </c>
      <c r="H807" s="8">
        <f>VLOOKUP($D807,饮料价格!$B$3:$E$45,4,0)</f>
        <v>2.2000000000000002</v>
      </c>
      <c r="I807" s="8">
        <f>E807*H807</f>
        <v>46.2</v>
      </c>
      <c r="J807" s="8">
        <f>(H807-G807)*E807</f>
        <v>14.700000000000003</v>
      </c>
    </row>
    <row r="808" spans="1:10" hidden="1" outlineLevel="3" x14ac:dyDescent="0.15">
      <c r="A808" s="7">
        <v>42736</v>
      </c>
      <c r="B808" s="8" t="s">
        <v>103</v>
      </c>
      <c r="C808" s="8" t="s">
        <v>118</v>
      </c>
      <c r="D808" s="8" t="s">
        <v>18</v>
      </c>
      <c r="E808" s="8">
        <v>20</v>
      </c>
      <c r="F808" s="8" t="str">
        <f>VLOOKUP($D808,饮料价格!$B$3:$E$45,2,0)</f>
        <v>合</v>
      </c>
      <c r="G808" s="8">
        <f>VLOOKUP($D808,饮料价格!$B$3:$E$45,3,0)</f>
        <v>4.5</v>
      </c>
      <c r="H808" s="8">
        <f>VLOOKUP($D808,饮料价格!$B$3:$E$45,4,0)</f>
        <v>7.2</v>
      </c>
      <c r="I808" s="8">
        <f>E808*H808</f>
        <v>144</v>
      </c>
      <c r="J808" s="8">
        <f>(H808-G808)*E808</f>
        <v>54</v>
      </c>
    </row>
    <row r="809" spans="1:10" hidden="1" outlineLevel="3" x14ac:dyDescent="0.15">
      <c r="A809" s="7">
        <v>42736</v>
      </c>
      <c r="B809" s="8" t="s">
        <v>103</v>
      </c>
      <c r="C809" s="8" t="s">
        <v>118</v>
      </c>
      <c r="D809" s="8" t="s">
        <v>21</v>
      </c>
      <c r="E809" s="8">
        <v>104</v>
      </c>
      <c r="F809" s="8" t="str">
        <f>VLOOKUP($D809,饮料价格!$B$3:$E$45,2,0)</f>
        <v>瓶</v>
      </c>
      <c r="G809" s="8">
        <f>VLOOKUP($D809,饮料价格!$B$3:$E$45,3,0)</f>
        <v>1.4</v>
      </c>
      <c r="H809" s="8">
        <f>VLOOKUP($D809,饮料价格!$B$3:$E$45,4,0)</f>
        <v>3</v>
      </c>
      <c r="I809" s="8">
        <f>E809*H809</f>
        <v>312</v>
      </c>
      <c r="J809" s="8">
        <f>(H809-G809)*E809</f>
        <v>166.4</v>
      </c>
    </row>
    <row r="810" spans="1:10" hidden="1" outlineLevel="3" x14ac:dyDescent="0.15">
      <c r="A810" s="7">
        <v>42736</v>
      </c>
      <c r="B810" s="8" t="s">
        <v>103</v>
      </c>
      <c r="C810" s="8" t="s">
        <v>118</v>
      </c>
      <c r="D810" s="8" t="s">
        <v>15</v>
      </c>
      <c r="E810" s="8">
        <v>7</v>
      </c>
      <c r="F810" s="8" t="str">
        <f>VLOOKUP($D810,饮料价格!$B$3:$E$45,2,0)</f>
        <v>合</v>
      </c>
      <c r="G810" s="8">
        <f>VLOOKUP($D810,饮料价格!$B$3:$E$45,3,0)</f>
        <v>1.7</v>
      </c>
      <c r="H810" s="8">
        <f>VLOOKUP($D810,饮料价格!$B$3:$E$45,4,0)</f>
        <v>2.5</v>
      </c>
      <c r="I810" s="8">
        <f>E810*H810</f>
        <v>17.5</v>
      </c>
      <c r="J810" s="8">
        <f>(H810-G810)*E810</f>
        <v>5.6000000000000005</v>
      </c>
    </row>
    <row r="811" spans="1:10" hidden="1" outlineLevel="3" x14ac:dyDescent="0.15">
      <c r="A811" s="7">
        <v>42736</v>
      </c>
      <c r="B811" s="8" t="s">
        <v>103</v>
      </c>
      <c r="C811" s="8" t="s">
        <v>118</v>
      </c>
      <c r="D811" s="8" t="s">
        <v>17</v>
      </c>
      <c r="E811" s="8">
        <v>24</v>
      </c>
      <c r="F811" s="8" t="str">
        <f>VLOOKUP($D811,饮料价格!$B$3:$E$45,2,0)</f>
        <v>合</v>
      </c>
      <c r="G811" s="8">
        <f>VLOOKUP($D811,饮料价格!$B$3:$E$45,3,0)</f>
        <v>4.3</v>
      </c>
      <c r="H811" s="8">
        <f>VLOOKUP($D811,饮料价格!$B$3:$E$45,4,0)</f>
        <v>6.8</v>
      </c>
      <c r="I811" s="8">
        <f>E811*H811</f>
        <v>163.19999999999999</v>
      </c>
      <c r="J811" s="8">
        <f>(H811-G811)*E811</f>
        <v>60</v>
      </c>
    </row>
    <row r="812" spans="1:10" hidden="1" outlineLevel="3" x14ac:dyDescent="0.15">
      <c r="A812" s="7">
        <v>42736</v>
      </c>
      <c r="B812" s="8" t="s">
        <v>103</v>
      </c>
      <c r="C812" s="8" t="s">
        <v>118</v>
      </c>
      <c r="D812" s="8" t="s">
        <v>81</v>
      </c>
      <c r="E812" s="8">
        <v>39</v>
      </c>
      <c r="F812" s="8" t="str">
        <f>VLOOKUP($D812,饮料价格!$B$3:$E$45,2,0)</f>
        <v>听</v>
      </c>
      <c r="G812" s="8">
        <f>VLOOKUP($D812,饮料价格!$B$3:$E$45,3,0)</f>
        <v>3</v>
      </c>
      <c r="H812" s="8">
        <f>VLOOKUP($D812,饮料价格!$B$3:$E$45,4,0)</f>
        <v>4</v>
      </c>
      <c r="I812" s="8">
        <f>E812*H812</f>
        <v>156</v>
      </c>
      <c r="J812" s="8">
        <f>(H812-G812)*E812</f>
        <v>39</v>
      </c>
    </row>
    <row r="813" spans="1:10" hidden="1" outlineLevel="3" x14ac:dyDescent="0.15">
      <c r="A813" s="7">
        <v>42736</v>
      </c>
      <c r="B813" s="8" t="s">
        <v>103</v>
      </c>
      <c r="C813" s="8" t="s">
        <v>118</v>
      </c>
      <c r="D813" s="8" t="s">
        <v>8</v>
      </c>
      <c r="E813" s="8">
        <v>26</v>
      </c>
      <c r="F813" s="8" t="str">
        <f>VLOOKUP($D813,饮料价格!$B$3:$E$45,2,0)</f>
        <v>合</v>
      </c>
      <c r="G813" s="8">
        <f>VLOOKUP($D813,饮料价格!$B$3:$E$45,3,0)</f>
        <v>7.8</v>
      </c>
      <c r="H813" s="8">
        <f>VLOOKUP($D813,饮料价格!$B$3:$E$45,4,0)</f>
        <v>9.8000000000000007</v>
      </c>
      <c r="I813" s="8">
        <f>E813*H813</f>
        <v>254.8</v>
      </c>
      <c r="J813" s="8">
        <f>(H813-G813)*E813</f>
        <v>52.000000000000021</v>
      </c>
    </row>
    <row r="814" spans="1:10" hidden="1" outlineLevel="3" x14ac:dyDescent="0.15">
      <c r="A814" s="7">
        <v>42736</v>
      </c>
      <c r="B814" s="8" t="s">
        <v>103</v>
      </c>
      <c r="C814" s="8" t="s">
        <v>118</v>
      </c>
      <c r="D814" s="8" t="s">
        <v>14</v>
      </c>
      <c r="E814" s="8">
        <v>27</v>
      </c>
      <c r="F814" s="8" t="str">
        <f>VLOOKUP($D814,饮料价格!$B$3:$E$45,2,0)</f>
        <v>听</v>
      </c>
      <c r="G814" s="8">
        <f>VLOOKUP($D814,饮料价格!$B$3:$E$45,3,0)</f>
        <v>2.5</v>
      </c>
      <c r="H814" s="8">
        <f>VLOOKUP($D814,饮料价格!$B$3:$E$45,4,0)</f>
        <v>4</v>
      </c>
      <c r="I814" s="8">
        <f>E814*H814</f>
        <v>108</v>
      </c>
      <c r="J814" s="8">
        <f>(H814-G814)*E814</f>
        <v>40.5</v>
      </c>
    </row>
    <row r="815" spans="1:10" hidden="1" outlineLevel="3" x14ac:dyDescent="0.15">
      <c r="A815" s="7">
        <v>42736</v>
      </c>
      <c r="B815" s="8" t="s">
        <v>103</v>
      </c>
      <c r="C815" s="8" t="s">
        <v>118</v>
      </c>
      <c r="D815" s="8" t="s">
        <v>32</v>
      </c>
      <c r="E815" s="8">
        <v>95</v>
      </c>
      <c r="F815" s="8" t="str">
        <f>VLOOKUP($D815,饮料价格!$B$3:$E$45,2,0)</f>
        <v>瓶</v>
      </c>
      <c r="G815" s="8">
        <f>VLOOKUP($D815,饮料价格!$B$3:$E$45,3,0)</f>
        <v>2.4</v>
      </c>
      <c r="H815" s="8">
        <f>VLOOKUP($D815,饮料价格!$B$3:$E$45,4,0)</f>
        <v>3.5</v>
      </c>
      <c r="I815" s="8">
        <f>E815*H815</f>
        <v>332.5</v>
      </c>
      <c r="J815" s="8">
        <f>(H815-G815)*E815</f>
        <v>104.50000000000001</v>
      </c>
    </row>
    <row r="816" spans="1:10" hidden="1" outlineLevel="3" x14ac:dyDescent="0.15">
      <c r="A816" s="7">
        <v>42736</v>
      </c>
      <c r="B816" s="8" t="s">
        <v>103</v>
      </c>
      <c r="C816" s="8" t="s">
        <v>118</v>
      </c>
      <c r="D816" s="8" t="s">
        <v>11</v>
      </c>
      <c r="E816" s="8">
        <v>19</v>
      </c>
      <c r="F816" s="8" t="str">
        <f>VLOOKUP($D816,饮料价格!$B$3:$E$45,2,0)</f>
        <v>瓶</v>
      </c>
      <c r="G816" s="8">
        <f>VLOOKUP($D816,饮料价格!$B$3:$E$45,3,0)</f>
        <v>1</v>
      </c>
      <c r="H816" s="8">
        <f>VLOOKUP($D816,饮料价格!$B$3:$E$45,4,0)</f>
        <v>1.3</v>
      </c>
      <c r="I816" s="8">
        <f>E816*H816</f>
        <v>24.7</v>
      </c>
      <c r="J816" s="8">
        <f>(H816-G816)*E816</f>
        <v>5.7000000000000011</v>
      </c>
    </row>
    <row r="817" spans="1:10" hidden="1" outlineLevel="3" x14ac:dyDescent="0.15">
      <c r="A817" s="7">
        <v>42736</v>
      </c>
      <c r="B817" s="8" t="s">
        <v>103</v>
      </c>
      <c r="C817" s="8" t="s">
        <v>118</v>
      </c>
      <c r="D817" s="8" t="s">
        <v>1</v>
      </c>
      <c r="E817" s="8">
        <v>86</v>
      </c>
      <c r="F817" s="8" t="str">
        <f>VLOOKUP($D817,饮料价格!$B$3:$E$45,2,0)</f>
        <v>听</v>
      </c>
      <c r="G817" s="8">
        <f>VLOOKUP($D817,饮料价格!$B$3:$E$45,3,0)</f>
        <v>2.5</v>
      </c>
      <c r="H817" s="8">
        <f>VLOOKUP($D817,饮料价格!$B$3:$E$45,4,0)</f>
        <v>3.5</v>
      </c>
      <c r="I817" s="8">
        <f>E817*H817</f>
        <v>301</v>
      </c>
      <c r="J817" s="8">
        <f>(H817-G817)*E817</f>
        <v>86</v>
      </c>
    </row>
    <row r="818" spans="1:10" hidden="1" outlineLevel="3" x14ac:dyDescent="0.15">
      <c r="A818" s="7">
        <v>42736</v>
      </c>
      <c r="B818" s="8" t="s">
        <v>103</v>
      </c>
      <c r="C818" s="8" t="s">
        <v>118</v>
      </c>
      <c r="D818" s="8" t="s">
        <v>12</v>
      </c>
      <c r="E818" s="8">
        <v>12</v>
      </c>
      <c r="F818" s="8" t="str">
        <f>VLOOKUP($D818,饮料价格!$B$3:$E$45,2,0)</f>
        <v>瓶</v>
      </c>
      <c r="G818" s="8">
        <f>VLOOKUP($D818,饮料价格!$B$3:$E$45,3,0)</f>
        <v>1.3</v>
      </c>
      <c r="H818" s="8">
        <f>VLOOKUP($D818,饮料价格!$B$3:$E$45,4,0)</f>
        <v>2.8</v>
      </c>
      <c r="I818" s="8">
        <f>E818*H818</f>
        <v>33.599999999999994</v>
      </c>
      <c r="J818" s="8">
        <f>(H818-G818)*E818</f>
        <v>17.999999999999996</v>
      </c>
    </row>
    <row r="819" spans="1:10" hidden="1" outlineLevel="3" x14ac:dyDescent="0.15">
      <c r="A819" s="7">
        <v>42736</v>
      </c>
      <c r="B819" s="8" t="s">
        <v>103</v>
      </c>
      <c r="C819" s="8" t="s">
        <v>118</v>
      </c>
      <c r="D819" s="8" t="s">
        <v>22</v>
      </c>
      <c r="E819" s="8">
        <v>89</v>
      </c>
      <c r="F819" s="8" t="str">
        <f>VLOOKUP($D819,饮料价格!$B$3:$E$45,2,0)</f>
        <v>合</v>
      </c>
      <c r="G819" s="8">
        <f>VLOOKUP($D819,饮料价格!$B$3:$E$45,3,0)</f>
        <v>1.7</v>
      </c>
      <c r="H819" s="8">
        <f>VLOOKUP($D819,饮料价格!$B$3:$E$45,4,0)</f>
        <v>2.2000000000000002</v>
      </c>
      <c r="I819" s="8">
        <f>E819*H819</f>
        <v>195.8</v>
      </c>
      <c r="J819" s="8">
        <f>(H819-G819)*E819</f>
        <v>44.500000000000021</v>
      </c>
    </row>
    <row r="820" spans="1:10" hidden="1" outlineLevel="3" x14ac:dyDescent="0.15">
      <c r="A820" s="7">
        <v>42736</v>
      </c>
      <c r="B820" s="8" t="s">
        <v>103</v>
      </c>
      <c r="C820" s="8" t="s">
        <v>118</v>
      </c>
      <c r="D820" s="8" t="s">
        <v>19</v>
      </c>
      <c r="E820" s="8">
        <v>59</v>
      </c>
      <c r="F820" s="8" t="str">
        <f>VLOOKUP($D820,饮料价格!$B$3:$E$45,2,0)</f>
        <v>瓶</v>
      </c>
      <c r="G820" s="8">
        <f>VLOOKUP($D820,饮料价格!$B$3:$E$45,3,0)</f>
        <v>1.7</v>
      </c>
      <c r="H820" s="8">
        <f>VLOOKUP($D820,饮料价格!$B$3:$E$45,4,0)</f>
        <v>2.2000000000000002</v>
      </c>
      <c r="I820" s="8">
        <f>E820*H820</f>
        <v>129.80000000000001</v>
      </c>
      <c r="J820" s="8">
        <f>(H820-G820)*E820</f>
        <v>29.500000000000014</v>
      </c>
    </row>
    <row r="821" spans="1:10" hidden="1" outlineLevel="3" x14ac:dyDescent="0.15">
      <c r="A821" s="7">
        <v>42736</v>
      </c>
      <c r="B821" s="8" t="s">
        <v>103</v>
      </c>
      <c r="C821" s="8" t="s">
        <v>118</v>
      </c>
      <c r="D821" s="8" t="s">
        <v>29</v>
      </c>
      <c r="E821" s="8">
        <v>11</v>
      </c>
      <c r="F821" s="8" t="str">
        <f>VLOOKUP($D821,饮料价格!$B$3:$E$45,2,0)</f>
        <v>合</v>
      </c>
      <c r="G821" s="8">
        <f>VLOOKUP($D821,饮料价格!$B$3:$E$45,3,0)</f>
        <v>1.6</v>
      </c>
      <c r="H821" s="8">
        <f>VLOOKUP($D821,饮料价格!$B$3:$E$45,4,0)</f>
        <v>2.2999999999999998</v>
      </c>
      <c r="I821" s="8">
        <f>E821*H821</f>
        <v>25.299999999999997</v>
      </c>
      <c r="J821" s="8">
        <f>(H821-G821)*E821</f>
        <v>7.6999999999999975</v>
      </c>
    </row>
    <row r="822" spans="1:10" outlineLevel="2" collapsed="1" x14ac:dyDescent="0.15">
      <c r="A822" s="7"/>
      <c r="B822" s="8"/>
      <c r="C822" s="23" t="s">
        <v>195</v>
      </c>
      <c r="D822" s="8"/>
      <c r="E822" s="8"/>
      <c r="F822" s="8"/>
      <c r="G822" s="8"/>
      <c r="H822" s="8"/>
      <c r="I822" s="8">
        <f>SUBTOTAL(9,I780:I821)</f>
        <v>5478.2000000000007</v>
      </c>
      <c r="J822" s="8">
        <f>SUBTOTAL(9,J780:J821)</f>
        <v>1929.9000000000003</v>
      </c>
    </row>
    <row r="823" spans="1:10" hidden="1" outlineLevel="3" x14ac:dyDescent="0.15">
      <c r="A823" s="7">
        <v>42736</v>
      </c>
      <c r="B823" s="8" t="s">
        <v>103</v>
      </c>
      <c r="C823" s="8" t="s">
        <v>121</v>
      </c>
      <c r="D823" s="8" t="s">
        <v>29</v>
      </c>
      <c r="E823" s="8">
        <v>49</v>
      </c>
      <c r="F823" s="8" t="str">
        <f>VLOOKUP($D823,饮料价格!$B$3:$E$45,2,0)</f>
        <v>合</v>
      </c>
      <c r="G823" s="8">
        <f>VLOOKUP($D823,饮料价格!$B$3:$E$45,3,0)</f>
        <v>1.6</v>
      </c>
      <c r="H823" s="8">
        <f>VLOOKUP($D823,饮料价格!$B$3:$E$45,4,0)</f>
        <v>2.2999999999999998</v>
      </c>
      <c r="I823" s="8">
        <f>E823*H823</f>
        <v>112.69999999999999</v>
      </c>
      <c r="J823" s="8">
        <f>(H823-G823)*E823</f>
        <v>34.29999999999999</v>
      </c>
    </row>
    <row r="824" spans="1:10" hidden="1" outlineLevel="3" x14ac:dyDescent="0.15">
      <c r="A824" s="7">
        <v>42736</v>
      </c>
      <c r="B824" s="8" t="s">
        <v>103</v>
      </c>
      <c r="C824" s="8" t="s">
        <v>121</v>
      </c>
      <c r="D824" s="8" t="s">
        <v>21</v>
      </c>
      <c r="E824" s="8">
        <v>13</v>
      </c>
      <c r="F824" s="8" t="str">
        <f>VLOOKUP($D824,饮料价格!$B$3:$E$45,2,0)</f>
        <v>瓶</v>
      </c>
      <c r="G824" s="8">
        <f>VLOOKUP($D824,饮料价格!$B$3:$E$45,3,0)</f>
        <v>1.4</v>
      </c>
      <c r="H824" s="8">
        <f>VLOOKUP($D824,饮料价格!$B$3:$E$45,4,0)</f>
        <v>3</v>
      </c>
      <c r="I824" s="8">
        <f>E824*H824</f>
        <v>39</v>
      </c>
      <c r="J824" s="8">
        <f>(H824-G824)*E824</f>
        <v>20.8</v>
      </c>
    </row>
    <row r="825" spans="1:10" hidden="1" outlineLevel="3" x14ac:dyDescent="0.15">
      <c r="A825" s="7">
        <v>42736</v>
      </c>
      <c r="B825" s="8" t="s">
        <v>103</v>
      </c>
      <c r="C825" s="8" t="s">
        <v>121</v>
      </c>
      <c r="D825" s="8" t="s">
        <v>18</v>
      </c>
      <c r="E825" s="8">
        <v>18</v>
      </c>
      <c r="F825" s="8" t="str">
        <f>VLOOKUP($D825,饮料价格!$B$3:$E$45,2,0)</f>
        <v>合</v>
      </c>
      <c r="G825" s="8">
        <f>VLOOKUP($D825,饮料价格!$B$3:$E$45,3,0)</f>
        <v>4.5</v>
      </c>
      <c r="H825" s="8">
        <f>VLOOKUP($D825,饮料价格!$B$3:$E$45,4,0)</f>
        <v>7.2</v>
      </c>
      <c r="I825" s="8">
        <f>E825*H825</f>
        <v>129.6</v>
      </c>
      <c r="J825" s="8">
        <f>(H825-G825)*E825</f>
        <v>48.6</v>
      </c>
    </row>
    <row r="826" spans="1:10" hidden="1" outlineLevel="3" x14ac:dyDescent="0.15">
      <c r="A826" s="7">
        <v>42736</v>
      </c>
      <c r="B826" s="8" t="s">
        <v>103</v>
      </c>
      <c r="C826" s="8" t="s">
        <v>121</v>
      </c>
      <c r="D826" s="8" t="s">
        <v>25</v>
      </c>
      <c r="E826" s="8">
        <v>101</v>
      </c>
      <c r="F826" s="8" t="str">
        <f>VLOOKUP($D826,饮料价格!$B$3:$E$45,2,0)</f>
        <v>听</v>
      </c>
      <c r="G826" s="8">
        <f>VLOOKUP($D826,饮料价格!$B$3:$E$45,3,0)</f>
        <v>3</v>
      </c>
      <c r="H826" s="8">
        <f>VLOOKUP($D826,饮料价格!$B$3:$E$45,4,0)</f>
        <v>4</v>
      </c>
      <c r="I826" s="8">
        <f>E826*H826</f>
        <v>404</v>
      </c>
      <c r="J826" s="8">
        <f>(H826-G826)*E826</f>
        <v>101</v>
      </c>
    </row>
    <row r="827" spans="1:10" hidden="1" outlineLevel="3" x14ac:dyDescent="0.15">
      <c r="A827" s="7">
        <v>42736</v>
      </c>
      <c r="B827" s="8" t="s">
        <v>103</v>
      </c>
      <c r="C827" s="8" t="s">
        <v>121</v>
      </c>
      <c r="D827" s="8" t="s">
        <v>24</v>
      </c>
      <c r="E827" s="8">
        <v>18</v>
      </c>
      <c r="F827" s="8" t="str">
        <f>VLOOKUP($D827,饮料价格!$B$3:$E$45,2,0)</f>
        <v>瓶</v>
      </c>
      <c r="G827" s="8">
        <f>VLOOKUP($D827,饮料价格!$B$3:$E$45,3,0)</f>
        <v>2.4</v>
      </c>
      <c r="H827" s="8">
        <f>VLOOKUP($D827,饮料价格!$B$3:$E$45,4,0)</f>
        <v>3</v>
      </c>
      <c r="I827" s="8">
        <f>E827*H827</f>
        <v>54</v>
      </c>
      <c r="J827" s="8">
        <f>(H827-G827)*E827</f>
        <v>10.8</v>
      </c>
    </row>
    <row r="828" spans="1:10" hidden="1" outlineLevel="3" x14ac:dyDescent="0.15">
      <c r="A828" s="7">
        <v>42736</v>
      </c>
      <c r="B828" s="8" t="s">
        <v>103</v>
      </c>
      <c r="C828" s="8" t="s">
        <v>121</v>
      </c>
      <c r="D828" s="8" t="s">
        <v>80</v>
      </c>
      <c r="E828" s="8">
        <v>59</v>
      </c>
      <c r="F828" s="8" t="str">
        <f>VLOOKUP($D828,饮料价格!$B$3:$E$45,2,0)</f>
        <v>瓶</v>
      </c>
      <c r="G828" s="8">
        <f>VLOOKUP($D828,饮料价格!$B$3:$E$45,3,0)</f>
        <v>0.9</v>
      </c>
      <c r="H828" s="8">
        <f>VLOOKUP($D828,饮料价格!$B$3:$E$45,4,0)</f>
        <v>1.2</v>
      </c>
      <c r="I828" s="8">
        <f>E828*H828</f>
        <v>70.8</v>
      </c>
      <c r="J828" s="8">
        <f>(H828-G828)*E828</f>
        <v>17.699999999999996</v>
      </c>
    </row>
    <row r="829" spans="1:10" hidden="1" outlineLevel="3" x14ac:dyDescent="0.15">
      <c r="A829" s="7">
        <v>42736</v>
      </c>
      <c r="B829" s="8" t="s">
        <v>103</v>
      </c>
      <c r="C829" s="8" t="s">
        <v>121</v>
      </c>
      <c r="D829" s="8" t="s">
        <v>31</v>
      </c>
      <c r="E829" s="8">
        <v>13</v>
      </c>
      <c r="F829" s="8" t="str">
        <f>VLOOKUP($D829,饮料价格!$B$3:$E$45,2,0)</f>
        <v>瓶</v>
      </c>
      <c r="G829" s="8">
        <f>VLOOKUP($D829,饮料价格!$B$3:$E$45,3,0)</f>
        <v>1.1000000000000001</v>
      </c>
      <c r="H829" s="8">
        <f>VLOOKUP($D829,饮料价格!$B$3:$E$45,4,0)</f>
        <v>1.5</v>
      </c>
      <c r="I829" s="8">
        <f>E829*H829</f>
        <v>19.5</v>
      </c>
      <c r="J829" s="8">
        <f>(H829-G829)*E829</f>
        <v>5.1999999999999993</v>
      </c>
    </row>
    <row r="830" spans="1:10" hidden="1" outlineLevel="3" x14ac:dyDescent="0.15">
      <c r="A830" s="7">
        <v>42736</v>
      </c>
      <c r="B830" s="8" t="s">
        <v>103</v>
      </c>
      <c r="C830" s="8" t="s">
        <v>121</v>
      </c>
      <c r="D830" s="8" t="s">
        <v>12</v>
      </c>
      <c r="E830" s="8">
        <v>85</v>
      </c>
      <c r="F830" s="8" t="str">
        <f>VLOOKUP($D830,饮料价格!$B$3:$E$45,2,0)</f>
        <v>瓶</v>
      </c>
      <c r="G830" s="8">
        <f>VLOOKUP($D830,饮料价格!$B$3:$E$45,3,0)</f>
        <v>1.3</v>
      </c>
      <c r="H830" s="8">
        <f>VLOOKUP($D830,饮料价格!$B$3:$E$45,4,0)</f>
        <v>2.8</v>
      </c>
      <c r="I830" s="8">
        <f>E830*H830</f>
        <v>237.99999999999997</v>
      </c>
      <c r="J830" s="8">
        <f>(H830-G830)*E830</f>
        <v>127.49999999999999</v>
      </c>
    </row>
    <row r="831" spans="1:10" hidden="1" outlineLevel="3" x14ac:dyDescent="0.15">
      <c r="A831" s="7">
        <v>42736</v>
      </c>
      <c r="B831" s="8" t="s">
        <v>103</v>
      </c>
      <c r="C831" s="8" t="s">
        <v>121</v>
      </c>
      <c r="D831" s="8" t="s">
        <v>3</v>
      </c>
      <c r="E831" s="8">
        <v>40</v>
      </c>
      <c r="F831" s="8" t="str">
        <f>VLOOKUP($D831,饮料价格!$B$3:$E$45,2,0)</f>
        <v>听</v>
      </c>
      <c r="G831" s="8">
        <f>VLOOKUP($D831,饮料价格!$B$3:$E$45,3,0)</f>
        <v>2.5</v>
      </c>
      <c r="H831" s="8">
        <f>VLOOKUP($D831,饮料价格!$B$3:$E$45,4,0)</f>
        <v>3.5</v>
      </c>
      <c r="I831" s="8">
        <f>E831*H831</f>
        <v>140</v>
      </c>
      <c r="J831" s="8">
        <f>(H831-G831)*E831</f>
        <v>40</v>
      </c>
    </row>
    <row r="832" spans="1:10" hidden="1" outlineLevel="3" x14ac:dyDescent="0.15">
      <c r="A832" s="7">
        <v>42736</v>
      </c>
      <c r="B832" s="8" t="s">
        <v>103</v>
      </c>
      <c r="C832" s="8" t="s">
        <v>121</v>
      </c>
      <c r="D832" s="8" t="s">
        <v>15</v>
      </c>
      <c r="E832" s="8">
        <v>11</v>
      </c>
      <c r="F832" s="8" t="str">
        <f>VLOOKUP($D832,饮料价格!$B$3:$E$45,2,0)</f>
        <v>合</v>
      </c>
      <c r="G832" s="8">
        <f>VLOOKUP($D832,饮料价格!$B$3:$E$45,3,0)</f>
        <v>1.7</v>
      </c>
      <c r="H832" s="8">
        <f>VLOOKUP($D832,饮料价格!$B$3:$E$45,4,0)</f>
        <v>2.5</v>
      </c>
      <c r="I832" s="8">
        <f>E832*H832</f>
        <v>27.5</v>
      </c>
      <c r="J832" s="8">
        <f>(H832-G832)*E832</f>
        <v>8.8000000000000007</v>
      </c>
    </row>
    <row r="833" spans="1:10" hidden="1" outlineLevel="3" x14ac:dyDescent="0.15">
      <c r="A833" s="7">
        <v>42736</v>
      </c>
      <c r="B833" s="8" t="s">
        <v>103</v>
      </c>
      <c r="C833" s="8" t="s">
        <v>121</v>
      </c>
      <c r="D833" s="8" t="s">
        <v>19</v>
      </c>
      <c r="E833" s="8">
        <v>75</v>
      </c>
      <c r="F833" s="8" t="str">
        <f>VLOOKUP($D833,饮料价格!$B$3:$E$45,2,0)</f>
        <v>瓶</v>
      </c>
      <c r="G833" s="8">
        <f>VLOOKUP($D833,饮料价格!$B$3:$E$45,3,0)</f>
        <v>1.7</v>
      </c>
      <c r="H833" s="8">
        <f>VLOOKUP($D833,饮料价格!$B$3:$E$45,4,0)</f>
        <v>2.2000000000000002</v>
      </c>
      <c r="I833" s="8">
        <f>E833*H833</f>
        <v>165</v>
      </c>
      <c r="J833" s="8">
        <f>(H833-G833)*E833</f>
        <v>37.500000000000014</v>
      </c>
    </row>
    <row r="834" spans="1:10" hidden="1" outlineLevel="3" x14ac:dyDescent="0.15">
      <c r="A834" s="7">
        <v>42736</v>
      </c>
      <c r="B834" s="8" t="s">
        <v>103</v>
      </c>
      <c r="C834" s="8" t="s">
        <v>121</v>
      </c>
      <c r="D834" s="8" t="s">
        <v>78</v>
      </c>
      <c r="E834" s="8">
        <v>16</v>
      </c>
      <c r="F834" s="8" t="str">
        <f>VLOOKUP($D834,饮料价格!$B$3:$E$45,2,0)</f>
        <v>瓶</v>
      </c>
      <c r="G834" s="8">
        <f>VLOOKUP($D834,饮料价格!$B$3:$E$45,3,0)</f>
        <v>1.9</v>
      </c>
      <c r="H834" s="8">
        <f>VLOOKUP($D834,饮料价格!$B$3:$E$45,4,0)</f>
        <v>2.4</v>
      </c>
      <c r="I834" s="8">
        <f>E834*H834</f>
        <v>38.4</v>
      </c>
      <c r="J834" s="8">
        <f>(H834-G834)*E834</f>
        <v>8</v>
      </c>
    </row>
    <row r="835" spans="1:10" hidden="1" outlineLevel="3" x14ac:dyDescent="0.15">
      <c r="A835" s="7">
        <v>42736</v>
      </c>
      <c r="B835" s="8" t="s">
        <v>103</v>
      </c>
      <c r="C835" s="8" t="s">
        <v>121</v>
      </c>
      <c r="D835" s="8" t="s">
        <v>134</v>
      </c>
      <c r="E835" s="8">
        <v>81</v>
      </c>
      <c r="F835" s="8" t="str">
        <f>VLOOKUP($D835,饮料价格!$B$3:$E$45,2,0)</f>
        <v>瓶</v>
      </c>
      <c r="G835" s="8">
        <f>VLOOKUP($D835,饮料价格!$B$3:$E$45,3,0)</f>
        <v>3.5</v>
      </c>
      <c r="H835" s="8">
        <f>VLOOKUP($D835,饮料价格!$B$3:$E$45,4,0)</f>
        <v>5</v>
      </c>
      <c r="I835" s="8">
        <f>E835*H835</f>
        <v>405</v>
      </c>
      <c r="J835" s="8">
        <f>(H835-G835)*E835</f>
        <v>121.5</v>
      </c>
    </row>
    <row r="836" spans="1:10" hidden="1" outlineLevel="3" x14ac:dyDescent="0.15">
      <c r="A836" s="7">
        <v>42736</v>
      </c>
      <c r="B836" s="8" t="s">
        <v>103</v>
      </c>
      <c r="C836" s="8" t="s">
        <v>121</v>
      </c>
      <c r="D836" s="8" t="s">
        <v>79</v>
      </c>
      <c r="E836" s="8">
        <v>10</v>
      </c>
      <c r="F836" s="8" t="str">
        <f>VLOOKUP($D836,饮料价格!$B$3:$E$45,2,0)</f>
        <v>听</v>
      </c>
      <c r="G836" s="8">
        <f>VLOOKUP($D836,饮料价格!$B$3:$E$45,3,0)</f>
        <v>1.2</v>
      </c>
      <c r="H836" s="8">
        <f>VLOOKUP($D836,饮料价格!$B$3:$E$45,4,0)</f>
        <v>2.5</v>
      </c>
      <c r="I836" s="8">
        <f>E836*H836</f>
        <v>25</v>
      </c>
      <c r="J836" s="8">
        <f>(H836-G836)*E836</f>
        <v>13</v>
      </c>
    </row>
    <row r="837" spans="1:10" hidden="1" outlineLevel="3" x14ac:dyDescent="0.15">
      <c r="A837" s="7">
        <v>42736</v>
      </c>
      <c r="B837" s="8" t="s">
        <v>103</v>
      </c>
      <c r="C837" s="8" t="s">
        <v>121</v>
      </c>
      <c r="D837" s="8" t="s">
        <v>7</v>
      </c>
      <c r="E837" s="8">
        <v>18</v>
      </c>
      <c r="F837" s="8" t="str">
        <f>VLOOKUP($D837,饮料价格!$B$3:$E$45,2,0)</f>
        <v>听</v>
      </c>
      <c r="G837" s="8">
        <f>VLOOKUP($D837,饮料价格!$B$3:$E$45,3,0)</f>
        <v>3.2</v>
      </c>
      <c r="H837" s="8">
        <f>VLOOKUP($D837,饮料价格!$B$3:$E$45,4,0)</f>
        <v>6</v>
      </c>
      <c r="I837" s="8">
        <f>E837*H837</f>
        <v>108</v>
      </c>
      <c r="J837" s="8">
        <f>(H837-G837)*E837</f>
        <v>50.4</v>
      </c>
    </row>
    <row r="838" spans="1:10" hidden="1" outlineLevel="3" x14ac:dyDescent="0.15">
      <c r="A838" s="7">
        <v>42736</v>
      </c>
      <c r="B838" s="8" t="s">
        <v>103</v>
      </c>
      <c r="C838" s="8" t="s">
        <v>121</v>
      </c>
      <c r="D838" s="8" t="s">
        <v>22</v>
      </c>
      <c r="E838" s="8">
        <v>109</v>
      </c>
      <c r="F838" s="8" t="str">
        <f>VLOOKUP($D838,饮料价格!$B$3:$E$45,2,0)</f>
        <v>合</v>
      </c>
      <c r="G838" s="8">
        <f>VLOOKUP($D838,饮料价格!$B$3:$E$45,3,0)</f>
        <v>1.7</v>
      </c>
      <c r="H838" s="8">
        <f>VLOOKUP($D838,饮料价格!$B$3:$E$45,4,0)</f>
        <v>2.2000000000000002</v>
      </c>
      <c r="I838" s="8">
        <f>E838*H838</f>
        <v>239.8</v>
      </c>
      <c r="J838" s="8">
        <f>(H838-G838)*E838</f>
        <v>54.500000000000021</v>
      </c>
    </row>
    <row r="839" spans="1:10" hidden="1" outlineLevel="3" x14ac:dyDescent="0.15">
      <c r="A839" s="7">
        <v>42736</v>
      </c>
      <c r="B839" s="8" t="s">
        <v>103</v>
      </c>
      <c r="C839" s="8" t="s">
        <v>121</v>
      </c>
      <c r="D839" s="8" t="s">
        <v>81</v>
      </c>
      <c r="E839" s="8">
        <v>58</v>
      </c>
      <c r="F839" s="8" t="str">
        <f>VLOOKUP($D839,饮料价格!$B$3:$E$45,2,0)</f>
        <v>听</v>
      </c>
      <c r="G839" s="8">
        <f>VLOOKUP($D839,饮料价格!$B$3:$E$45,3,0)</f>
        <v>3</v>
      </c>
      <c r="H839" s="8">
        <f>VLOOKUP($D839,饮料价格!$B$3:$E$45,4,0)</f>
        <v>4</v>
      </c>
      <c r="I839" s="8">
        <f>E839*H839</f>
        <v>232</v>
      </c>
      <c r="J839" s="8">
        <f>(H839-G839)*E839</f>
        <v>58</v>
      </c>
    </row>
    <row r="840" spans="1:10" hidden="1" outlineLevel="3" x14ac:dyDescent="0.15">
      <c r="A840" s="7">
        <v>42736</v>
      </c>
      <c r="B840" s="8" t="s">
        <v>103</v>
      </c>
      <c r="C840" s="8" t="s">
        <v>121</v>
      </c>
      <c r="D840" s="8" t="s">
        <v>73</v>
      </c>
      <c r="E840" s="8">
        <v>18</v>
      </c>
      <c r="F840" s="8" t="str">
        <f>VLOOKUP($D840,饮料价格!$B$3:$E$45,2,0)</f>
        <v>瓶</v>
      </c>
      <c r="G840" s="8">
        <f>VLOOKUP($D840,饮料价格!$B$3:$E$45,3,0)</f>
        <v>1.8</v>
      </c>
      <c r="H840" s="8">
        <f>VLOOKUP($D840,饮料价格!$B$3:$E$45,4,0)</f>
        <v>2.2999999999999998</v>
      </c>
      <c r="I840" s="8">
        <f>E840*H840</f>
        <v>41.4</v>
      </c>
      <c r="J840" s="8">
        <f>(H840-G840)*E840</f>
        <v>8.9999999999999964</v>
      </c>
    </row>
    <row r="841" spans="1:10" hidden="1" outlineLevel="3" x14ac:dyDescent="0.15">
      <c r="A841" s="7">
        <v>42736</v>
      </c>
      <c r="B841" s="8" t="s">
        <v>103</v>
      </c>
      <c r="C841" s="8" t="s">
        <v>121</v>
      </c>
      <c r="D841" s="8" t="s">
        <v>4</v>
      </c>
      <c r="E841" s="8">
        <v>90</v>
      </c>
      <c r="F841" s="8" t="str">
        <f>VLOOKUP($D841,饮料价格!$B$3:$E$45,2,0)</f>
        <v>合</v>
      </c>
      <c r="G841" s="8">
        <f>VLOOKUP($D841,饮料价格!$B$3:$E$45,3,0)</f>
        <v>1.3</v>
      </c>
      <c r="H841" s="8">
        <f>VLOOKUP($D841,饮料价格!$B$3:$E$45,4,0)</f>
        <v>1.9</v>
      </c>
      <c r="I841" s="8">
        <f>E841*H841</f>
        <v>171</v>
      </c>
      <c r="J841" s="8">
        <f>(H841-G841)*E841</f>
        <v>53.999999999999986</v>
      </c>
    </row>
    <row r="842" spans="1:10" hidden="1" outlineLevel="3" x14ac:dyDescent="0.15">
      <c r="A842" s="7">
        <v>42736</v>
      </c>
      <c r="B842" s="8" t="s">
        <v>103</v>
      </c>
      <c r="C842" s="8" t="s">
        <v>121</v>
      </c>
      <c r="D842" s="8" t="s">
        <v>20</v>
      </c>
      <c r="E842" s="8">
        <v>66</v>
      </c>
      <c r="F842" s="8" t="str">
        <f>VLOOKUP($D842,饮料价格!$B$3:$E$45,2,0)</f>
        <v>瓶</v>
      </c>
      <c r="G842" s="8">
        <f>VLOOKUP($D842,饮料价格!$B$3:$E$45,3,0)</f>
        <v>1.8</v>
      </c>
      <c r="H842" s="8">
        <f>VLOOKUP($D842,饮料价格!$B$3:$E$45,4,0)</f>
        <v>2.2999999999999998</v>
      </c>
      <c r="I842" s="8">
        <f>E842*H842</f>
        <v>151.79999999999998</v>
      </c>
      <c r="J842" s="8">
        <f>(H842-G842)*E842</f>
        <v>32.999999999999986</v>
      </c>
    </row>
    <row r="843" spans="1:10" hidden="1" outlineLevel="3" x14ac:dyDescent="0.15">
      <c r="A843" s="7">
        <v>42736</v>
      </c>
      <c r="B843" s="8" t="s">
        <v>103</v>
      </c>
      <c r="C843" s="8" t="s">
        <v>121</v>
      </c>
      <c r="D843" s="8" t="s">
        <v>5</v>
      </c>
      <c r="E843" s="8">
        <v>10</v>
      </c>
      <c r="F843" s="8" t="str">
        <f>VLOOKUP($D843,饮料价格!$B$3:$E$45,2,0)</f>
        <v>合</v>
      </c>
      <c r="G843" s="8">
        <f>VLOOKUP($D843,饮料价格!$B$3:$E$45,3,0)</f>
        <v>1.5</v>
      </c>
      <c r="H843" s="8">
        <f>VLOOKUP($D843,饮料价格!$B$3:$E$45,4,0)</f>
        <v>2.2000000000000002</v>
      </c>
      <c r="I843" s="8">
        <f>E843*H843</f>
        <v>22</v>
      </c>
      <c r="J843" s="8">
        <f>(H843-G843)*E843</f>
        <v>7.0000000000000018</v>
      </c>
    </row>
    <row r="844" spans="1:10" hidden="1" outlineLevel="3" x14ac:dyDescent="0.15">
      <c r="A844" s="7">
        <v>42736</v>
      </c>
      <c r="B844" s="8" t="s">
        <v>103</v>
      </c>
      <c r="C844" s="8" t="s">
        <v>121</v>
      </c>
      <c r="D844" s="8" t="s">
        <v>17</v>
      </c>
      <c r="E844" s="8">
        <v>39</v>
      </c>
      <c r="F844" s="8" t="str">
        <f>VLOOKUP($D844,饮料价格!$B$3:$E$45,2,0)</f>
        <v>合</v>
      </c>
      <c r="G844" s="8">
        <f>VLOOKUP($D844,饮料价格!$B$3:$E$45,3,0)</f>
        <v>4.3</v>
      </c>
      <c r="H844" s="8">
        <f>VLOOKUP($D844,饮料价格!$B$3:$E$45,4,0)</f>
        <v>6.8</v>
      </c>
      <c r="I844" s="8">
        <f>E844*H844</f>
        <v>265.2</v>
      </c>
      <c r="J844" s="8">
        <f>(H844-G844)*E844</f>
        <v>97.5</v>
      </c>
    </row>
    <row r="845" spans="1:10" hidden="1" outlineLevel="3" x14ac:dyDescent="0.15">
      <c r="A845" s="7">
        <v>42736</v>
      </c>
      <c r="B845" s="8" t="s">
        <v>103</v>
      </c>
      <c r="C845" s="8" t="s">
        <v>121</v>
      </c>
      <c r="D845" s="8" t="s">
        <v>133</v>
      </c>
      <c r="E845" s="8">
        <v>11</v>
      </c>
      <c r="F845" s="8" t="str">
        <f>VLOOKUP($D845,饮料价格!$B$3:$E$45,2,0)</f>
        <v>瓶</v>
      </c>
      <c r="G845" s="8">
        <f>VLOOKUP($D845,饮料价格!$B$3:$E$45,3,0)</f>
        <v>3.5</v>
      </c>
      <c r="H845" s="8">
        <f>VLOOKUP($D845,饮料价格!$B$3:$E$45,4,0)</f>
        <v>5</v>
      </c>
      <c r="I845" s="8">
        <f>E845*H845</f>
        <v>55</v>
      </c>
      <c r="J845" s="8">
        <f>(H845-G845)*E845</f>
        <v>16.5</v>
      </c>
    </row>
    <row r="846" spans="1:10" hidden="1" outlineLevel="3" x14ac:dyDescent="0.15">
      <c r="A846" s="7">
        <v>42736</v>
      </c>
      <c r="B846" s="8" t="s">
        <v>103</v>
      </c>
      <c r="C846" s="8" t="s">
        <v>121</v>
      </c>
      <c r="D846" s="8" t="s">
        <v>30</v>
      </c>
      <c r="E846" s="8">
        <v>16</v>
      </c>
      <c r="F846" s="8" t="str">
        <f>VLOOKUP($D846,饮料价格!$B$3:$E$45,2,0)</f>
        <v>瓶</v>
      </c>
      <c r="G846" s="8">
        <f>VLOOKUP($D846,饮料价格!$B$3:$E$45,3,0)</f>
        <v>0.9</v>
      </c>
      <c r="H846" s="8">
        <f>VLOOKUP($D846,饮料价格!$B$3:$E$45,4,0)</f>
        <v>1.5</v>
      </c>
      <c r="I846" s="8">
        <f>E846*H846</f>
        <v>24</v>
      </c>
      <c r="J846" s="8">
        <f>(H846-G846)*E846</f>
        <v>9.6</v>
      </c>
    </row>
    <row r="847" spans="1:10" hidden="1" outlineLevel="3" x14ac:dyDescent="0.15">
      <c r="A847" s="7">
        <v>42736</v>
      </c>
      <c r="B847" s="8" t="s">
        <v>103</v>
      </c>
      <c r="C847" s="8" t="s">
        <v>121</v>
      </c>
      <c r="D847" s="8" t="s">
        <v>14</v>
      </c>
      <c r="E847" s="8">
        <v>17</v>
      </c>
      <c r="F847" s="8" t="str">
        <f>VLOOKUP($D847,饮料价格!$B$3:$E$45,2,0)</f>
        <v>听</v>
      </c>
      <c r="G847" s="8">
        <f>VLOOKUP($D847,饮料价格!$B$3:$E$45,3,0)</f>
        <v>2.5</v>
      </c>
      <c r="H847" s="8">
        <f>VLOOKUP($D847,饮料价格!$B$3:$E$45,4,0)</f>
        <v>4</v>
      </c>
      <c r="I847" s="8">
        <f>E847*H847</f>
        <v>68</v>
      </c>
      <c r="J847" s="8">
        <f>(H847-G847)*E847</f>
        <v>25.5</v>
      </c>
    </row>
    <row r="848" spans="1:10" hidden="1" outlineLevel="3" x14ac:dyDescent="0.15">
      <c r="A848" s="7">
        <v>42736</v>
      </c>
      <c r="B848" s="8" t="s">
        <v>103</v>
      </c>
      <c r="C848" s="8" t="s">
        <v>121</v>
      </c>
      <c r="D848" s="8" t="s">
        <v>13</v>
      </c>
      <c r="E848" s="8">
        <v>53</v>
      </c>
      <c r="F848" s="8" t="str">
        <f>VLOOKUP($D848,饮料价格!$B$3:$E$45,2,0)</f>
        <v>瓶</v>
      </c>
      <c r="G848" s="8">
        <f>VLOOKUP($D848,饮料价格!$B$3:$E$45,3,0)</f>
        <v>2</v>
      </c>
      <c r="H848" s="8">
        <f>VLOOKUP($D848,饮料价格!$B$3:$E$45,4,0)</f>
        <v>3.5</v>
      </c>
      <c r="I848" s="8">
        <f>E848*H848</f>
        <v>185.5</v>
      </c>
      <c r="J848" s="8">
        <f>(H848-G848)*E848</f>
        <v>79.5</v>
      </c>
    </row>
    <row r="849" spans="1:10" hidden="1" outlineLevel="3" x14ac:dyDescent="0.15">
      <c r="A849" s="7">
        <v>42736</v>
      </c>
      <c r="B849" s="8" t="s">
        <v>103</v>
      </c>
      <c r="C849" s="8" t="s">
        <v>121</v>
      </c>
      <c r="D849" s="8" t="s">
        <v>131</v>
      </c>
      <c r="E849" s="8">
        <v>66</v>
      </c>
      <c r="F849" s="8" t="str">
        <f>VLOOKUP($D849,饮料价格!$B$3:$E$45,2,0)</f>
        <v>瓶</v>
      </c>
      <c r="G849" s="8">
        <f>VLOOKUP($D849,饮料价格!$B$3:$E$45,3,0)</f>
        <v>2</v>
      </c>
      <c r="H849" s="8">
        <f>VLOOKUP($D849,饮料价格!$B$3:$E$45,4,0)</f>
        <v>3.5</v>
      </c>
      <c r="I849" s="8">
        <f>E849*H849</f>
        <v>231</v>
      </c>
      <c r="J849" s="8">
        <f>(H849-G849)*E849</f>
        <v>99</v>
      </c>
    </row>
    <row r="850" spans="1:10" hidden="1" outlineLevel="3" x14ac:dyDescent="0.15">
      <c r="A850" s="7">
        <v>42736</v>
      </c>
      <c r="B850" s="8" t="s">
        <v>103</v>
      </c>
      <c r="C850" s="8" t="s">
        <v>121</v>
      </c>
      <c r="D850" s="8" t="s">
        <v>26</v>
      </c>
      <c r="E850" s="8">
        <v>75</v>
      </c>
      <c r="F850" s="8" t="str">
        <f>VLOOKUP($D850,饮料价格!$B$3:$E$45,2,0)</f>
        <v>瓶</v>
      </c>
      <c r="G850" s="8">
        <f>VLOOKUP($D850,饮料价格!$B$3:$E$45,3,0)</f>
        <v>1.7</v>
      </c>
      <c r="H850" s="8">
        <f>VLOOKUP($D850,饮料价格!$B$3:$E$45,4,0)</f>
        <v>2.2000000000000002</v>
      </c>
      <c r="I850" s="8">
        <f>E850*H850</f>
        <v>165</v>
      </c>
      <c r="J850" s="8">
        <f>(H850-G850)*E850</f>
        <v>37.500000000000014</v>
      </c>
    </row>
    <row r="851" spans="1:10" hidden="1" outlineLevel="3" x14ac:dyDescent="0.15">
      <c r="A851" s="7">
        <v>42736</v>
      </c>
      <c r="B851" s="8" t="s">
        <v>103</v>
      </c>
      <c r="C851" s="8" t="s">
        <v>121</v>
      </c>
      <c r="D851" s="8" t="s">
        <v>16</v>
      </c>
      <c r="E851" s="8">
        <v>10</v>
      </c>
      <c r="F851" s="8" t="str">
        <f>VLOOKUP($D851,饮料价格!$B$3:$E$45,2,0)</f>
        <v>瓶</v>
      </c>
      <c r="G851" s="8">
        <f>VLOOKUP($D851,饮料价格!$B$3:$E$45,3,0)</f>
        <v>1</v>
      </c>
      <c r="H851" s="8">
        <f>VLOOKUP($D851,饮料价格!$B$3:$E$45,4,0)</f>
        <v>1.5</v>
      </c>
      <c r="I851" s="8">
        <f>E851*H851</f>
        <v>15</v>
      </c>
      <c r="J851" s="8">
        <f>(H851-G851)*E851</f>
        <v>5</v>
      </c>
    </row>
    <row r="852" spans="1:10" hidden="1" outlineLevel="3" x14ac:dyDescent="0.15">
      <c r="A852" s="7">
        <v>42736</v>
      </c>
      <c r="B852" s="8" t="s">
        <v>103</v>
      </c>
      <c r="C852" s="8" t="s">
        <v>121</v>
      </c>
      <c r="D852" s="8" t="s">
        <v>82</v>
      </c>
      <c r="E852" s="8">
        <v>13</v>
      </c>
      <c r="F852" s="8" t="str">
        <f>VLOOKUP($D852,饮料价格!$B$3:$E$45,2,0)</f>
        <v>合</v>
      </c>
      <c r="G852" s="8">
        <f>VLOOKUP($D852,饮料价格!$B$3:$E$45,3,0)</f>
        <v>1.6</v>
      </c>
      <c r="H852" s="8">
        <f>VLOOKUP($D852,饮料价格!$B$3:$E$45,4,0)</f>
        <v>2.5</v>
      </c>
      <c r="I852" s="8">
        <f>E852*H852</f>
        <v>32.5</v>
      </c>
      <c r="J852" s="8">
        <f>(H852-G852)*E852</f>
        <v>11.7</v>
      </c>
    </row>
    <row r="853" spans="1:10" hidden="1" outlineLevel="3" x14ac:dyDescent="0.15">
      <c r="A853" s="7">
        <v>42736</v>
      </c>
      <c r="B853" s="8" t="s">
        <v>103</v>
      </c>
      <c r="C853" s="8" t="s">
        <v>121</v>
      </c>
      <c r="D853" s="8" t="s">
        <v>27</v>
      </c>
      <c r="E853" s="8">
        <v>86</v>
      </c>
      <c r="F853" s="8" t="str">
        <f>VLOOKUP($D853,饮料价格!$B$3:$E$45,2,0)</f>
        <v>听</v>
      </c>
      <c r="G853" s="8">
        <f>VLOOKUP($D853,饮料价格!$B$3:$E$45,3,0)</f>
        <v>2.5</v>
      </c>
      <c r="H853" s="8">
        <f>VLOOKUP($D853,饮料价格!$B$3:$E$45,4,0)</f>
        <v>4</v>
      </c>
      <c r="I853" s="8">
        <f>E853*H853</f>
        <v>344</v>
      </c>
      <c r="J853" s="8">
        <f>(H853-G853)*E853</f>
        <v>129</v>
      </c>
    </row>
    <row r="854" spans="1:10" hidden="1" outlineLevel="3" x14ac:dyDescent="0.15">
      <c r="A854" s="7">
        <v>42736</v>
      </c>
      <c r="B854" s="8" t="s">
        <v>103</v>
      </c>
      <c r="C854" s="8" t="s">
        <v>121</v>
      </c>
      <c r="D854" s="8" t="s">
        <v>9</v>
      </c>
      <c r="E854" s="8">
        <v>37</v>
      </c>
      <c r="F854" s="8" t="str">
        <f>VLOOKUP($D854,饮料价格!$B$3:$E$45,2,0)</f>
        <v>听</v>
      </c>
      <c r="G854" s="8">
        <f>VLOOKUP($D854,饮料价格!$B$3:$E$45,3,0)</f>
        <v>3</v>
      </c>
      <c r="H854" s="8">
        <f>VLOOKUP($D854,饮料价格!$B$3:$E$45,4,0)</f>
        <v>4</v>
      </c>
      <c r="I854" s="8">
        <f>E854*H854</f>
        <v>148</v>
      </c>
      <c r="J854" s="8">
        <f>(H854-G854)*E854</f>
        <v>37</v>
      </c>
    </row>
    <row r="855" spans="1:10" hidden="1" outlineLevel="3" x14ac:dyDescent="0.15">
      <c r="A855" s="7">
        <v>42736</v>
      </c>
      <c r="B855" s="8" t="s">
        <v>103</v>
      </c>
      <c r="C855" s="8" t="s">
        <v>121</v>
      </c>
      <c r="D855" s="8" t="s">
        <v>8</v>
      </c>
      <c r="E855" s="8">
        <v>23</v>
      </c>
      <c r="F855" s="8" t="str">
        <f>VLOOKUP($D855,饮料价格!$B$3:$E$45,2,0)</f>
        <v>合</v>
      </c>
      <c r="G855" s="8">
        <f>VLOOKUP($D855,饮料价格!$B$3:$E$45,3,0)</f>
        <v>7.8</v>
      </c>
      <c r="H855" s="8">
        <f>VLOOKUP($D855,饮料价格!$B$3:$E$45,4,0)</f>
        <v>9.8000000000000007</v>
      </c>
      <c r="I855" s="8">
        <f>E855*H855</f>
        <v>225.4</v>
      </c>
      <c r="J855" s="8">
        <f>(H855-G855)*E855</f>
        <v>46.000000000000021</v>
      </c>
    </row>
    <row r="856" spans="1:10" hidden="1" outlineLevel="3" x14ac:dyDescent="0.15">
      <c r="A856" s="7">
        <v>42736</v>
      </c>
      <c r="B856" s="8" t="s">
        <v>103</v>
      </c>
      <c r="C856" s="8" t="s">
        <v>121</v>
      </c>
      <c r="D856" s="8" t="s">
        <v>1</v>
      </c>
      <c r="E856" s="8">
        <v>16</v>
      </c>
      <c r="F856" s="8" t="str">
        <f>VLOOKUP($D856,饮料价格!$B$3:$E$45,2,0)</f>
        <v>听</v>
      </c>
      <c r="G856" s="8">
        <f>VLOOKUP($D856,饮料价格!$B$3:$E$45,3,0)</f>
        <v>2.5</v>
      </c>
      <c r="H856" s="8">
        <f>VLOOKUP($D856,饮料价格!$B$3:$E$45,4,0)</f>
        <v>3.5</v>
      </c>
      <c r="I856" s="8">
        <f>E856*H856</f>
        <v>56</v>
      </c>
      <c r="J856" s="8">
        <f>(H856-G856)*E856</f>
        <v>16</v>
      </c>
    </row>
    <row r="857" spans="1:10" hidden="1" outlineLevel="3" x14ac:dyDescent="0.15">
      <c r="A857" s="7">
        <v>42736</v>
      </c>
      <c r="B857" s="8" t="s">
        <v>103</v>
      </c>
      <c r="C857" s="8" t="s">
        <v>121</v>
      </c>
      <c r="D857" s="8" t="s">
        <v>10</v>
      </c>
      <c r="E857" s="8">
        <v>17</v>
      </c>
      <c r="F857" s="8" t="str">
        <f>VLOOKUP($D857,饮料价格!$B$3:$E$45,2,0)</f>
        <v>听</v>
      </c>
      <c r="G857" s="8">
        <f>VLOOKUP($D857,饮料价格!$B$3:$E$45,3,0)</f>
        <v>2</v>
      </c>
      <c r="H857" s="8">
        <f>VLOOKUP($D857,饮料价格!$B$3:$E$45,4,0)</f>
        <v>3.5</v>
      </c>
      <c r="I857" s="8">
        <f>E857*H857</f>
        <v>59.5</v>
      </c>
      <c r="J857" s="8">
        <f>(H857-G857)*E857</f>
        <v>25.5</v>
      </c>
    </row>
    <row r="858" spans="1:10" hidden="1" outlineLevel="3" x14ac:dyDescent="0.15">
      <c r="A858" s="7">
        <v>42736</v>
      </c>
      <c r="B858" s="8" t="s">
        <v>103</v>
      </c>
      <c r="C858" s="8" t="s">
        <v>121</v>
      </c>
      <c r="D858" s="8" t="s">
        <v>28</v>
      </c>
      <c r="E858" s="8">
        <v>76</v>
      </c>
      <c r="F858" s="8" t="str">
        <f>VLOOKUP($D858,饮料价格!$B$3:$E$45,2,0)</f>
        <v>合</v>
      </c>
      <c r="G858" s="8">
        <f>VLOOKUP($D858,饮料价格!$B$3:$E$45,3,0)</f>
        <v>1.5</v>
      </c>
      <c r="H858" s="8">
        <f>VLOOKUP($D858,饮料价格!$B$3:$E$45,4,0)</f>
        <v>2.2000000000000002</v>
      </c>
      <c r="I858" s="8">
        <f>E858*H858</f>
        <v>167.20000000000002</v>
      </c>
      <c r="J858" s="8">
        <f>(H858-G858)*E858</f>
        <v>53.200000000000017</v>
      </c>
    </row>
    <row r="859" spans="1:10" hidden="1" outlineLevel="3" x14ac:dyDescent="0.15">
      <c r="A859" s="7">
        <v>42736</v>
      </c>
      <c r="B859" s="8" t="s">
        <v>103</v>
      </c>
      <c r="C859" s="8" t="s">
        <v>121</v>
      </c>
      <c r="D859" s="8" t="s">
        <v>32</v>
      </c>
      <c r="E859" s="8">
        <v>18</v>
      </c>
      <c r="F859" s="8" t="str">
        <f>VLOOKUP($D859,饮料价格!$B$3:$E$45,2,0)</f>
        <v>瓶</v>
      </c>
      <c r="G859" s="8">
        <f>VLOOKUP($D859,饮料价格!$B$3:$E$45,3,0)</f>
        <v>2.4</v>
      </c>
      <c r="H859" s="8">
        <f>VLOOKUP($D859,饮料价格!$B$3:$E$45,4,0)</f>
        <v>3.5</v>
      </c>
      <c r="I859" s="8">
        <f>E859*H859</f>
        <v>63</v>
      </c>
      <c r="J859" s="8">
        <f>(H859-G859)*E859</f>
        <v>19.8</v>
      </c>
    </row>
    <row r="860" spans="1:10" hidden="1" outlineLevel="3" x14ac:dyDescent="0.15">
      <c r="A860" s="7">
        <v>42736</v>
      </c>
      <c r="B860" s="8" t="s">
        <v>103</v>
      </c>
      <c r="C860" s="8" t="s">
        <v>121</v>
      </c>
      <c r="D860" s="8" t="s">
        <v>11</v>
      </c>
      <c r="E860" s="8">
        <v>15</v>
      </c>
      <c r="F860" s="8" t="str">
        <f>VLOOKUP($D860,饮料价格!$B$3:$E$45,2,0)</f>
        <v>瓶</v>
      </c>
      <c r="G860" s="8">
        <f>VLOOKUP($D860,饮料价格!$B$3:$E$45,3,0)</f>
        <v>1</v>
      </c>
      <c r="H860" s="8">
        <f>VLOOKUP($D860,饮料价格!$B$3:$E$45,4,0)</f>
        <v>1.3</v>
      </c>
      <c r="I860" s="8">
        <f>E860*H860</f>
        <v>19.5</v>
      </c>
      <c r="J860" s="8">
        <f>(H860-G860)*E860</f>
        <v>4.5000000000000009</v>
      </c>
    </row>
    <row r="861" spans="1:10" hidden="1" outlineLevel="3" x14ac:dyDescent="0.15">
      <c r="A861" s="7">
        <v>42736</v>
      </c>
      <c r="B861" s="8" t="s">
        <v>103</v>
      </c>
      <c r="C861" s="8" t="s">
        <v>121</v>
      </c>
      <c r="D861" s="8" t="s">
        <v>2</v>
      </c>
      <c r="E861" s="8">
        <v>78</v>
      </c>
      <c r="F861" s="8" t="str">
        <f>VLOOKUP($D861,饮料价格!$B$3:$E$45,2,0)</f>
        <v>听</v>
      </c>
      <c r="G861" s="8">
        <f>VLOOKUP($D861,饮料价格!$B$3:$E$45,3,0)</f>
        <v>1.6</v>
      </c>
      <c r="H861" s="8">
        <f>VLOOKUP($D861,饮料价格!$B$3:$E$45,4,0)</f>
        <v>3.3</v>
      </c>
      <c r="I861" s="8">
        <f>E861*H861</f>
        <v>257.39999999999998</v>
      </c>
      <c r="J861" s="8">
        <f>(H861-G861)*E861</f>
        <v>132.59999999999997</v>
      </c>
    </row>
    <row r="862" spans="1:10" hidden="1" outlineLevel="3" x14ac:dyDescent="0.15">
      <c r="A862" s="7">
        <v>42736</v>
      </c>
      <c r="B862" s="8" t="s">
        <v>103</v>
      </c>
      <c r="C862" s="8" t="s">
        <v>121</v>
      </c>
      <c r="D862" s="8" t="s">
        <v>132</v>
      </c>
      <c r="E862" s="8">
        <v>47</v>
      </c>
      <c r="F862" s="8" t="str">
        <f>VLOOKUP($D862,饮料价格!$B$3:$E$45,2,0)</f>
        <v>瓶</v>
      </c>
      <c r="G862" s="8">
        <f>VLOOKUP($D862,饮料价格!$B$3:$E$45,3,0)</f>
        <v>2.5</v>
      </c>
      <c r="H862" s="8">
        <f>VLOOKUP($D862,饮料价格!$B$3:$E$45,4,0)</f>
        <v>4.5</v>
      </c>
      <c r="I862" s="8">
        <f>E862*H862</f>
        <v>211.5</v>
      </c>
      <c r="J862" s="8">
        <f>(H862-G862)*E862</f>
        <v>94</v>
      </c>
    </row>
    <row r="863" spans="1:10" hidden="1" outlineLevel="3" x14ac:dyDescent="0.15">
      <c r="A863" s="7">
        <v>42736</v>
      </c>
      <c r="B863" s="8" t="s">
        <v>103</v>
      </c>
      <c r="C863" s="8" t="s">
        <v>121</v>
      </c>
      <c r="D863" s="8" t="s">
        <v>6</v>
      </c>
      <c r="E863" s="8">
        <v>12</v>
      </c>
      <c r="F863" s="8" t="str">
        <f>VLOOKUP($D863,饮料价格!$B$3:$E$45,2,0)</f>
        <v>瓶</v>
      </c>
      <c r="G863" s="8">
        <f>VLOOKUP($D863,饮料价格!$B$3:$E$45,3,0)</f>
        <v>1.7</v>
      </c>
      <c r="H863" s="8">
        <f>VLOOKUP($D863,饮料价格!$B$3:$E$45,4,0)</f>
        <v>3.5</v>
      </c>
      <c r="I863" s="8">
        <f>E863*H863</f>
        <v>42</v>
      </c>
      <c r="J863" s="8">
        <f>(H863-G863)*E863</f>
        <v>21.6</v>
      </c>
    </row>
    <row r="864" spans="1:10" hidden="1" outlineLevel="3" x14ac:dyDescent="0.15">
      <c r="A864" s="7">
        <v>42736</v>
      </c>
      <c r="B864" s="8" t="s">
        <v>103</v>
      </c>
      <c r="C864" s="8" t="s">
        <v>121</v>
      </c>
      <c r="D864" s="8" t="s">
        <v>23</v>
      </c>
      <c r="E864" s="8">
        <v>21</v>
      </c>
      <c r="F864" s="8" t="str">
        <f>VLOOKUP($D864,饮料价格!$B$3:$E$45,2,0)</f>
        <v>瓶</v>
      </c>
      <c r="G864" s="8">
        <f>VLOOKUP($D864,饮料价格!$B$3:$E$45,3,0)</f>
        <v>2.4</v>
      </c>
      <c r="H864" s="8">
        <f>VLOOKUP($D864,饮料价格!$B$3:$E$45,4,0)</f>
        <v>3</v>
      </c>
      <c r="I864" s="8">
        <f>E864*H864</f>
        <v>63</v>
      </c>
      <c r="J864" s="8">
        <f>(H864-G864)*E864</f>
        <v>12.600000000000001</v>
      </c>
    </row>
    <row r="865" spans="1:10" outlineLevel="2" collapsed="1" x14ac:dyDescent="0.15">
      <c r="A865" s="7"/>
      <c r="B865" s="8"/>
      <c r="C865" s="23" t="s">
        <v>199</v>
      </c>
      <c r="D865" s="8"/>
      <c r="E865" s="8"/>
      <c r="F865" s="8"/>
      <c r="G865" s="8"/>
      <c r="H865" s="8"/>
      <c r="I865" s="8">
        <f>SUBTOTAL(9,I823:I864)</f>
        <v>5532.2</v>
      </c>
      <c r="J865" s="8">
        <f>SUBTOTAL(9,J823:J864)</f>
        <v>1834.1999999999998</v>
      </c>
    </row>
    <row r="866" spans="1:10" hidden="1" outlineLevel="3" x14ac:dyDescent="0.15">
      <c r="A866" s="7">
        <v>42736</v>
      </c>
      <c r="B866" s="8" t="s">
        <v>103</v>
      </c>
      <c r="C866" s="8" t="s">
        <v>119</v>
      </c>
      <c r="D866" s="8" t="s">
        <v>82</v>
      </c>
      <c r="E866" s="8">
        <v>26</v>
      </c>
      <c r="F866" s="8" t="str">
        <f>VLOOKUP($D866,饮料价格!$B$3:$E$45,2,0)</f>
        <v>合</v>
      </c>
      <c r="G866" s="8">
        <f>VLOOKUP($D866,饮料价格!$B$3:$E$45,3,0)</f>
        <v>1.6</v>
      </c>
      <c r="H866" s="8">
        <f>VLOOKUP($D866,饮料价格!$B$3:$E$45,4,0)</f>
        <v>2.5</v>
      </c>
      <c r="I866" s="8">
        <f>E866*H866</f>
        <v>65</v>
      </c>
      <c r="J866" s="8">
        <f>(H866-G866)*E866</f>
        <v>23.4</v>
      </c>
    </row>
    <row r="867" spans="1:10" hidden="1" outlineLevel="3" x14ac:dyDescent="0.15">
      <c r="A867" s="7">
        <v>42736</v>
      </c>
      <c r="B867" s="8" t="s">
        <v>103</v>
      </c>
      <c r="C867" s="8" t="s">
        <v>119</v>
      </c>
      <c r="D867" s="8" t="s">
        <v>17</v>
      </c>
      <c r="E867" s="8">
        <v>34</v>
      </c>
      <c r="F867" s="8" t="str">
        <f>VLOOKUP($D867,饮料价格!$B$3:$E$45,2,0)</f>
        <v>合</v>
      </c>
      <c r="G867" s="8">
        <f>VLOOKUP($D867,饮料价格!$B$3:$E$45,3,0)</f>
        <v>4.3</v>
      </c>
      <c r="H867" s="8">
        <f>VLOOKUP($D867,饮料价格!$B$3:$E$45,4,0)</f>
        <v>6.8</v>
      </c>
      <c r="I867" s="8">
        <f>E867*H867</f>
        <v>231.2</v>
      </c>
      <c r="J867" s="8">
        <f>(H867-G867)*E867</f>
        <v>85</v>
      </c>
    </row>
    <row r="868" spans="1:10" hidden="1" outlineLevel="3" x14ac:dyDescent="0.15">
      <c r="A868" s="7">
        <v>42736</v>
      </c>
      <c r="B868" s="8" t="s">
        <v>103</v>
      </c>
      <c r="C868" s="8" t="s">
        <v>119</v>
      </c>
      <c r="D868" s="8" t="s">
        <v>2</v>
      </c>
      <c r="E868" s="8">
        <v>19</v>
      </c>
      <c r="F868" s="8" t="str">
        <f>VLOOKUP($D868,饮料价格!$B$3:$E$45,2,0)</f>
        <v>听</v>
      </c>
      <c r="G868" s="8">
        <f>VLOOKUP($D868,饮料价格!$B$3:$E$45,3,0)</f>
        <v>1.6</v>
      </c>
      <c r="H868" s="8">
        <f>VLOOKUP($D868,饮料价格!$B$3:$E$45,4,0)</f>
        <v>3.3</v>
      </c>
      <c r="I868" s="8">
        <f>E868*H868</f>
        <v>62.699999999999996</v>
      </c>
      <c r="J868" s="8">
        <f>(H868-G868)*E868</f>
        <v>32.299999999999997</v>
      </c>
    </row>
    <row r="869" spans="1:10" hidden="1" outlineLevel="3" x14ac:dyDescent="0.15">
      <c r="A869" s="7">
        <v>42736</v>
      </c>
      <c r="B869" s="8" t="s">
        <v>103</v>
      </c>
      <c r="C869" s="8" t="s">
        <v>119</v>
      </c>
      <c r="D869" s="8" t="s">
        <v>5</v>
      </c>
      <c r="E869" s="8">
        <v>85</v>
      </c>
      <c r="F869" s="8" t="str">
        <f>VLOOKUP($D869,饮料价格!$B$3:$E$45,2,0)</f>
        <v>合</v>
      </c>
      <c r="G869" s="8">
        <f>VLOOKUP($D869,饮料价格!$B$3:$E$45,3,0)</f>
        <v>1.5</v>
      </c>
      <c r="H869" s="8">
        <f>VLOOKUP($D869,饮料价格!$B$3:$E$45,4,0)</f>
        <v>2.2000000000000002</v>
      </c>
      <c r="I869" s="8">
        <f>E869*H869</f>
        <v>187.00000000000003</v>
      </c>
      <c r="J869" s="8">
        <f>(H869-G869)*E869</f>
        <v>59.500000000000014</v>
      </c>
    </row>
    <row r="870" spans="1:10" hidden="1" outlineLevel="3" x14ac:dyDescent="0.15">
      <c r="A870" s="7">
        <v>42736</v>
      </c>
      <c r="B870" s="8" t="s">
        <v>103</v>
      </c>
      <c r="C870" s="8" t="s">
        <v>119</v>
      </c>
      <c r="D870" s="8" t="s">
        <v>4</v>
      </c>
      <c r="E870" s="8">
        <v>14</v>
      </c>
      <c r="F870" s="8" t="str">
        <f>VLOOKUP($D870,饮料价格!$B$3:$E$45,2,0)</f>
        <v>合</v>
      </c>
      <c r="G870" s="8">
        <f>VLOOKUP($D870,饮料价格!$B$3:$E$45,3,0)</f>
        <v>1.3</v>
      </c>
      <c r="H870" s="8">
        <f>VLOOKUP($D870,饮料价格!$B$3:$E$45,4,0)</f>
        <v>1.9</v>
      </c>
      <c r="I870" s="8">
        <f>E870*H870</f>
        <v>26.599999999999998</v>
      </c>
      <c r="J870" s="8">
        <f>(H870-G870)*E870</f>
        <v>8.3999999999999986</v>
      </c>
    </row>
    <row r="871" spans="1:10" hidden="1" outlineLevel="3" x14ac:dyDescent="0.15">
      <c r="A871" s="7">
        <v>42736</v>
      </c>
      <c r="B871" s="8" t="s">
        <v>103</v>
      </c>
      <c r="C871" s="8" t="s">
        <v>119</v>
      </c>
      <c r="D871" s="8" t="s">
        <v>29</v>
      </c>
      <c r="E871" s="8">
        <v>30</v>
      </c>
      <c r="F871" s="8" t="str">
        <f>VLOOKUP($D871,饮料价格!$B$3:$E$45,2,0)</f>
        <v>合</v>
      </c>
      <c r="G871" s="8">
        <f>VLOOKUP($D871,饮料价格!$B$3:$E$45,3,0)</f>
        <v>1.6</v>
      </c>
      <c r="H871" s="8">
        <f>VLOOKUP($D871,饮料价格!$B$3:$E$45,4,0)</f>
        <v>2.2999999999999998</v>
      </c>
      <c r="I871" s="8">
        <f>E871*H871</f>
        <v>69</v>
      </c>
      <c r="J871" s="8">
        <f>(H871-G871)*E871</f>
        <v>20.999999999999993</v>
      </c>
    </row>
    <row r="872" spans="1:10" hidden="1" outlineLevel="3" x14ac:dyDescent="0.15">
      <c r="A872" s="7">
        <v>42736</v>
      </c>
      <c r="B872" s="8" t="s">
        <v>103</v>
      </c>
      <c r="C872" s="8" t="s">
        <v>119</v>
      </c>
      <c r="D872" s="8" t="s">
        <v>24</v>
      </c>
      <c r="E872" s="8">
        <v>87</v>
      </c>
      <c r="F872" s="8" t="str">
        <f>VLOOKUP($D872,饮料价格!$B$3:$E$45,2,0)</f>
        <v>瓶</v>
      </c>
      <c r="G872" s="8">
        <f>VLOOKUP($D872,饮料价格!$B$3:$E$45,3,0)</f>
        <v>2.4</v>
      </c>
      <c r="H872" s="8">
        <f>VLOOKUP($D872,饮料价格!$B$3:$E$45,4,0)</f>
        <v>3</v>
      </c>
      <c r="I872" s="8">
        <f>E872*H872</f>
        <v>261</v>
      </c>
      <c r="J872" s="8">
        <f>(H872-G872)*E872</f>
        <v>52.20000000000001</v>
      </c>
    </row>
    <row r="873" spans="1:10" hidden="1" outlineLevel="3" x14ac:dyDescent="0.15">
      <c r="A873" s="7">
        <v>42736</v>
      </c>
      <c r="B873" s="8" t="s">
        <v>103</v>
      </c>
      <c r="C873" s="8" t="s">
        <v>119</v>
      </c>
      <c r="D873" s="8" t="s">
        <v>9</v>
      </c>
      <c r="E873" s="8">
        <v>36</v>
      </c>
      <c r="F873" s="8" t="str">
        <f>VLOOKUP($D873,饮料价格!$B$3:$E$45,2,0)</f>
        <v>听</v>
      </c>
      <c r="G873" s="8">
        <f>VLOOKUP($D873,饮料价格!$B$3:$E$45,3,0)</f>
        <v>3</v>
      </c>
      <c r="H873" s="8">
        <f>VLOOKUP($D873,饮料价格!$B$3:$E$45,4,0)</f>
        <v>4</v>
      </c>
      <c r="I873" s="8">
        <f>E873*H873</f>
        <v>144</v>
      </c>
      <c r="J873" s="8">
        <f>(H873-G873)*E873</f>
        <v>36</v>
      </c>
    </row>
    <row r="874" spans="1:10" hidden="1" outlineLevel="3" x14ac:dyDescent="0.15">
      <c r="A874" s="7">
        <v>42736</v>
      </c>
      <c r="B874" s="8" t="s">
        <v>103</v>
      </c>
      <c r="C874" s="8" t="s">
        <v>119</v>
      </c>
      <c r="D874" s="8" t="s">
        <v>79</v>
      </c>
      <c r="E874" s="8">
        <v>11</v>
      </c>
      <c r="F874" s="8" t="str">
        <f>VLOOKUP($D874,饮料价格!$B$3:$E$45,2,0)</f>
        <v>听</v>
      </c>
      <c r="G874" s="8">
        <f>VLOOKUP($D874,饮料价格!$B$3:$E$45,3,0)</f>
        <v>1.2</v>
      </c>
      <c r="H874" s="8">
        <f>VLOOKUP($D874,饮料价格!$B$3:$E$45,4,0)</f>
        <v>2.5</v>
      </c>
      <c r="I874" s="8">
        <f>E874*H874</f>
        <v>27.5</v>
      </c>
      <c r="J874" s="8">
        <f>(H874-G874)*E874</f>
        <v>14.3</v>
      </c>
    </row>
    <row r="875" spans="1:10" hidden="1" outlineLevel="3" x14ac:dyDescent="0.15">
      <c r="A875" s="7">
        <v>42736</v>
      </c>
      <c r="B875" s="8" t="s">
        <v>103</v>
      </c>
      <c r="C875" s="8" t="s">
        <v>119</v>
      </c>
      <c r="D875" s="8" t="s">
        <v>25</v>
      </c>
      <c r="E875" s="8">
        <v>90</v>
      </c>
      <c r="F875" s="8" t="str">
        <f>VLOOKUP($D875,饮料价格!$B$3:$E$45,2,0)</f>
        <v>听</v>
      </c>
      <c r="G875" s="8">
        <f>VLOOKUP($D875,饮料价格!$B$3:$E$45,3,0)</f>
        <v>3</v>
      </c>
      <c r="H875" s="8">
        <f>VLOOKUP($D875,饮料价格!$B$3:$E$45,4,0)</f>
        <v>4</v>
      </c>
      <c r="I875" s="8">
        <f>E875*H875</f>
        <v>360</v>
      </c>
      <c r="J875" s="8">
        <f>(H875-G875)*E875</f>
        <v>90</v>
      </c>
    </row>
    <row r="876" spans="1:10" hidden="1" outlineLevel="3" x14ac:dyDescent="0.15">
      <c r="A876" s="7">
        <v>42736</v>
      </c>
      <c r="B876" s="8" t="s">
        <v>103</v>
      </c>
      <c r="C876" s="8" t="s">
        <v>119</v>
      </c>
      <c r="D876" s="8" t="s">
        <v>27</v>
      </c>
      <c r="E876" s="8">
        <v>57</v>
      </c>
      <c r="F876" s="8" t="str">
        <f>VLOOKUP($D876,饮料价格!$B$3:$E$45,2,0)</f>
        <v>听</v>
      </c>
      <c r="G876" s="8">
        <f>VLOOKUP($D876,饮料价格!$B$3:$E$45,3,0)</f>
        <v>2.5</v>
      </c>
      <c r="H876" s="8">
        <f>VLOOKUP($D876,饮料价格!$B$3:$E$45,4,0)</f>
        <v>4</v>
      </c>
      <c r="I876" s="8">
        <f>E876*H876</f>
        <v>228</v>
      </c>
      <c r="J876" s="8">
        <f>(H876-G876)*E876</f>
        <v>85.5</v>
      </c>
    </row>
    <row r="877" spans="1:10" hidden="1" outlineLevel="3" x14ac:dyDescent="0.15">
      <c r="A877" s="7">
        <v>42736</v>
      </c>
      <c r="B877" s="8" t="s">
        <v>103</v>
      </c>
      <c r="C877" s="8" t="s">
        <v>119</v>
      </c>
      <c r="D877" s="8" t="s">
        <v>16</v>
      </c>
      <c r="E877" s="8">
        <v>29</v>
      </c>
      <c r="F877" s="8" t="str">
        <f>VLOOKUP($D877,饮料价格!$B$3:$E$45,2,0)</f>
        <v>瓶</v>
      </c>
      <c r="G877" s="8">
        <f>VLOOKUP($D877,饮料价格!$B$3:$E$45,3,0)</f>
        <v>1</v>
      </c>
      <c r="H877" s="8">
        <f>VLOOKUP($D877,饮料价格!$B$3:$E$45,4,0)</f>
        <v>1.5</v>
      </c>
      <c r="I877" s="8">
        <f>E877*H877</f>
        <v>43.5</v>
      </c>
      <c r="J877" s="8">
        <f>(H877-G877)*E877</f>
        <v>14.5</v>
      </c>
    </row>
    <row r="878" spans="1:10" hidden="1" outlineLevel="3" x14ac:dyDescent="0.15">
      <c r="A878" s="7">
        <v>42736</v>
      </c>
      <c r="B878" s="8" t="s">
        <v>103</v>
      </c>
      <c r="C878" s="8" t="s">
        <v>119</v>
      </c>
      <c r="D878" s="8" t="s">
        <v>131</v>
      </c>
      <c r="E878" s="8">
        <v>26</v>
      </c>
      <c r="F878" s="8" t="str">
        <f>VLOOKUP($D878,饮料价格!$B$3:$E$45,2,0)</f>
        <v>瓶</v>
      </c>
      <c r="G878" s="8">
        <f>VLOOKUP($D878,饮料价格!$B$3:$E$45,3,0)</f>
        <v>2</v>
      </c>
      <c r="H878" s="8">
        <f>VLOOKUP($D878,饮料价格!$B$3:$E$45,4,0)</f>
        <v>3.5</v>
      </c>
      <c r="I878" s="8">
        <f>E878*H878</f>
        <v>91</v>
      </c>
      <c r="J878" s="8">
        <f>(H878-G878)*E878</f>
        <v>39</v>
      </c>
    </row>
    <row r="879" spans="1:10" hidden="1" outlineLevel="3" x14ac:dyDescent="0.15">
      <c r="A879" s="7">
        <v>42736</v>
      </c>
      <c r="B879" s="8" t="s">
        <v>103</v>
      </c>
      <c r="C879" s="8" t="s">
        <v>119</v>
      </c>
      <c r="D879" s="8" t="s">
        <v>26</v>
      </c>
      <c r="E879" s="8">
        <v>95</v>
      </c>
      <c r="F879" s="8" t="str">
        <f>VLOOKUP($D879,饮料价格!$B$3:$E$45,2,0)</f>
        <v>瓶</v>
      </c>
      <c r="G879" s="8">
        <f>VLOOKUP($D879,饮料价格!$B$3:$E$45,3,0)</f>
        <v>1.7</v>
      </c>
      <c r="H879" s="8">
        <f>VLOOKUP($D879,饮料价格!$B$3:$E$45,4,0)</f>
        <v>2.2000000000000002</v>
      </c>
      <c r="I879" s="8">
        <f>E879*H879</f>
        <v>209.00000000000003</v>
      </c>
      <c r="J879" s="8">
        <f>(H879-G879)*E879</f>
        <v>47.500000000000021</v>
      </c>
    </row>
    <row r="880" spans="1:10" hidden="1" outlineLevel="3" x14ac:dyDescent="0.15">
      <c r="A880" s="7">
        <v>42736</v>
      </c>
      <c r="B880" s="8" t="s">
        <v>103</v>
      </c>
      <c r="C880" s="8" t="s">
        <v>119</v>
      </c>
      <c r="D880" s="8" t="s">
        <v>12</v>
      </c>
      <c r="E880" s="8">
        <v>77</v>
      </c>
      <c r="F880" s="8" t="str">
        <f>VLOOKUP($D880,饮料价格!$B$3:$E$45,2,0)</f>
        <v>瓶</v>
      </c>
      <c r="G880" s="8">
        <f>VLOOKUP($D880,饮料价格!$B$3:$E$45,3,0)</f>
        <v>1.3</v>
      </c>
      <c r="H880" s="8">
        <f>VLOOKUP($D880,饮料价格!$B$3:$E$45,4,0)</f>
        <v>2.8</v>
      </c>
      <c r="I880" s="8">
        <f>E880*H880</f>
        <v>215.6</v>
      </c>
      <c r="J880" s="8">
        <f>(H880-G880)*E880</f>
        <v>115.49999999999999</v>
      </c>
    </row>
    <row r="881" spans="1:10" hidden="1" outlineLevel="3" x14ac:dyDescent="0.15">
      <c r="A881" s="7">
        <v>42736</v>
      </c>
      <c r="B881" s="8" t="s">
        <v>103</v>
      </c>
      <c r="C881" s="8" t="s">
        <v>119</v>
      </c>
      <c r="D881" s="8" t="s">
        <v>134</v>
      </c>
      <c r="E881" s="8">
        <v>11</v>
      </c>
      <c r="F881" s="8" t="str">
        <f>VLOOKUP($D881,饮料价格!$B$3:$E$45,2,0)</f>
        <v>瓶</v>
      </c>
      <c r="G881" s="8">
        <f>VLOOKUP($D881,饮料价格!$B$3:$E$45,3,0)</f>
        <v>3.5</v>
      </c>
      <c r="H881" s="8">
        <f>VLOOKUP($D881,饮料价格!$B$3:$E$45,4,0)</f>
        <v>5</v>
      </c>
      <c r="I881" s="8">
        <f>E881*H881</f>
        <v>55</v>
      </c>
      <c r="J881" s="8">
        <f>(H881-G881)*E881</f>
        <v>16.5</v>
      </c>
    </row>
    <row r="882" spans="1:10" hidden="1" outlineLevel="3" x14ac:dyDescent="0.15">
      <c r="A882" s="7">
        <v>42736</v>
      </c>
      <c r="B882" s="8" t="s">
        <v>103</v>
      </c>
      <c r="C882" s="8" t="s">
        <v>119</v>
      </c>
      <c r="D882" s="8" t="s">
        <v>6</v>
      </c>
      <c r="E882" s="8">
        <v>21</v>
      </c>
      <c r="F882" s="8" t="str">
        <f>VLOOKUP($D882,饮料价格!$B$3:$E$45,2,0)</f>
        <v>瓶</v>
      </c>
      <c r="G882" s="8">
        <f>VLOOKUP($D882,饮料价格!$B$3:$E$45,3,0)</f>
        <v>1.7</v>
      </c>
      <c r="H882" s="8">
        <f>VLOOKUP($D882,饮料价格!$B$3:$E$45,4,0)</f>
        <v>3.5</v>
      </c>
      <c r="I882" s="8">
        <f>E882*H882</f>
        <v>73.5</v>
      </c>
      <c r="J882" s="8">
        <f>(H882-G882)*E882</f>
        <v>37.800000000000004</v>
      </c>
    </row>
    <row r="883" spans="1:10" hidden="1" outlineLevel="3" x14ac:dyDescent="0.15">
      <c r="A883" s="7">
        <v>42736</v>
      </c>
      <c r="B883" s="8" t="s">
        <v>103</v>
      </c>
      <c r="C883" s="8" t="s">
        <v>119</v>
      </c>
      <c r="D883" s="8" t="s">
        <v>15</v>
      </c>
      <c r="E883" s="8">
        <v>25</v>
      </c>
      <c r="F883" s="8" t="str">
        <f>VLOOKUP($D883,饮料价格!$B$3:$E$45,2,0)</f>
        <v>合</v>
      </c>
      <c r="G883" s="8">
        <f>VLOOKUP($D883,饮料价格!$B$3:$E$45,3,0)</f>
        <v>1.7</v>
      </c>
      <c r="H883" s="8">
        <f>VLOOKUP($D883,饮料价格!$B$3:$E$45,4,0)</f>
        <v>2.5</v>
      </c>
      <c r="I883" s="8">
        <f>E883*H883</f>
        <v>62.5</v>
      </c>
      <c r="J883" s="8">
        <f>(H883-G883)*E883</f>
        <v>20</v>
      </c>
    </row>
    <row r="884" spans="1:10" hidden="1" outlineLevel="3" x14ac:dyDescent="0.15">
      <c r="A884" s="7">
        <v>42736</v>
      </c>
      <c r="B884" s="8" t="s">
        <v>103</v>
      </c>
      <c r="C884" s="8" t="s">
        <v>119</v>
      </c>
      <c r="D884" s="8" t="s">
        <v>13</v>
      </c>
      <c r="E884" s="8">
        <v>16</v>
      </c>
      <c r="F884" s="8" t="str">
        <f>VLOOKUP($D884,饮料价格!$B$3:$E$45,2,0)</f>
        <v>瓶</v>
      </c>
      <c r="G884" s="8">
        <f>VLOOKUP($D884,饮料价格!$B$3:$E$45,3,0)</f>
        <v>2</v>
      </c>
      <c r="H884" s="8">
        <f>VLOOKUP($D884,饮料价格!$B$3:$E$45,4,0)</f>
        <v>3.5</v>
      </c>
      <c r="I884" s="8">
        <f>E884*H884</f>
        <v>56</v>
      </c>
      <c r="J884" s="8">
        <f>(H884-G884)*E884</f>
        <v>24</v>
      </c>
    </row>
    <row r="885" spans="1:10" hidden="1" outlineLevel="3" x14ac:dyDescent="0.15">
      <c r="A885" s="7">
        <v>42736</v>
      </c>
      <c r="B885" s="8" t="s">
        <v>103</v>
      </c>
      <c r="C885" s="8" t="s">
        <v>119</v>
      </c>
      <c r="D885" s="8" t="s">
        <v>14</v>
      </c>
      <c r="E885" s="8">
        <v>16</v>
      </c>
      <c r="F885" s="8" t="str">
        <f>VLOOKUP($D885,饮料价格!$B$3:$E$45,2,0)</f>
        <v>听</v>
      </c>
      <c r="G885" s="8">
        <f>VLOOKUP($D885,饮料价格!$B$3:$E$45,3,0)</f>
        <v>2.5</v>
      </c>
      <c r="H885" s="8">
        <f>VLOOKUP($D885,饮料价格!$B$3:$E$45,4,0)</f>
        <v>4</v>
      </c>
      <c r="I885" s="8">
        <f>E885*H885</f>
        <v>64</v>
      </c>
      <c r="J885" s="8">
        <f>(H885-G885)*E885</f>
        <v>24</v>
      </c>
    </row>
    <row r="886" spans="1:10" hidden="1" outlineLevel="3" x14ac:dyDescent="0.15">
      <c r="A886" s="7">
        <v>42736</v>
      </c>
      <c r="B886" s="8" t="s">
        <v>103</v>
      </c>
      <c r="C886" s="8" t="s">
        <v>119</v>
      </c>
      <c r="D886" s="8" t="s">
        <v>80</v>
      </c>
      <c r="E886" s="8">
        <v>12</v>
      </c>
      <c r="F886" s="8" t="str">
        <f>VLOOKUP($D886,饮料价格!$B$3:$E$45,2,0)</f>
        <v>瓶</v>
      </c>
      <c r="G886" s="8">
        <f>VLOOKUP($D886,饮料价格!$B$3:$E$45,3,0)</f>
        <v>0.9</v>
      </c>
      <c r="H886" s="8">
        <f>VLOOKUP($D886,饮料价格!$B$3:$E$45,4,0)</f>
        <v>1.2</v>
      </c>
      <c r="I886" s="8">
        <f>E886*H886</f>
        <v>14.399999999999999</v>
      </c>
      <c r="J886" s="8">
        <f>(H886-G886)*E886</f>
        <v>3.5999999999999992</v>
      </c>
    </row>
    <row r="887" spans="1:10" hidden="1" outlineLevel="3" x14ac:dyDescent="0.15">
      <c r="A887" s="7">
        <v>42736</v>
      </c>
      <c r="B887" s="8" t="s">
        <v>103</v>
      </c>
      <c r="C887" s="8" t="s">
        <v>119</v>
      </c>
      <c r="D887" s="8" t="s">
        <v>7</v>
      </c>
      <c r="E887" s="8">
        <v>25</v>
      </c>
      <c r="F887" s="8" t="str">
        <f>VLOOKUP($D887,饮料价格!$B$3:$E$45,2,0)</f>
        <v>听</v>
      </c>
      <c r="G887" s="8">
        <f>VLOOKUP($D887,饮料价格!$B$3:$E$45,3,0)</f>
        <v>3.2</v>
      </c>
      <c r="H887" s="8">
        <f>VLOOKUP($D887,饮料价格!$B$3:$E$45,4,0)</f>
        <v>6</v>
      </c>
      <c r="I887" s="8">
        <f>E887*H887</f>
        <v>150</v>
      </c>
      <c r="J887" s="8">
        <f>(H887-G887)*E887</f>
        <v>70</v>
      </c>
    </row>
    <row r="888" spans="1:10" hidden="1" outlineLevel="3" x14ac:dyDescent="0.15">
      <c r="A888" s="7">
        <v>42736</v>
      </c>
      <c r="B888" s="8" t="s">
        <v>103</v>
      </c>
      <c r="C888" s="8" t="s">
        <v>119</v>
      </c>
      <c r="D888" s="8" t="s">
        <v>1</v>
      </c>
      <c r="E888" s="8">
        <v>32</v>
      </c>
      <c r="F888" s="8" t="str">
        <f>VLOOKUP($D888,饮料价格!$B$3:$E$45,2,0)</f>
        <v>听</v>
      </c>
      <c r="G888" s="8">
        <f>VLOOKUP($D888,饮料价格!$B$3:$E$45,3,0)</f>
        <v>2.5</v>
      </c>
      <c r="H888" s="8">
        <f>VLOOKUP($D888,饮料价格!$B$3:$E$45,4,0)</f>
        <v>3.5</v>
      </c>
      <c r="I888" s="8">
        <f>E888*H888</f>
        <v>112</v>
      </c>
      <c r="J888" s="8">
        <f>(H888-G888)*E888</f>
        <v>32</v>
      </c>
    </row>
    <row r="889" spans="1:10" hidden="1" outlineLevel="3" x14ac:dyDescent="0.15">
      <c r="A889" s="7">
        <v>42736</v>
      </c>
      <c r="B889" s="8" t="s">
        <v>103</v>
      </c>
      <c r="C889" s="8" t="s">
        <v>119</v>
      </c>
      <c r="D889" s="8" t="s">
        <v>23</v>
      </c>
      <c r="E889" s="8">
        <v>14</v>
      </c>
      <c r="F889" s="8" t="str">
        <f>VLOOKUP($D889,饮料价格!$B$3:$E$45,2,0)</f>
        <v>瓶</v>
      </c>
      <c r="G889" s="8">
        <f>VLOOKUP($D889,饮料价格!$B$3:$E$45,3,0)</f>
        <v>2.4</v>
      </c>
      <c r="H889" s="8">
        <f>VLOOKUP($D889,饮料价格!$B$3:$E$45,4,0)</f>
        <v>3</v>
      </c>
      <c r="I889" s="8">
        <f>E889*H889</f>
        <v>42</v>
      </c>
      <c r="J889" s="8">
        <f>(H889-G889)*E889</f>
        <v>8.4000000000000021</v>
      </c>
    </row>
    <row r="890" spans="1:10" hidden="1" outlineLevel="3" x14ac:dyDescent="0.15">
      <c r="A890" s="7">
        <v>42736</v>
      </c>
      <c r="B890" s="8" t="s">
        <v>103</v>
      </c>
      <c r="C890" s="8" t="s">
        <v>119</v>
      </c>
      <c r="D890" s="8" t="s">
        <v>81</v>
      </c>
      <c r="E890" s="8">
        <v>27</v>
      </c>
      <c r="F890" s="8" t="str">
        <f>VLOOKUP($D890,饮料价格!$B$3:$E$45,2,0)</f>
        <v>听</v>
      </c>
      <c r="G890" s="8">
        <f>VLOOKUP($D890,饮料价格!$B$3:$E$45,3,0)</f>
        <v>3</v>
      </c>
      <c r="H890" s="8">
        <f>VLOOKUP($D890,饮料价格!$B$3:$E$45,4,0)</f>
        <v>4</v>
      </c>
      <c r="I890" s="8">
        <f>E890*H890</f>
        <v>108</v>
      </c>
      <c r="J890" s="8">
        <f>(H890-G890)*E890</f>
        <v>27</v>
      </c>
    </row>
    <row r="891" spans="1:10" hidden="1" outlineLevel="3" x14ac:dyDescent="0.15">
      <c r="A891" s="7">
        <v>42736</v>
      </c>
      <c r="B891" s="8" t="s">
        <v>103</v>
      </c>
      <c r="C891" s="8" t="s">
        <v>119</v>
      </c>
      <c r="D891" s="8" t="s">
        <v>10</v>
      </c>
      <c r="E891" s="8">
        <v>19</v>
      </c>
      <c r="F891" s="8" t="str">
        <f>VLOOKUP($D891,饮料价格!$B$3:$E$45,2,0)</f>
        <v>听</v>
      </c>
      <c r="G891" s="8">
        <f>VLOOKUP($D891,饮料价格!$B$3:$E$45,3,0)</f>
        <v>2</v>
      </c>
      <c r="H891" s="8">
        <f>VLOOKUP($D891,饮料价格!$B$3:$E$45,4,0)</f>
        <v>3.5</v>
      </c>
      <c r="I891" s="8">
        <f>E891*H891</f>
        <v>66.5</v>
      </c>
      <c r="J891" s="8">
        <f>(H891-G891)*E891</f>
        <v>28.5</v>
      </c>
    </row>
    <row r="892" spans="1:10" hidden="1" outlineLevel="3" x14ac:dyDescent="0.15">
      <c r="A892" s="7">
        <v>42736</v>
      </c>
      <c r="B892" s="8" t="s">
        <v>103</v>
      </c>
      <c r="C892" s="8" t="s">
        <v>119</v>
      </c>
      <c r="D892" s="8" t="s">
        <v>31</v>
      </c>
      <c r="E892" s="8">
        <v>83</v>
      </c>
      <c r="F892" s="8" t="str">
        <f>VLOOKUP($D892,饮料价格!$B$3:$E$45,2,0)</f>
        <v>瓶</v>
      </c>
      <c r="G892" s="8">
        <f>VLOOKUP($D892,饮料价格!$B$3:$E$45,3,0)</f>
        <v>1.1000000000000001</v>
      </c>
      <c r="H892" s="8">
        <f>VLOOKUP($D892,饮料价格!$B$3:$E$45,4,0)</f>
        <v>1.5</v>
      </c>
      <c r="I892" s="8">
        <f>E892*H892</f>
        <v>124.5</v>
      </c>
      <c r="J892" s="8">
        <f>(H892-G892)*E892</f>
        <v>33.199999999999996</v>
      </c>
    </row>
    <row r="893" spans="1:10" hidden="1" outlineLevel="3" x14ac:dyDescent="0.15">
      <c r="A893" s="7">
        <v>42736</v>
      </c>
      <c r="B893" s="8" t="s">
        <v>103</v>
      </c>
      <c r="C893" s="8" t="s">
        <v>119</v>
      </c>
      <c r="D893" s="8" t="s">
        <v>18</v>
      </c>
      <c r="E893" s="8">
        <v>78</v>
      </c>
      <c r="F893" s="8" t="str">
        <f>VLOOKUP($D893,饮料价格!$B$3:$E$45,2,0)</f>
        <v>合</v>
      </c>
      <c r="G893" s="8">
        <f>VLOOKUP($D893,饮料价格!$B$3:$E$45,3,0)</f>
        <v>4.5</v>
      </c>
      <c r="H893" s="8">
        <f>VLOOKUP($D893,饮料价格!$B$3:$E$45,4,0)</f>
        <v>7.2</v>
      </c>
      <c r="I893" s="8">
        <f>E893*H893</f>
        <v>561.6</v>
      </c>
      <c r="J893" s="8">
        <f>(H893-G893)*E893</f>
        <v>210.60000000000002</v>
      </c>
    </row>
    <row r="894" spans="1:10" hidden="1" outlineLevel="3" x14ac:dyDescent="0.15">
      <c r="A894" s="7">
        <v>42736</v>
      </c>
      <c r="B894" s="8" t="s">
        <v>103</v>
      </c>
      <c r="C894" s="8" t="s">
        <v>119</v>
      </c>
      <c r="D894" s="8" t="s">
        <v>3</v>
      </c>
      <c r="E894" s="8">
        <v>14</v>
      </c>
      <c r="F894" s="8" t="str">
        <f>VLOOKUP($D894,饮料价格!$B$3:$E$45,2,0)</f>
        <v>听</v>
      </c>
      <c r="G894" s="8">
        <f>VLOOKUP($D894,饮料价格!$B$3:$E$45,3,0)</f>
        <v>2.5</v>
      </c>
      <c r="H894" s="8">
        <f>VLOOKUP($D894,饮料价格!$B$3:$E$45,4,0)</f>
        <v>3.5</v>
      </c>
      <c r="I894" s="8">
        <f>E894*H894</f>
        <v>49</v>
      </c>
      <c r="J894" s="8">
        <f>(H894-G894)*E894</f>
        <v>14</v>
      </c>
    </row>
    <row r="895" spans="1:10" hidden="1" outlineLevel="3" x14ac:dyDescent="0.15">
      <c r="A895" s="7">
        <v>42736</v>
      </c>
      <c r="B895" s="8" t="s">
        <v>103</v>
      </c>
      <c r="C895" s="8" t="s">
        <v>119</v>
      </c>
      <c r="D895" s="8" t="s">
        <v>30</v>
      </c>
      <c r="E895" s="8">
        <v>62</v>
      </c>
      <c r="F895" s="8" t="str">
        <f>VLOOKUP($D895,饮料价格!$B$3:$E$45,2,0)</f>
        <v>瓶</v>
      </c>
      <c r="G895" s="8">
        <f>VLOOKUP($D895,饮料价格!$B$3:$E$45,3,0)</f>
        <v>0.9</v>
      </c>
      <c r="H895" s="8">
        <f>VLOOKUP($D895,饮料价格!$B$3:$E$45,4,0)</f>
        <v>1.5</v>
      </c>
      <c r="I895" s="8">
        <f>E895*H895</f>
        <v>93</v>
      </c>
      <c r="J895" s="8">
        <f>(H895-G895)*E895</f>
        <v>37.199999999999996</v>
      </c>
    </row>
    <row r="896" spans="1:10" hidden="1" outlineLevel="3" x14ac:dyDescent="0.15">
      <c r="A896" s="7">
        <v>42736</v>
      </c>
      <c r="B896" s="8" t="s">
        <v>103</v>
      </c>
      <c r="C896" s="8" t="s">
        <v>119</v>
      </c>
      <c r="D896" s="8" t="s">
        <v>73</v>
      </c>
      <c r="E896" s="8">
        <v>68</v>
      </c>
      <c r="F896" s="8" t="str">
        <f>VLOOKUP($D896,饮料价格!$B$3:$E$45,2,0)</f>
        <v>瓶</v>
      </c>
      <c r="G896" s="8">
        <f>VLOOKUP($D896,饮料价格!$B$3:$E$45,3,0)</f>
        <v>1.8</v>
      </c>
      <c r="H896" s="8">
        <f>VLOOKUP($D896,饮料价格!$B$3:$E$45,4,0)</f>
        <v>2.2999999999999998</v>
      </c>
      <c r="I896" s="8">
        <f>E896*H896</f>
        <v>156.39999999999998</v>
      </c>
      <c r="J896" s="8">
        <f>(H896-G896)*E896</f>
        <v>33.999999999999986</v>
      </c>
    </row>
    <row r="897" spans="1:10" hidden="1" outlineLevel="3" x14ac:dyDescent="0.15">
      <c r="A897" s="7">
        <v>42736</v>
      </c>
      <c r="B897" s="8" t="s">
        <v>103</v>
      </c>
      <c r="C897" s="8" t="s">
        <v>119</v>
      </c>
      <c r="D897" s="8" t="s">
        <v>28</v>
      </c>
      <c r="E897" s="8">
        <v>14</v>
      </c>
      <c r="F897" s="8" t="str">
        <f>VLOOKUP($D897,饮料价格!$B$3:$E$45,2,0)</f>
        <v>合</v>
      </c>
      <c r="G897" s="8">
        <f>VLOOKUP($D897,饮料价格!$B$3:$E$45,3,0)</f>
        <v>1.5</v>
      </c>
      <c r="H897" s="8">
        <f>VLOOKUP($D897,饮料价格!$B$3:$E$45,4,0)</f>
        <v>2.2000000000000002</v>
      </c>
      <c r="I897" s="8">
        <f>E897*H897</f>
        <v>30.800000000000004</v>
      </c>
      <c r="J897" s="8">
        <f>(H897-G897)*E897</f>
        <v>9.8000000000000025</v>
      </c>
    </row>
    <row r="898" spans="1:10" hidden="1" outlineLevel="3" x14ac:dyDescent="0.15">
      <c r="A898" s="7">
        <v>42736</v>
      </c>
      <c r="B898" s="8" t="s">
        <v>103</v>
      </c>
      <c r="C898" s="8" t="s">
        <v>119</v>
      </c>
      <c r="D898" s="8" t="s">
        <v>132</v>
      </c>
      <c r="E898" s="8">
        <v>65</v>
      </c>
      <c r="F898" s="8" t="str">
        <f>VLOOKUP($D898,饮料价格!$B$3:$E$45,2,0)</f>
        <v>瓶</v>
      </c>
      <c r="G898" s="8">
        <f>VLOOKUP($D898,饮料价格!$B$3:$E$45,3,0)</f>
        <v>2.5</v>
      </c>
      <c r="H898" s="8">
        <f>VLOOKUP($D898,饮料价格!$B$3:$E$45,4,0)</f>
        <v>4.5</v>
      </c>
      <c r="I898" s="8">
        <f>E898*H898</f>
        <v>292.5</v>
      </c>
      <c r="J898" s="8">
        <f>(H898-G898)*E898</f>
        <v>130</v>
      </c>
    </row>
    <row r="899" spans="1:10" hidden="1" outlineLevel="3" x14ac:dyDescent="0.15">
      <c r="A899" s="7">
        <v>42736</v>
      </c>
      <c r="B899" s="8" t="s">
        <v>103</v>
      </c>
      <c r="C899" s="8" t="s">
        <v>119</v>
      </c>
      <c r="D899" s="8" t="s">
        <v>78</v>
      </c>
      <c r="E899" s="8">
        <v>112</v>
      </c>
      <c r="F899" s="8" t="str">
        <f>VLOOKUP($D899,饮料价格!$B$3:$E$45,2,0)</f>
        <v>瓶</v>
      </c>
      <c r="G899" s="8">
        <f>VLOOKUP($D899,饮料价格!$B$3:$E$45,3,0)</f>
        <v>1.9</v>
      </c>
      <c r="H899" s="8">
        <f>VLOOKUP($D899,饮料价格!$B$3:$E$45,4,0)</f>
        <v>2.4</v>
      </c>
      <c r="I899" s="8">
        <f>E899*H899</f>
        <v>268.8</v>
      </c>
      <c r="J899" s="8">
        <f>(H899-G899)*E899</f>
        <v>56</v>
      </c>
    </row>
    <row r="900" spans="1:10" hidden="1" outlineLevel="3" x14ac:dyDescent="0.15">
      <c r="A900" s="7">
        <v>42736</v>
      </c>
      <c r="B900" s="8" t="s">
        <v>103</v>
      </c>
      <c r="C900" s="8" t="s">
        <v>119</v>
      </c>
      <c r="D900" s="8" t="s">
        <v>21</v>
      </c>
      <c r="E900" s="8">
        <v>103</v>
      </c>
      <c r="F900" s="8" t="str">
        <f>VLOOKUP($D900,饮料价格!$B$3:$E$45,2,0)</f>
        <v>瓶</v>
      </c>
      <c r="G900" s="8">
        <f>VLOOKUP($D900,饮料价格!$B$3:$E$45,3,0)</f>
        <v>1.4</v>
      </c>
      <c r="H900" s="8">
        <f>VLOOKUP($D900,饮料价格!$B$3:$E$45,4,0)</f>
        <v>3</v>
      </c>
      <c r="I900" s="8">
        <f>E900*H900</f>
        <v>309</v>
      </c>
      <c r="J900" s="8">
        <f>(H900-G900)*E900</f>
        <v>164.8</v>
      </c>
    </row>
    <row r="901" spans="1:10" hidden="1" outlineLevel="3" x14ac:dyDescent="0.15">
      <c r="A901" s="7">
        <v>42736</v>
      </c>
      <c r="B901" s="8" t="s">
        <v>103</v>
      </c>
      <c r="C901" s="8" t="s">
        <v>119</v>
      </c>
      <c r="D901" s="8" t="s">
        <v>8</v>
      </c>
      <c r="E901" s="8">
        <v>23</v>
      </c>
      <c r="F901" s="8" t="str">
        <f>VLOOKUP($D901,饮料价格!$B$3:$E$45,2,0)</f>
        <v>合</v>
      </c>
      <c r="G901" s="8">
        <f>VLOOKUP($D901,饮料价格!$B$3:$E$45,3,0)</f>
        <v>7.8</v>
      </c>
      <c r="H901" s="8">
        <f>VLOOKUP($D901,饮料价格!$B$3:$E$45,4,0)</f>
        <v>9.8000000000000007</v>
      </c>
      <c r="I901" s="8">
        <f>E901*H901</f>
        <v>225.4</v>
      </c>
      <c r="J901" s="8">
        <f>(H901-G901)*E901</f>
        <v>46.000000000000021</v>
      </c>
    </row>
    <row r="902" spans="1:10" hidden="1" outlineLevel="3" x14ac:dyDescent="0.15">
      <c r="A902" s="7">
        <v>42736</v>
      </c>
      <c r="B902" s="8" t="s">
        <v>103</v>
      </c>
      <c r="C902" s="8" t="s">
        <v>119</v>
      </c>
      <c r="D902" s="8" t="s">
        <v>22</v>
      </c>
      <c r="E902" s="8">
        <v>93</v>
      </c>
      <c r="F902" s="8" t="str">
        <f>VLOOKUP($D902,饮料价格!$B$3:$E$45,2,0)</f>
        <v>合</v>
      </c>
      <c r="G902" s="8">
        <f>VLOOKUP($D902,饮料价格!$B$3:$E$45,3,0)</f>
        <v>1.7</v>
      </c>
      <c r="H902" s="8">
        <f>VLOOKUP($D902,饮料价格!$B$3:$E$45,4,0)</f>
        <v>2.2000000000000002</v>
      </c>
      <c r="I902" s="8">
        <f>E902*H902</f>
        <v>204.60000000000002</v>
      </c>
      <c r="J902" s="8">
        <f>(H902-G902)*E902</f>
        <v>46.500000000000021</v>
      </c>
    </row>
    <row r="903" spans="1:10" hidden="1" outlineLevel="3" x14ac:dyDescent="0.15">
      <c r="A903" s="7">
        <v>42736</v>
      </c>
      <c r="B903" s="8" t="s">
        <v>103</v>
      </c>
      <c r="C903" s="8" t="s">
        <v>119</v>
      </c>
      <c r="D903" s="8" t="s">
        <v>32</v>
      </c>
      <c r="E903" s="8">
        <v>21</v>
      </c>
      <c r="F903" s="8" t="str">
        <f>VLOOKUP($D903,饮料价格!$B$3:$E$45,2,0)</f>
        <v>瓶</v>
      </c>
      <c r="G903" s="8">
        <f>VLOOKUP($D903,饮料价格!$B$3:$E$45,3,0)</f>
        <v>2.4</v>
      </c>
      <c r="H903" s="8">
        <f>VLOOKUP($D903,饮料价格!$B$3:$E$45,4,0)</f>
        <v>3.5</v>
      </c>
      <c r="I903" s="8">
        <f>E903*H903</f>
        <v>73.5</v>
      </c>
      <c r="J903" s="8">
        <f>(H903-G903)*E903</f>
        <v>23.1</v>
      </c>
    </row>
    <row r="904" spans="1:10" hidden="1" outlineLevel="3" x14ac:dyDescent="0.15">
      <c r="A904" s="7">
        <v>42736</v>
      </c>
      <c r="B904" s="8" t="s">
        <v>103</v>
      </c>
      <c r="C904" s="8" t="s">
        <v>119</v>
      </c>
      <c r="D904" s="8" t="s">
        <v>19</v>
      </c>
      <c r="E904" s="8">
        <v>27</v>
      </c>
      <c r="F904" s="8" t="str">
        <f>VLOOKUP($D904,饮料价格!$B$3:$E$45,2,0)</f>
        <v>瓶</v>
      </c>
      <c r="G904" s="8">
        <f>VLOOKUP($D904,饮料价格!$B$3:$E$45,3,0)</f>
        <v>1.7</v>
      </c>
      <c r="H904" s="8">
        <f>VLOOKUP($D904,饮料价格!$B$3:$E$45,4,0)</f>
        <v>2.2000000000000002</v>
      </c>
      <c r="I904" s="8">
        <f>E904*H904</f>
        <v>59.400000000000006</v>
      </c>
      <c r="J904" s="8">
        <f>(H904-G904)*E904</f>
        <v>13.500000000000005</v>
      </c>
    </row>
    <row r="905" spans="1:10" hidden="1" outlineLevel="3" x14ac:dyDescent="0.15">
      <c r="A905" s="7">
        <v>42736</v>
      </c>
      <c r="B905" s="8" t="s">
        <v>103</v>
      </c>
      <c r="C905" s="8" t="s">
        <v>119</v>
      </c>
      <c r="D905" s="8" t="s">
        <v>11</v>
      </c>
      <c r="E905" s="8">
        <v>47</v>
      </c>
      <c r="F905" s="8" t="str">
        <f>VLOOKUP($D905,饮料价格!$B$3:$E$45,2,0)</f>
        <v>瓶</v>
      </c>
      <c r="G905" s="8">
        <f>VLOOKUP($D905,饮料价格!$B$3:$E$45,3,0)</f>
        <v>1</v>
      </c>
      <c r="H905" s="8">
        <f>VLOOKUP($D905,饮料价格!$B$3:$E$45,4,0)</f>
        <v>1.3</v>
      </c>
      <c r="I905" s="8">
        <f>E905*H905</f>
        <v>61.1</v>
      </c>
      <c r="J905" s="8">
        <f>(H905-G905)*E905</f>
        <v>14.100000000000001</v>
      </c>
    </row>
    <row r="906" spans="1:10" hidden="1" outlineLevel="3" x14ac:dyDescent="0.15">
      <c r="A906" s="7">
        <v>42736</v>
      </c>
      <c r="B906" s="8" t="s">
        <v>103</v>
      </c>
      <c r="C906" s="8" t="s">
        <v>119</v>
      </c>
      <c r="D906" s="8" t="s">
        <v>20</v>
      </c>
      <c r="E906" s="8">
        <v>18</v>
      </c>
      <c r="F906" s="8" t="str">
        <f>VLOOKUP($D906,饮料价格!$B$3:$E$45,2,0)</f>
        <v>瓶</v>
      </c>
      <c r="G906" s="8">
        <f>VLOOKUP($D906,饮料价格!$B$3:$E$45,3,0)</f>
        <v>1.8</v>
      </c>
      <c r="H906" s="8">
        <f>VLOOKUP($D906,饮料价格!$B$3:$E$45,4,0)</f>
        <v>2.2999999999999998</v>
      </c>
      <c r="I906" s="8">
        <f>E906*H906</f>
        <v>41.4</v>
      </c>
      <c r="J906" s="8">
        <f>(H906-G906)*E906</f>
        <v>8.9999999999999964</v>
      </c>
    </row>
    <row r="907" spans="1:10" hidden="1" outlineLevel="3" x14ac:dyDescent="0.15">
      <c r="A907" s="7">
        <v>42736</v>
      </c>
      <c r="B907" s="8" t="s">
        <v>103</v>
      </c>
      <c r="C907" s="8" t="s">
        <v>119</v>
      </c>
      <c r="D907" s="8" t="s">
        <v>133</v>
      </c>
      <c r="E907" s="8">
        <v>41</v>
      </c>
      <c r="F907" s="8" t="str">
        <f>VLOOKUP($D907,饮料价格!$B$3:$E$45,2,0)</f>
        <v>瓶</v>
      </c>
      <c r="G907" s="8">
        <f>VLOOKUP($D907,饮料价格!$B$3:$E$45,3,0)</f>
        <v>3.5</v>
      </c>
      <c r="H907" s="8">
        <f>VLOOKUP($D907,饮料价格!$B$3:$E$45,4,0)</f>
        <v>5</v>
      </c>
      <c r="I907" s="8">
        <f>E907*H907</f>
        <v>205</v>
      </c>
      <c r="J907" s="8">
        <f>(H907-G907)*E907</f>
        <v>61.5</v>
      </c>
    </row>
    <row r="908" spans="1:10" outlineLevel="2" collapsed="1" x14ac:dyDescent="0.15">
      <c r="A908" s="7"/>
      <c r="B908" s="8"/>
      <c r="C908" s="23" t="s">
        <v>201</v>
      </c>
      <c r="D908" s="8"/>
      <c r="E908" s="8"/>
      <c r="F908" s="8"/>
      <c r="G908" s="8"/>
      <c r="H908" s="8"/>
      <c r="I908" s="8">
        <f>SUBTOTAL(9,I866:I907)</f>
        <v>5781</v>
      </c>
      <c r="J908" s="8">
        <f>SUBTOTAL(9,J866:J907)</f>
        <v>1919.1999999999996</v>
      </c>
    </row>
    <row r="909" spans="1:10" hidden="1" outlineLevel="3" x14ac:dyDescent="0.15">
      <c r="A909" s="7">
        <v>42736</v>
      </c>
      <c r="B909" s="8" t="s">
        <v>103</v>
      </c>
      <c r="C909" s="8" t="s">
        <v>120</v>
      </c>
      <c r="D909" s="8" t="s">
        <v>81</v>
      </c>
      <c r="E909" s="8">
        <v>9</v>
      </c>
      <c r="F909" s="8" t="str">
        <f>VLOOKUP($D909,饮料价格!$B$3:$E$45,2,0)</f>
        <v>听</v>
      </c>
      <c r="G909" s="8">
        <f>VLOOKUP($D909,饮料价格!$B$3:$E$45,3,0)</f>
        <v>3</v>
      </c>
      <c r="H909" s="8">
        <f>VLOOKUP($D909,饮料价格!$B$3:$E$45,4,0)</f>
        <v>4</v>
      </c>
      <c r="I909" s="8">
        <f>E909*H909</f>
        <v>36</v>
      </c>
      <c r="J909" s="8">
        <f>(H909-G909)*E909</f>
        <v>9</v>
      </c>
    </row>
    <row r="910" spans="1:10" hidden="1" outlineLevel="3" x14ac:dyDescent="0.15">
      <c r="A910" s="7">
        <v>42736</v>
      </c>
      <c r="B910" s="8" t="s">
        <v>103</v>
      </c>
      <c r="C910" s="8" t="s">
        <v>120</v>
      </c>
      <c r="D910" s="8" t="s">
        <v>6</v>
      </c>
      <c r="E910" s="8">
        <v>76</v>
      </c>
      <c r="F910" s="8" t="str">
        <f>VLOOKUP($D910,饮料价格!$B$3:$E$45,2,0)</f>
        <v>瓶</v>
      </c>
      <c r="G910" s="8">
        <f>VLOOKUP($D910,饮料价格!$B$3:$E$45,3,0)</f>
        <v>1.7</v>
      </c>
      <c r="H910" s="8">
        <f>VLOOKUP($D910,饮料价格!$B$3:$E$45,4,0)</f>
        <v>3.5</v>
      </c>
      <c r="I910" s="8">
        <f>E910*H910</f>
        <v>266</v>
      </c>
      <c r="J910" s="8">
        <f>(H910-G910)*E910</f>
        <v>136.80000000000001</v>
      </c>
    </row>
    <row r="911" spans="1:10" hidden="1" outlineLevel="3" x14ac:dyDescent="0.15">
      <c r="A911" s="7">
        <v>42736</v>
      </c>
      <c r="B911" s="8" t="s">
        <v>103</v>
      </c>
      <c r="C911" s="8" t="s">
        <v>120</v>
      </c>
      <c r="D911" s="8" t="s">
        <v>9</v>
      </c>
      <c r="E911" s="8">
        <v>28</v>
      </c>
      <c r="F911" s="8" t="str">
        <f>VLOOKUP($D911,饮料价格!$B$3:$E$45,2,0)</f>
        <v>听</v>
      </c>
      <c r="G911" s="8">
        <f>VLOOKUP($D911,饮料价格!$B$3:$E$45,3,0)</f>
        <v>3</v>
      </c>
      <c r="H911" s="8">
        <f>VLOOKUP($D911,饮料价格!$B$3:$E$45,4,0)</f>
        <v>4</v>
      </c>
      <c r="I911" s="8">
        <f>E911*H911</f>
        <v>112</v>
      </c>
      <c r="J911" s="8">
        <f>(H911-G911)*E911</f>
        <v>28</v>
      </c>
    </row>
    <row r="912" spans="1:10" hidden="1" outlineLevel="3" x14ac:dyDescent="0.15">
      <c r="A912" s="7">
        <v>42736</v>
      </c>
      <c r="B912" s="8" t="s">
        <v>103</v>
      </c>
      <c r="C912" s="8" t="s">
        <v>120</v>
      </c>
      <c r="D912" s="8" t="s">
        <v>10</v>
      </c>
      <c r="E912" s="8">
        <v>67</v>
      </c>
      <c r="F912" s="8" t="str">
        <f>VLOOKUP($D912,饮料价格!$B$3:$E$45,2,0)</f>
        <v>听</v>
      </c>
      <c r="G912" s="8">
        <f>VLOOKUP($D912,饮料价格!$B$3:$E$45,3,0)</f>
        <v>2</v>
      </c>
      <c r="H912" s="8">
        <f>VLOOKUP($D912,饮料价格!$B$3:$E$45,4,0)</f>
        <v>3.5</v>
      </c>
      <c r="I912" s="8">
        <f>E912*H912</f>
        <v>234.5</v>
      </c>
      <c r="J912" s="8">
        <f>(H912-G912)*E912</f>
        <v>100.5</v>
      </c>
    </row>
    <row r="913" spans="1:10" hidden="1" outlineLevel="3" x14ac:dyDescent="0.15">
      <c r="A913" s="7">
        <v>42736</v>
      </c>
      <c r="B913" s="8" t="s">
        <v>103</v>
      </c>
      <c r="C913" s="8" t="s">
        <v>120</v>
      </c>
      <c r="D913" s="8" t="s">
        <v>22</v>
      </c>
      <c r="E913" s="8">
        <v>86</v>
      </c>
      <c r="F913" s="8" t="str">
        <f>VLOOKUP($D913,饮料价格!$B$3:$E$45,2,0)</f>
        <v>合</v>
      </c>
      <c r="G913" s="8">
        <f>VLOOKUP($D913,饮料价格!$B$3:$E$45,3,0)</f>
        <v>1.7</v>
      </c>
      <c r="H913" s="8">
        <f>VLOOKUP($D913,饮料价格!$B$3:$E$45,4,0)</f>
        <v>2.2000000000000002</v>
      </c>
      <c r="I913" s="8">
        <f>E913*H913</f>
        <v>189.20000000000002</v>
      </c>
      <c r="J913" s="8">
        <f>(H913-G913)*E913</f>
        <v>43.000000000000021</v>
      </c>
    </row>
    <row r="914" spans="1:10" hidden="1" outlineLevel="3" x14ac:dyDescent="0.15">
      <c r="A914" s="7">
        <v>42736</v>
      </c>
      <c r="B914" s="8" t="s">
        <v>103</v>
      </c>
      <c r="C914" s="8" t="s">
        <v>120</v>
      </c>
      <c r="D914" s="8" t="s">
        <v>79</v>
      </c>
      <c r="E914" s="8">
        <v>17</v>
      </c>
      <c r="F914" s="8" t="str">
        <f>VLOOKUP($D914,饮料价格!$B$3:$E$45,2,0)</f>
        <v>听</v>
      </c>
      <c r="G914" s="8">
        <f>VLOOKUP($D914,饮料价格!$B$3:$E$45,3,0)</f>
        <v>1.2</v>
      </c>
      <c r="H914" s="8">
        <f>VLOOKUP($D914,饮料价格!$B$3:$E$45,4,0)</f>
        <v>2.5</v>
      </c>
      <c r="I914" s="8">
        <f>E914*H914</f>
        <v>42.5</v>
      </c>
      <c r="J914" s="8">
        <f>(H914-G914)*E914</f>
        <v>22.1</v>
      </c>
    </row>
    <row r="915" spans="1:10" hidden="1" outlineLevel="3" x14ac:dyDescent="0.15">
      <c r="A915" s="7">
        <v>42736</v>
      </c>
      <c r="B915" s="8" t="s">
        <v>103</v>
      </c>
      <c r="C915" s="8" t="s">
        <v>120</v>
      </c>
      <c r="D915" s="8" t="s">
        <v>78</v>
      </c>
      <c r="E915" s="8">
        <v>17</v>
      </c>
      <c r="F915" s="8" t="str">
        <f>VLOOKUP($D915,饮料价格!$B$3:$E$45,2,0)</f>
        <v>瓶</v>
      </c>
      <c r="G915" s="8">
        <f>VLOOKUP($D915,饮料价格!$B$3:$E$45,3,0)</f>
        <v>1.9</v>
      </c>
      <c r="H915" s="8">
        <f>VLOOKUP($D915,饮料价格!$B$3:$E$45,4,0)</f>
        <v>2.4</v>
      </c>
      <c r="I915" s="8">
        <f>E915*H915</f>
        <v>40.799999999999997</v>
      </c>
      <c r="J915" s="8">
        <f>(H915-G915)*E915</f>
        <v>8.5</v>
      </c>
    </row>
    <row r="916" spans="1:10" hidden="1" outlineLevel="3" x14ac:dyDescent="0.15">
      <c r="A916" s="7">
        <v>42736</v>
      </c>
      <c r="B916" s="8" t="s">
        <v>103</v>
      </c>
      <c r="C916" s="8" t="s">
        <v>120</v>
      </c>
      <c r="D916" s="8" t="s">
        <v>11</v>
      </c>
      <c r="E916" s="8">
        <v>16</v>
      </c>
      <c r="F916" s="8" t="str">
        <f>VLOOKUP($D916,饮料价格!$B$3:$E$45,2,0)</f>
        <v>瓶</v>
      </c>
      <c r="G916" s="8">
        <f>VLOOKUP($D916,饮料价格!$B$3:$E$45,3,0)</f>
        <v>1</v>
      </c>
      <c r="H916" s="8">
        <f>VLOOKUP($D916,饮料价格!$B$3:$E$45,4,0)</f>
        <v>1.3</v>
      </c>
      <c r="I916" s="8">
        <f>E916*H916</f>
        <v>20.8</v>
      </c>
      <c r="J916" s="8">
        <f>(H916-G916)*E916</f>
        <v>4.8000000000000007</v>
      </c>
    </row>
    <row r="917" spans="1:10" hidden="1" outlineLevel="3" x14ac:dyDescent="0.15">
      <c r="A917" s="7">
        <v>42736</v>
      </c>
      <c r="B917" s="8" t="s">
        <v>103</v>
      </c>
      <c r="C917" s="8" t="s">
        <v>120</v>
      </c>
      <c r="D917" s="8" t="s">
        <v>27</v>
      </c>
      <c r="E917" s="8">
        <v>81</v>
      </c>
      <c r="F917" s="8" t="str">
        <f>VLOOKUP($D917,饮料价格!$B$3:$E$45,2,0)</f>
        <v>听</v>
      </c>
      <c r="G917" s="8">
        <f>VLOOKUP($D917,饮料价格!$B$3:$E$45,3,0)</f>
        <v>2.5</v>
      </c>
      <c r="H917" s="8">
        <f>VLOOKUP($D917,饮料价格!$B$3:$E$45,4,0)</f>
        <v>4</v>
      </c>
      <c r="I917" s="8">
        <f>E917*H917</f>
        <v>324</v>
      </c>
      <c r="J917" s="8">
        <f>(H917-G917)*E917</f>
        <v>121.5</v>
      </c>
    </row>
    <row r="918" spans="1:10" hidden="1" outlineLevel="3" x14ac:dyDescent="0.15">
      <c r="A918" s="7">
        <v>42736</v>
      </c>
      <c r="B918" s="8" t="s">
        <v>103</v>
      </c>
      <c r="C918" s="8" t="s">
        <v>120</v>
      </c>
      <c r="D918" s="8" t="s">
        <v>3</v>
      </c>
      <c r="E918" s="8">
        <v>126</v>
      </c>
      <c r="F918" s="8" t="str">
        <f>VLOOKUP($D918,饮料价格!$B$3:$E$45,2,0)</f>
        <v>听</v>
      </c>
      <c r="G918" s="8">
        <f>VLOOKUP($D918,饮料价格!$B$3:$E$45,3,0)</f>
        <v>2.5</v>
      </c>
      <c r="H918" s="8">
        <f>VLOOKUP($D918,饮料价格!$B$3:$E$45,4,0)</f>
        <v>3.5</v>
      </c>
      <c r="I918" s="8">
        <f>E918*H918</f>
        <v>441</v>
      </c>
      <c r="J918" s="8">
        <f>(H918-G918)*E918</f>
        <v>126</v>
      </c>
    </row>
    <row r="919" spans="1:10" hidden="1" outlineLevel="3" x14ac:dyDescent="0.15">
      <c r="A919" s="7">
        <v>42736</v>
      </c>
      <c r="B919" s="8" t="s">
        <v>103</v>
      </c>
      <c r="C919" s="8" t="s">
        <v>120</v>
      </c>
      <c r="D919" s="8" t="s">
        <v>131</v>
      </c>
      <c r="E919" s="8">
        <v>99</v>
      </c>
      <c r="F919" s="8" t="str">
        <f>VLOOKUP($D919,饮料价格!$B$3:$E$45,2,0)</f>
        <v>瓶</v>
      </c>
      <c r="G919" s="8">
        <f>VLOOKUP($D919,饮料价格!$B$3:$E$45,3,0)</f>
        <v>2</v>
      </c>
      <c r="H919" s="8">
        <f>VLOOKUP($D919,饮料价格!$B$3:$E$45,4,0)</f>
        <v>3.5</v>
      </c>
      <c r="I919" s="8">
        <f>E919*H919</f>
        <v>346.5</v>
      </c>
      <c r="J919" s="8">
        <f>(H919-G919)*E919</f>
        <v>148.5</v>
      </c>
    </row>
    <row r="920" spans="1:10" hidden="1" outlineLevel="3" x14ac:dyDescent="0.15">
      <c r="A920" s="7">
        <v>42736</v>
      </c>
      <c r="B920" s="8" t="s">
        <v>103</v>
      </c>
      <c r="C920" s="8" t="s">
        <v>120</v>
      </c>
      <c r="D920" s="8" t="s">
        <v>133</v>
      </c>
      <c r="E920" s="8">
        <v>40</v>
      </c>
      <c r="F920" s="8" t="str">
        <f>VLOOKUP($D920,饮料价格!$B$3:$E$45,2,0)</f>
        <v>瓶</v>
      </c>
      <c r="G920" s="8">
        <f>VLOOKUP($D920,饮料价格!$B$3:$E$45,3,0)</f>
        <v>3.5</v>
      </c>
      <c r="H920" s="8">
        <f>VLOOKUP($D920,饮料价格!$B$3:$E$45,4,0)</f>
        <v>5</v>
      </c>
      <c r="I920" s="8">
        <f>E920*H920</f>
        <v>200</v>
      </c>
      <c r="J920" s="8">
        <f>(H920-G920)*E920</f>
        <v>60</v>
      </c>
    </row>
    <row r="921" spans="1:10" hidden="1" outlineLevel="3" x14ac:dyDescent="0.15">
      <c r="A921" s="7">
        <v>42736</v>
      </c>
      <c r="B921" s="8" t="s">
        <v>103</v>
      </c>
      <c r="C921" s="8" t="s">
        <v>120</v>
      </c>
      <c r="D921" s="8" t="s">
        <v>28</v>
      </c>
      <c r="E921" s="8">
        <v>52</v>
      </c>
      <c r="F921" s="8" t="str">
        <f>VLOOKUP($D921,饮料价格!$B$3:$E$45,2,0)</f>
        <v>合</v>
      </c>
      <c r="G921" s="8">
        <f>VLOOKUP($D921,饮料价格!$B$3:$E$45,3,0)</f>
        <v>1.5</v>
      </c>
      <c r="H921" s="8">
        <f>VLOOKUP($D921,饮料价格!$B$3:$E$45,4,0)</f>
        <v>2.2000000000000002</v>
      </c>
      <c r="I921" s="8">
        <f>E921*H921</f>
        <v>114.4</v>
      </c>
      <c r="J921" s="8">
        <f>(H921-G921)*E921</f>
        <v>36.400000000000006</v>
      </c>
    </row>
    <row r="922" spans="1:10" hidden="1" outlineLevel="3" x14ac:dyDescent="0.15">
      <c r="A922" s="7">
        <v>42736</v>
      </c>
      <c r="B922" s="8" t="s">
        <v>103</v>
      </c>
      <c r="C922" s="8" t="s">
        <v>120</v>
      </c>
      <c r="D922" s="8" t="s">
        <v>31</v>
      </c>
      <c r="E922" s="8">
        <v>19</v>
      </c>
      <c r="F922" s="8" t="str">
        <f>VLOOKUP($D922,饮料价格!$B$3:$E$45,2,0)</f>
        <v>瓶</v>
      </c>
      <c r="G922" s="8">
        <f>VLOOKUP($D922,饮料价格!$B$3:$E$45,3,0)</f>
        <v>1.1000000000000001</v>
      </c>
      <c r="H922" s="8">
        <f>VLOOKUP($D922,饮料价格!$B$3:$E$45,4,0)</f>
        <v>1.5</v>
      </c>
      <c r="I922" s="8">
        <f>E922*H922</f>
        <v>28.5</v>
      </c>
      <c r="J922" s="8">
        <f>(H922-G922)*E922</f>
        <v>7.5999999999999979</v>
      </c>
    </row>
    <row r="923" spans="1:10" hidden="1" outlineLevel="3" x14ac:dyDescent="0.15">
      <c r="A923" s="7">
        <v>42736</v>
      </c>
      <c r="B923" s="8" t="s">
        <v>103</v>
      </c>
      <c r="C923" s="8" t="s">
        <v>120</v>
      </c>
      <c r="D923" s="8" t="s">
        <v>73</v>
      </c>
      <c r="E923" s="8">
        <v>13</v>
      </c>
      <c r="F923" s="8" t="str">
        <f>VLOOKUP($D923,饮料价格!$B$3:$E$45,2,0)</f>
        <v>瓶</v>
      </c>
      <c r="G923" s="8">
        <f>VLOOKUP($D923,饮料价格!$B$3:$E$45,3,0)</f>
        <v>1.8</v>
      </c>
      <c r="H923" s="8">
        <f>VLOOKUP($D923,饮料价格!$B$3:$E$45,4,0)</f>
        <v>2.2999999999999998</v>
      </c>
      <c r="I923" s="8">
        <f>E923*H923</f>
        <v>29.9</v>
      </c>
      <c r="J923" s="8">
        <f>(H923-G923)*E923</f>
        <v>6.4999999999999973</v>
      </c>
    </row>
    <row r="924" spans="1:10" hidden="1" outlineLevel="3" x14ac:dyDescent="0.15">
      <c r="A924" s="7">
        <v>42736</v>
      </c>
      <c r="B924" s="8" t="s">
        <v>103</v>
      </c>
      <c r="C924" s="8" t="s">
        <v>120</v>
      </c>
      <c r="D924" s="8" t="s">
        <v>12</v>
      </c>
      <c r="E924" s="8">
        <v>93</v>
      </c>
      <c r="F924" s="8" t="str">
        <f>VLOOKUP($D924,饮料价格!$B$3:$E$45,2,0)</f>
        <v>瓶</v>
      </c>
      <c r="G924" s="8">
        <f>VLOOKUP($D924,饮料价格!$B$3:$E$45,3,0)</f>
        <v>1.3</v>
      </c>
      <c r="H924" s="8">
        <f>VLOOKUP($D924,饮料价格!$B$3:$E$45,4,0)</f>
        <v>2.8</v>
      </c>
      <c r="I924" s="8">
        <f>E924*H924</f>
        <v>260.39999999999998</v>
      </c>
      <c r="J924" s="8">
        <f>(H924-G924)*E924</f>
        <v>139.49999999999997</v>
      </c>
    </row>
    <row r="925" spans="1:10" hidden="1" outlineLevel="3" x14ac:dyDescent="0.15">
      <c r="A925" s="7">
        <v>42736</v>
      </c>
      <c r="B925" s="8" t="s">
        <v>103</v>
      </c>
      <c r="C925" s="8" t="s">
        <v>120</v>
      </c>
      <c r="D925" s="8" t="s">
        <v>4</v>
      </c>
      <c r="E925" s="8">
        <v>98</v>
      </c>
      <c r="F925" s="8" t="str">
        <f>VLOOKUP($D925,饮料价格!$B$3:$E$45,2,0)</f>
        <v>合</v>
      </c>
      <c r="G925" s="8">
        <f>VLOOKUP($D925,饮料价格!$B$3:$E$45,3,0)</f>
        <v>1.3</v>
      </c>
      <c r="H925" s="8">
        <f>VLOOKUP($D925,饮料价格!$B$3:$E$45,4,0)</f>
        <v>1.9</v>
      </c>
      <c r="I925" s="8">
        <f>E925*H925</f>
        <v>186.2</v>
      </c>
      <c r="J925" s="8">
        <f>(H925-G925)*E925</f>
        <v>58.79999999999999</v>
      </c>
    </row>
    <row r="926" spans="1:10" hidden="1" outlineLevel="3" x14ac:dyDescent="0.15">
      <c r="A926" s="7">
        <v>42736</v>
      </c>
      <c r="B926" s="8" t="s">
        <v>103</v>
      </c>
      <c r="C926" s="8" t="s">
        <v>120</v>
      </c>
      <c r="D926" s="8" t="s">
        <v>25</v>
      </c>
      <c r="E926" s="8">
        <v>18</v>
      </c>
      <c r="F926" s="8" t="str">
        <f>VLOOKUP($D926,饮料价格!$B$3:$E$45,2,0)</f>
        <v>听</v>
      </c>
      <c r="G926" s="8">
        <f>VLOOKUP($D926,饮料价格!$B$3:$E$45,3,0)</f>
        <v>3</v>
      </c>
      <c r="H926" s="8">
        <f>VLOOKUP($D926,饮料价格!$B$3:$E$45,4,0)</f>
        <v>4</v>
      </c>
      <c r="I926" s="8">
        <f>E926*H926</f>
        <v>72</v>
      </c>
      <c r="J926" s="8">
        <f>(H926-G926)*E926</f>
        <v>18</v>
      </c>
    </row>
    <row r="927" spans="1:10" hidden="1" outlineLevel="3" x14ac:dyDescent="0.15">
      <c r="A927" s="7">
        <v>42736</v>
      </c>
      <c r="B927" s="8" t="s">
        <v>103</v>
      </c>
      <c r="C927" s="8" t="s">
        <v>120</v>
      </c>
      <c r="D927" s="8" t="s">
        <v>82</v>
      </c>
      <c r="E927" s="8">
        <v>39</v>
      </c>
      <c r="F927" s="8" t="str">
        <f>VLOOKUP($D927,饮料价格!$B$3:$E$45,2,0)</f>
        <v>合</v>
      </c>
      <c r="G927" s="8">
        <f>VLOOKUP($D927,饮料价格!$B$3:$E$45,3,0)</f>
        <v>1.6</v>
      </c>
      <c r="H927" s="8">
        <f>VLOOKUP($D927,饮料价格!$B$3:$E$45,4,0)</f>
        <v>2.5</v>
      </c>
      <c r="I927" s="8">
        <f>E927*H927</f>
        <v>97.5</v>
      </c>
      <c r="J927" s="8">
        <f>(H927-G927)*E927</f>
        <v>35.099999999999994</v>
      </c>
    </row>
    <row r="928" spans="1:10" hidden="1" outlineLevel="3" x14ac:dyDescent="0.15">
      <c r="A928" s="7">
        <v>42736</v>
      </c>
      <c r="B928" s="8" t="s">
        <v>103</v>
      </c>
      <c r="C928" s="8" t="s">
        <v>120</v>
      </c>
      <c r="D928" s="8" t="s">
        <v>16</v>
      </c>
      <c r="E928" s="8">
        <v>8</v>
      </c>
      <c r="F928" s="8" t="str">
        <f>VLOOKUP($D928,饮料价格!$B$3:$E$45,2,0)</f>
        <v>瓶</v>
      </c>
      <c r="G928" s="8">
        <f>VLOOKUP($D928,饮料价格!$B$3:$E$45,3,0)</f>
        <v>1</v>
      </c>
      <c r="H928" s="8">
        <f>VLOOKUP($D928,饮料价格!$B$3:$E$45,4,0)</f>
        <v>1.5</v>
      </c>
      <c r="I928" s="8">
        <f>E928*H928</f>
        <v>12</v>
      </c>
      <c r="J928" s="8">
        <f>(H928-G928)*E928</f>
        <v>4</v>
      </c>
    </row>
    <row r="929" spans="1:10" hidden="1" outlineLevel="3" x14ac:dyDescent="0.15">
      <c r="A929" s="7">
        <v>42736</v>
      </c>
      <c r="B929" s="8" t="s">
        <v>103</v>
      </c>
      <c r="C929" s="8" t="s">
        <v>120</v>
      </c>
      <c r="D929" s="8" t="s">
        <v>1</v>
      </c>
      <c r="E929" s="8">
        <v>80</v>
      </c>
      <c r="F929" s="8" t="str">
        <f>VLOOKUP($D929,饮料价格!$B$3:$E$45,2,0)</f>
        <v>听</v>
      </c>
      <c r="G929" s="8">
        <f>VLOOKUP($D929,饮料价格!$B$3:$E$45,3,0)</f>
        <v>2.5</v>
      </c>
      <c r="H929" s="8">
        <f>VLOOKUP($D929,饮料价格!$B$3:$E$45,4,0)</f>
        <v>3.5</v>
      </c>
      <c r="I929" s="8">
        <f>E929*H929</f>
        <v>280</v>
      </c>
      <c r="J929" s="8">
        <f>(H929-G929)*E929</f>
        <v>80</v>
      </c>
    </row>
    <row r="930" spans="1:10" hidden="1" outlineLevel="3" x14ac:dyDescent="0.15">
      <c r="A930" s="7">
        <v>42736</v>
      </c>
      <c r="B930" s="8" t="s">
        <v>103</v>
      </c>
      <c r="C930" s="8" t="s">
        <v>120</v>
      </c>
      <c r="D930" s="8" t="s">
        <v>32</v>
      </c>
      <c r="E930" s="8">
        <v>12</v>
      </c>
      <c r="F930" s="8" t="str">
        <f>VLOOKUP($D930,饮料价格!$B$3:$E$45,2,0)</f>
        <v>瓶</v>
      </c>
      <c r="G930" s="8">
        <f>VLOOKUP($D930,饮料价格!$B$3:$E$45,3,0)</f>
        <v>2.4</v>
      </c>
      <c r="H930" s="8">
        <f>VLOOKUP($D930,饮料价格!$B$3:$E$45,4,0)</f>
        <v>3.5</v>
      </c>
      <c r="I930" s="8">
        <f>E930*H930</f>
        <v>42</v>
      </c>
      <c r="J930" s="8">
        <f>(H930-G930)*E930</f>
        <v>13.200000000000001</v>
      </c>
    </row>
    <row r="931" spans="1:10" hidden="1" outlineLevel="3" x14ac:dyDescent="0.15">
      <c r="A931" s="7">
        <v>42736</v>
      </c>
      <c r="B931" s="8" t="s">
        <v>103</v>
      </c>
      <c r="C931" s="8" t="s">
        <v>120</v>
      </c>
      <c r="D931" s="8" t="s">
        <v>8</v>
      </c>
      <c r="E931" s="8">
        <v>16</v>
      </c>
      <c r="F931" s="8" t="str">
        <f>VLOOKUP($D931,饮料价格!$B$3:$E$45,2,0)</f>
        <v>合</v>
      </c>
      <c r="G931" s="8">
        <f>VLOOKUP($D931,饮料价格!$B$3:$E$45,3,0)</f>
        <v>7.8</v>
      </c>
      <c r="H931" s="8">
        <f>VLOOKUP($D931,饮料价格!$B$3:$E$45,4,0)</f>
        <v>9.8000000000000007</v>
      </c>
      <c r="I931" s="8">
        <f>E931*H931</f>
        <v>156.80000000000001</v>
      </c>
      <c r="J931" s="8">
        <f>(H931-G931)*E931</f>
        <v>32.000000000000014</v>
      </c>
    </row>
    <row r="932" spans="1:10" hidden="1" outlineLevel="3" x14ac:dyDescent="0.15">
      <c r="A932" s="7">
        <v>42736</v>
      </c>
      <c r="B932" s="8" t="s">
        <v>103</v>
      </c>
      <c r="C932" s="8" t="s">
        <v>120</v>
      </c>
      <c r="D932" s="8" t="s">
        <v>15</v>
      </c>
      <c r="E932" s="8">
        <v>17</v>
      </c>
      <c r="F932" s="8" t="str">
        <f>VLOOKUP($D932,饮料价格!$B$3:$E$45,2,0)</f>
        <v>合</v>
      </c>
      <c r="G932" s="8">
        <f>VLOOKUP($D932,饮料价格!$B$3:$E$45,3,0)</f>
        <v>1.7</v>
      </c>
      <c r="H932" s="8">
        <f>VLOOKUP($D932,饮料价格!$B$3:$E$45,4,0)</f>
        <v>2.5</v>
      </c>
      <c r="I932" s="8">
        <f>E932*H932</f>
        <v>42.5</v>
      </c>
      <c r="J932" s="8">
        <f>(H932-G932)*E932</f>
        <v>13.600000000000001</v>
      </c>
    </row>
    <row r="933" spans="1:10" hidden="1" outlineLevel="3" x14ac:dyDescent="0.15">
      <c r="A933" s="7">
        <v>42736</v>
      </c>
      <c r="B933" s="8" t="s">
        <v>103</v>
      </c>
      <c r="C933" s="8" t="s">
        <v>120</v>
      </c>
      <c r="D933" s="8" t="s">
        <v>23</v>
      </c>
      <c r="E933" s="8">
        <v>29</v>
      </c>
      <c r="F933" s="8" t="str">
        <f>VLOOKUP($D933,饮料价格!$B$3:$E$45,2,0)</f>
        <v>瓶</v>
      </c>
      <c r="G933" s="8">
        <f>VLOOKUP($D933,饮料价格!$B$3:$E$45,3,0)</f>
        <v>2.4</v>
      </c>
      <c r="H933" s="8">
        <f>VLOOKUP($D933,饮料价格!$B$3:$E$45,4,0)</f>
        <v>3</v>
      </c>
      <c r="I933" s="8">
        <f>E933*H933</f>
        <v>87</v>
      </c>
      <c r="J933" s="8">
        <f>(H933-G933)*E933</f>
        <v>17.400000000000002</v>
      </c>
    </row>
    <row r="934" spans="1:10" hidden="1" outlineLevel="3" x14ac:dyDescent="0.15">
      <c r="A934" s="7">
        <v>42736</v>
      </c>
      <c r="B934" s="8" t="s">
        <v>103</v>
      </c>
      <c r="C934" s="8" t="s">
        <v>120</v>
      </c>
      <c r="D934" s="8" t="s">
        <v>29</v>
      </c>
      <c r="E934" s="8">
        <v>8</v>
      </c>
      <c r="F934" s="8" t="str">
        <f>VLOOKUP($D934,饮料价格!$B$3:$E$45,2,0)</f>
        <v>合</v>
      </c>
      <c r="G934" s="8">
        <f>VLOOKUP($D934,饮料价格!$B$3:$E$45,3,0)</f>
        <v>1.6</v>
      </c>
      <c r="H934" s="8">
        <f>VLOOKUP($D934,饮料价格!$B$3:$E$45,4,0)</f>
        <v>2.2999999999999998</v>
      </c>
      <c r="I934" s="8">
        <f>E934*H934</f>
        <v>18.399999999999999</v>
      </c>
      <c r="J934" s="8">
        <f>(H934-G934)*E934</f>
        <v>5.5999999999999979</v>
      </c>
    </row>
    <row r="935" spans="1:10" hidden="1" outlineLevel="3" x14ac:dyDescent="0.15">
      <c r="A935" s="7">
        <v>42736</v>
      </c>
      <c r="B935" s="8" t="s">
        <v>103</v>
      </c>
      <c r="C935" s="8" t="s">
        <v>120</v>
      </c>
      <c r="D935" s="8" t="s">
        <v>134</v>
      </c>
      <c r="E935" s="8">
        <v>24</v>
      </c>
      <c r="F935" s="8" t="str">
        <f>VLOOKUP($D935,饮料价格!$B$3:$E$45,2,0)</f>
        <v>瓶</v>
      </c>
      <c r="G935" s="8">
        <f>VLOOKUP($D935,饮料价格!$B$3:$E$45,3,0)</f>
        <v>3.5</v>
      </c>
      <c r="H935" s="8">
        <f>VLOOKUP($D935,饮料价格!$B$3:$E$45,4,0)</f>
        <v>5</v>
      </c>
      <c r="I935" s="8">
        <f>E935*H935</f>
        <v>120</v>
      </c>
      <c r="J935" s="8">
        <f>(H935-G935)*E935</f>
        <v>36</v>
      </c>
    </row>
    <row r="936" spans="1:10" hidden="1" outlineLevel="3" x14ac:dyDescent="0.15">
      <c r="A936" s="7">
        <v>42736</v>
      </c>
      <c r="B936" s="8" t="s">
        <v>103</v>
      </c>
      <c r="C936" s="8" t="s">
        <v>120</v>
      </c>
      <c r="D936" s="8" t="s">
        <v>24</v>
      </c>
      <c r="E936" s="8">
        <v>40</v>
      </c>
      <c r="F936" s="8" t="str">
        <f>VLOOKUP($D936,饮料价格!$B$3:$E$45,2,0)</f>
        <v>瓶</v>
      </c>
      <c r="G936" s="8">
        <f>VLOOKUP($D936,饮料价格!$B$3:$E$45,3,0)</f>
        <v>2.4</v>
      </c>
      <c r="H936" s="8">
        <f>VLOOKUP($D936,饮料价格!$B$3:$E$45,4,0)</f>
        <v>3</v>
      </c>
      <c r="I936" s="8">
        <f>E936*H936</f>
        <v>120</v>
      </c>
      <c r="J936" s="8">
        <f>(H936-G936)*E936</f>
        <v>24.000000000000004</v>
      </c>
    </row>
    <row r="937" spans="1:10" hidden="1" outlineLevel="3" x14ac:dyDescent="0.15">
      <c r="A937" s="7">
        <v>42736</v>
      </c>
      <c r="B937" s="8" t="s">
        <v>103</v>
      </c>
      <c r="C937" s="8" t="s">
        <v>120</v>
      </c>
      <c r="D937" s="8" t="s">
        <v>7</v>
      </c>
      <c r="E937" s="8">
        <v>30</v>
      </c>
      <c r="F937" s="8" t="str">
        <f>VLOOKUP($D937,饮料价格!$B$3:$E$45,2,0)</f>
        <v>听</v>
      </c>
      <c r="G937" s="8">
        <f>VLOOKUP($D937,饮料价格!$B$3:$E$45,3,0)</f>
        <v>3.2</v>
      </c>
      <c r="H937" s="8">
        <f>VLOOKUP($D937,饮料价格!$B$3:$E$45,4,0)</f>
        <v>6</v>
      </c>
      <c r="I937" s="8">
        <f>E937*H937</f>
        <v>180</v>
      </c>
      <c r="J937" s="8">
        <f>(H937-G937)*E937</f>
        <v>84</v>
      </c>
    </row>
    <row r="938" spans="1:10" hidden="1" outlineLevel="3" x14ac:dyDescent="0.15">
      <c r="A938" s="7">
        <v>42736</v>
      </c>
      <c r="B938" s="8" t="s">
        <v>103</v>
      </c>
      <c r="C938" s="8" t="s">
        <v>120</v>
      </c>
      <c r="D938" s="8" t="s">
        <v>21</v>
      </c>
      <c r="E938" s="8">
        <v>27</v>
      </c>
      <c r="F938" s="8" t="str">
        <f>VLOOKUP($D938,饮料价格!$B$3:$E$45,2,0)</f>
        <v>瓶</v>
      </c>
      <c r="G938" s="8">
        <f>VLOOKUP($D938,饮料价格!$B$3:$E$45,3,0)</f>
        <v>1.4</v>
      </c>
      <c r="H938" s="8">
        <f>VLOOKUP($D938,饮料价格!$B$3:$E$45,4,0)</f>
        <v>3</v>
      </c>
      <c r="I938" s="8">
        <f>E938*H938</f>
        <v>81</v>
      </c>
      <c r="J938" s="8">
        <f>(H938-G938)*E938</f>
        <v>43.2</v>
      </c>
    </row>
    <row r="939" spans="1:10" hidden="1" outlineLevel="3" x14ac:dyDescent="0.15">
      <c r="A939" s="7">
        <v>42736</v>
      </c>
      <c r="B939" s="8" t="s">
        <v>103</v>
      </c>
      <c r="C939" s="8" t="s">
        <v>120</v>
      </c>
      <c r="D939" s="8" t="s">
        <v>26</v>
      </c>
      <c r="E939" s="8">
        <v>23</v>
      </c>
      <c r="F939" s="8" t="str">
        <f>VLOOKUP($D939,饮料价格!$B$3:$E$45,2,0)</f>
        <v>瓶</v>
      </c>
      <c r="G939" s="8">
        <f>VLOOKUP($D939,饮料价格!$B$3:$E$45,3,0)</f>
        <v>1.7</v>
      </c>
      <c r="H939" s="8">
        <f>VLOOKUP($D939,饮料价格!$B$3:$E$45,4,0)</f>
        <v>2.2000000000000002</v>
      </c>
      <c r="I939" s="8">
        <f>E939*H939</f>
        <v>50.6</v>
      </c>
      <c r="J939" s="8">
        <f>(H939-G939)*E939</f>
        <v>11.500000000000005</v>
      </c>
    </row>
    <row r="940" spans="1:10" hidden="1" outlineLevel="3" x14ac:dyDescent="0.15">
      <c r="A940" s="7">
        <v>42736</v>
      </c>
      <c r="B940" s="8" t="s">
        <v>103</v>
      </c>
      <c r="C940" s="8" t="s">
        <v>120</v>
      </c>
      <c r="D940" s="8" t="s">
        <v>13</v>
      </c>
      <c r="E940" s="8">
        <v>49</v>
      </c>
      <c r="F940" s="8" t="str">
        <f>VLOOKUP($D940,饮料价格!$B$3:$E$45,2,0)</f>
        <v>瓶</v>
      </c>
      <c r="G940" s="8">
        <f>VLOOKUP($D940,饮料价格!$B$3:$E$45,3,0)</f>
        <v>2</v>
      </c>
      <c r="H940" s="8">
        <f>VLOOKUP($D940,饮料价格!$B$3:$E$45,4,0)</f>
        <v>3.5</v>
      </c>
      <c r="I940" s="8">
        <f>E940*H940</f>
        <v>171.5</v>
      </c>
      <c r="J940" s="8">
        <f>(H940-G940)*E940</f>
        <v>73.5</v>
      </c>
    </row>
    <row r="941" spans="1:10" hidden="1" outlineLevel="3" x14ac:dyDescent="0.15">
      <c r="A941" s="7">
        <v>42736</v>
      </c>
      <c r="B941" s="8" t="s">
        <v>103</v>
      </c>
      <c r="C941" s="8" t="s">
        <v>120</v>
      </c>
      <c r="D941" s="8" t="s">
        <v>14</v>
      </c>
      <c r="E941" s="8">
        <v>110</v>
      </c>
      <c r="F941" s="8" t="str">
        <f>VLOOKUP($D941,饮料价格!$B$3:$E$45,2,0)</f>
        <v>听</v>
      </c>
      <c r="G941" s="8">
        <f>VLOOKUP($D941,饮料价格!$B$3:$E$45,3,0)</f>
        <v>2.5</v>
      </c>
      <c r="H941" s="8">
        <f>VLOOKUP($D941,饮料价格!$B$3:$E$45,4,0)</f>
        <v>4</v>
      </c>
      <c r="I941" s="8">
        <f>E941*H941</f>
        <v>440</v>
      </c>
      <c r="J941" s="8">
        <f>(H941-G941)*E941</f>
        <v>165</v>
      </c>
    </row>
    <row r="942" spans="1:10" hidden="1" outlineLevel="3" x14ac:dyDescent="0.15">
      <c r="A942" s="7">
        <v>42736</v>
      </c>
      <c r="B942" s="8" t="s">
        <v>103</v>
      </c>
      <c r="C942" s="8" t="s">
        <v>120</v>
      </c>
      <c r="D942" s="8" t="s">
        <v>30</v>
      </c>
      <c r="E942" s="8">
        <v>14</v>
      </c>
      <c r="F942" s="8" t="str">
        <f>VLOOKUP($D942,饮料价格!$B$3:$E$45,2,0)</f>
        <v>瓶</v>
      </c>
      <c r="G942" s="8">
        <f>VLOOKUP($D942,饮料价格!$B$3:$E$45,3,0)</f>
        <v>0.9</v>
      </c>
      <c r="H942" s="8">
        <f>VLOOKUP($D942,饮料价格!$B$3:$E$45,4,0)</f>
        <v>1.5</v>
      </c>
      <c r="I942" s="8">
        <f>E942*H942</f>
        <v>21</v>
      </c>
      <c r="J942" s="8">
        <f>(H942-G942)*E942</f>
        <v>8.4</v>
      </c>
    </row>
    <row r="943" spans="1:10" hidden="1" outlineLevel="3" x14ac:dyDescent="0.15">
      <c r="A943" s="7">
        <v>42736</v>
      </c>
      <c r="B943" s="8" t="s">
        <v>103</v>
      </c>
      <c r="C943" s="8" t="s">
        <v>120</v>
      </c>
      <c r="D943" s="8" t="s">
        <v>132</v>
      </c>
      <c r="E943" s="8">
        <v>12</v>
      </c>
      <c r="F943" s="8" t="str">
        <f>VLOOKUP($D943,饮料价格!$B$3:$E$45,2,0)</f>
        <v>瓶</v>
      </c>
      <c r="G943" s="8">
        <f>VLOOKUP($D943,饮料价格!$B$3:$E$45,3,0)</f>
        <v>2.5</v>
      </c>
      <c r="H943" s="8">
        <f>VLOOKUP($D943,饮料价格!$B$3:$E$45,4,0)</f>
        <v>4.5</v>
      </c>
      <c r="I943" s="8">
        <f>E943*H943</f>
        <v>54</v>
      </c>
      <c r="J943" s="8">
        <f>(H943-G943)*E943</f>
        <v>24</v>
      </c>
    </row>
    <row r="944" spans="1:10" hidden="1" outlineLevel="3" x14ac:dyDescent="0.15">
      <c r="A944" s="7">
        <v>42736</v>
      </c>
      <c r="B944" s="8" t="s">
        <v>103</v>
      </c>
      <c r="C944" s="8" t="s">
        <v>120</v>
      </c>
      <c r="D944" s="8" t="s">
        <v>2</v>
      </c>
      <c r="E944" s="8">
        <v>45</v>
      </c>
      <c r="F944" s="8" t="str">
        <f>VLOOKUP($D944,饮料价格!$B$3:$E$45,2,0)</f>
        <v>听</v>
      </c>
      <c r="G944" s="8">
        <f>VLOOKUP($D944,饮料价格!$B$3:$E$45,3,0)</f>
        <v>1.6</v>
      </c>
      <c r="H944" s="8">
        <f>VLOOKUP($D944,饮料价格!$B$3:$E$45,4,0)</f>
        <v>3.3</v>
      </c>
      <c r="I944" s="8">
        <f>E944*H944</f>
        <v>148.5</v>
      </c>
      <c r="J944" s="8">
        <f>(H944-G944)*E944</f>
        <v>76.499999999999986</v>
      </c>
    </row>
    <row r="945" spans="1:10" hidden="1" outlineLevel="3" x14ac:dyDescent="0.15">
      <c r="A945" s="7">
        <v>42736</v>
      </c>
      <c r="B945" s="8" t="s">
        <v>103</v>
      </c>
      <c r="C945" s="8" t="s">
        <v>120</v>
      </c>
      <c r="D945" s="8" t="s">
        <v>5</v>
      </c>
      <c r="E945" s="8">
        <v>27</v>
      </c>
      <c r="F945" s="8" t="str">
        <f>VLOOKUP($D945,饮料价格!$B$3:$E$45,2,0)</f>
        <v>合</v>
      </c>
      <c r="G945" s="8">
        <f>VLOOKUP($D945,饮料价格!$B$3:$E$45,3,0)</f>
        <v>1.5</v>
      </c>
      <c r="H945" s="8">
        <f>VLOOKUP($D945,饮料价格!$B$3:$E$45,4,0)</f>
        <v>2.2000000000000002</v>
      </c>
      <c r="I945" s="8">
        <f>E945*H945</f>
        <v>59.400000000000006</v>
      </c>
      <c r="J945" s="8">
        <f>(H945-G945)*E945</f>
        <v>18.900000000000006</v>
      </c>
    </row>
    <row r="946" spans="1:10" hidden="1" outlineLevel="3" x14ac:dyDescent="0.15">
      <c r="A946" s="7">
        <v>42736</v>
      </c>
      <c r="B946" s="8" t="s">
        <v>103</v>
      </c>
      <c r="C946" s="8" t="s">
        <v>120</v>
      </c>
      <c r="D946" s="8" t="s">
        <v>20</v>
      </c>
      <c r="E946" s="8">
        <v>19</v>
      </c>
      <c r="F946" s="8" t="str">
        <f>VLOOKUP($D946,饮料价格!$B$3:$E$45,2,0)</f>
        <v>瓶</v>
      </c>
      <c r="G946" s="8">
        <f>VLOOKUP($D946,饮料价格!$B$3:$E$45,3,0)</f>
        <v>1.8</v>
      </c>
      <c r="H946" s="8">
        <f>VLOOKUP($D946,饮料价格!$B$3:$E$45,4,0)</f>
        <v>2.2999999999999998</v>
      </c>
      <c r="I946" s="8">
        <f>E946*H946</f>
        <v>43.699999999999996</v>
      </c>
      <c r="J946" s="8">
        <f>(H946-G946)*E946</f>
        <v>9.4999999999999964</v>
      </c>
    </row>
    <row r="947" spans="1:10" hidden="1" outlineLevel="3" x14ac:dyDescent="0.15">
      <c r="A947" s="7">
        <v>42736</v>
      </c>
      <c r="B947" s="8" t="s">
        <v>103</v>
      </c>
      <c r="C947" s="8" t="s">
        <v>120</v>
      </c>
      <c r="D947" s="8" t="s">
        <v>17</v>
      </c>
      <c r="E947" s="8">
        <v>18</v>
      </c>
      <c r="F947" s="8" t="str">
        <f>VLOOKUP($D947,饮料价格!$B$3:$E$45,2,0)</f>
        <v>合</v>
      </c>
      <c r="G947" s="8">
        <f>VLOOKUP($D947,饮料价格!$B$3:$E$45,3,0)</f>
        <v>4.3</v>
      </c>
      <c r="H947" s="8">
        <f>VLOOKUP($D947,饮料价格!$B$3:$E$45,4,0)</f>
        <v>6.8</v>
      </c>
      <c r="I947" s="8">
        <f>E947*H947</f>
        <v>122.39999999999999</v>
      </c>
      <c r="J947" s="8">
        <f>(H947-G947)*E947</f>
        <v>45</v>
      </c>
    </row>
    <row r="948" spans="1:10" hidden="1" outlineLevel="3" x14ac:dyDescent="0.15">
      <c r="A948" s="7">
        <v>42736</v>
      </c>
      <c r="B948" s="8" t="s">
        <v>103</v>
      </c>
      <c r="C948" s="8" t="s">
        <v>120</v>
      </c>
      <c r="D948" s="8" t="s">
        <v>80</v>
      </c>
      <c r="E948" s="8">
        <v>83</v>
      </c>
      <c r="F948" s="8" t="str">
        <f>VLOOKUP($D948,饮料价格!$B$3:$E$45,2,0)</f>
        <v>瓶</v>
      </c>
      <c r="G948" s="8">
        <f>VLOOKUP($D948,饮料价格!$B$3:$E$45,3,0)</f>
        <v>0.9</v>
      </c>
      <c r="H948" s="8">
        <f>VLOOKUP($D948,饮料价格!$B$3:$E$45,4,0)</f>
        <v>1.2</v>
      </c>
      <c r="I948" s="8">
        <f>E948*H948</f>
        <v>99.6</v>
      </c>
      <c r="J948" s="8">
        <f>(H948-G948)*E948</f>
        <v>24.899999999999995</v>
      </c>
    </row>
    <row r="949" spans="1:10" hidden="1" outlineLevel="3" x14ac:dyDescent="0.15">
      <c r="A949" s="7">
        <v>42736</v>
      </c>
      <c r="B949" s="8" t="s">
        <v>103</v>
      </c>
      <c r="C949" s="8" t="s">
        <v>120</v>
      </c>
      <c r="D949" s="8" t="s">
        <v>19</v>
      </c>
      <c r="E949" s="8">
        <v>8</v>
      </c>
      <c r="F949" s="8" t="str">
        <f>VLOOKUP($D949,饮料价格!$B$3:$E$45,2,0)</f>
        <v>瓶</v>
      </c>
      <c r="G949" s="8">
        <f>VLOOKUP($D949,饮料价格!$B$3:$E$45,3,0)</f>
        <v>1.7</v>
      </c>
      <c r="H949" s="8">
        <f>VLOOKUP($D949,饮料价格!$B$3:$E$45,4,0)</f>
        <v>2.2000000000000002</v>
      </c>
      <c r="I949" s="8">
        <f>E949*H949</f>
        <v>17.600000000000001</v>
      </c>
      <c r="J949" s="8">
        <f>(H949-G949)*E949</f>
        <v>4.0000000000000018</v>
      </c>
    </row>
    <row r="950" spans="1:10" hidden="1" outlineLevel="3" x14ac:dyDescent="0.15">
      <c r="A950" s="7">
        <v>42736</v>
      </c>
      <c r="B950" s="8" t="s">
        <v>103</v>
      </c>
      <c r="C950" s="8" t="s">
        <v>120</v>
      </c>
      <c r="D950" s="8" t="s">
        <v>18</v>
      </c>
      <c r="E950" s="8">
        <v>37</v>
      </c>
      <c r="F950" s="8" t="str">
        <f>VLOOKUP($D950,饮料价格!$B$3:$E$45,2,0)</f>
        <v>合</v>
      </c>
      <c r="G950" s="8">
        <f>VLOOKUP($D950,饮料价格!$B$3:$E$45,3,0)</f>
        <v>4.5</v>
      </c>
      <c r="H950" s="8">
        <f>VLOOKUP($D950,饮料价格!$B$3:$E$45,4,0)</f>
        <v>7.2</v>
      </c>
      <c r="I950" s="8">
        <f>E950*H950</f>
        <v>266.40000000000003</v>
      </c>
      <c r="J950" s="8">
        <f>(H950-G950)*E950</f>
        <v>99.9</v>
      </c>
    </row>
    <row r="951" spans="1:10" outlineLevel="2" collapsed="1" x14ac:dyDescent="0.15">
      <c r="A951" s="7"/>
      <c r="B951" s="8"/>
      <c r="C951" s="23" t="s">
        <v>205</v>
      </c>
      <c r="D951" s="8"/>
      <c r="E951" s="8"/>
      <c r="F951" s="8"/>
      <c r="G951" s="8"/>
      <c r="H951" s="8"/>
      <c r="I951" s="8">
        <f>SUBTOTAL(9,I909:I950)</f>
        <v>5676.6</v>
      </c>
      <c r="J951" s="8">
        <f>SUBTOTAL(9,J909:J950)</f>
        <v>2024.7000000000003</v>
      </c>
    </row>
    <row r="952" spans="1:10" hidden="1" outlineLevel="3" x14ac:dyDescent="0.15">
      <c r="A952" s="7">
        <v>42736</v>
      </c>
      <c r="B952" s="8" t="s">
        <v>103</v>
      </c>
      <c r="C952" s="8" t="s">
        <v>122</v>
      </c>
      <c r="D952" s="8" t="s">
        <v>82</v>
      </c>
      <c r="E952" s="8">
        <v>35</v>
      </c>
      <c r="F952" s="8" t="str">
        <f>VLOOKUP($D952,饮料价格!$B$3:$E$45,2,0)</f>
        <v>合</v>
      </c>
      <c r="G952" s="8">
        <f>VLOOKUP($D952,饮料价格!$B$3:$E$45,3,0)</f>
        <v>1.6</v>
      </c>
      <c r="H952" s="8">
        <f>VLOOKUP($D952,饮料价格!$B$3:$E$45,4,0)</f>
        <v>2.5</v>
      </c>
      <c r="I952" s="8">
        <f>E952*H952</f>
        <v>87.5</v>
      </c>
      <c r="J952" s="8">
        <f>(H952-G952)*E952</f>
        <v>31.499999999999996</v>
      </c>
    </row>
    <row r="953" spans="1:10" hidden="1" outlineLevel="3" x14ac:dyDescent="0.15">
      <c r="A953" s="7">
        <v>42736</v>
      </c>
      <c r="B953" s="8" t="s">
        <v>103</v>
      </c>
      <c r="C953" s="8" t="s">
        <v>122</v>
      </c>
      <c r="D953" s="8" t="s">
        <v>1</v>
      </c>
      <c r="E953" s="8">
        <v>19</v>
      </c>
      <c r="F953" s="8" t="str">
        <f>VLOOKUP($D953,饮料价格!$B$3:$E$45,2,0)</f>
        <v>听</v>
      </c>
      <c r="G953" s="8">
        <f>VLOOKUP($D953,饮料价格!$B$3:$E$45,3,0)</f>
        <v>2.5</v>
      </c>
      <c r="H953" s="8">
        <f>VLOOKUP($D953,饮料价格!$B$3:$E$45,4,0)</f>
        <v>3.5</v>
      </c>
      <c r="I953" s="8">
        <f>E953*H953</f>
        <v>66.5</v>
      </c>
      <c r="J953" s="8">
        <f>(H953-G953)*E953</f>
        <v>19</v>
      </c>
    </row>
    <row r="954" spans="1:10" hidden="1" outlineLevel="3" x14ac:dyDescent="0.15">
      <c r="A954" s="7">
        <v>42736</v>
      </c>
      <c r="B954" s="8" t="s">
        <v>103</v>
      </c>
      <c r="C954" s="8" t="s">
        <v>122</v>
      </c>
      <c r="D954" s="8" t="s">
        <v>8</v>
      </c>
      <c r="E954" s="8">
        <v>12</v>
      </c>
      <c r="F954" s="8" t="str">
        <f>VLOOKUP($D954,饮料价格!$B$3:$E$45,2,0)</f>
        <v>合</v>
      </c>
      <c r="G954" s="8">
        <f>VLOOKUP($D954,饮料价格!$B$3:$E$45,3,0)</f>
        <v>7.8</v>
      </c>
      <c r="H954" s="8">
        <f>VLOOKUP($D954,饮料价格!$B$3:$E$45,4,0)</f>
        <v>9.8000000000000007</v>
      </c>
      <c r="I954" s="8">
        <f>E954*H954</f>
        <v>117.60000000000001</v>
      </c>
      <c r="J954" s="8">
        <f>(H954-G954)*E954</f>
        <v>24.000000000000011</v>
      </c>
    </row>
    <row r="955" spans="1:10" hidden="1" outlineLevel="3" x14ac:dyDescent="0.15">
      <c r="A955" s="7">
        <v>42736</v>
      </c>
      <c r="B955" s="8" t="s">
        <v>103</v>
      </c>
      <c r="C955" s="8" t="s">
        <v>122</v>
      </c>
      <c r="D955" s="8" t="s">
        <v>79</v>
      </c>
      <c r="E955" s="8">
        <v>59</v>
      </c>
      <c r="F955" s="8" t="str">
        <f>VLOOKUP($D955,饮料价格!$B$3:$E$45,2,0)</f>
        <v>听</v>
      </c>
      <c r="G955" s="8">
        <f>VLOOKUP($D955,饮料价格!$B$3:$E$45,3,0)</f>
        <v>1.2</v>
      </c>
      <c r="H955" s="8">
        <f>VLOOKUP($D955,饮料价格!$B$3:$E$45,4,0)</f>
        <v>2.5</v>
      </c>
      <c r="I955" s="8">
        <f>E955*H955</f>
        <v>147.5</v>
      </c>
      <c r="J955" s="8">
        <f>(H955-G955)*E955</f>
        <v>76.7</v>
      </c>
    </row>
    <row r="956" spans="1:10" hidden="1" outlineLevel="3" x14ac:dyDescent="0.15">
      <c r="A956" s="7">
        <v>42736</v>
      </c>
      <c r="B956" s="8" t="s">
        <v>103</v>
      </c>
      <c r="C956" s="8" t="s">
        <v>122</v>
      </c>
      <c r="D956" s="8" t="s">
        <v>5</v>
      </c>
      <c r="E956" s="8">
        <v>18</v>
      </c>
      <c r="F956" s="8" t="str">
        <f>VLOOKUP($D956,饮料价格!$B$3:$E$45,2,0)</f>
        <v>合</v>
      </c>
      <c r="G956" s="8">
        <f>VLOOKUP($D956,饮料价格!$B$3:$E$45,3,0)</f>
        <v>1.5</v>
      </c>
      <c r="H956" s="8">
        <f>VLOOKUP($D956,饮料价格!$B$3:$E$45,4,0)</f>
        <v>2.2000000000000002</v>
      </c>
      <c r="I956" s="8">
        <f>E956*H956</f>
        <v>39.6</v>
      </c>
      <c r="J956" s="8">
        <f>(H956-G956)*E956</f>
        <v>12.600000000000003</v>
      </c>
    </row>
    <row r="957" spans="1:10" hidden="1" outlineLevel="3" x14ac:dyDescent="0.15">
      <c r="A957" s="7">
        <v>42736</v>
      </c>
      <c r="B957" s="8" t="s">
        <v>103</v>
      </c>
      <c r="C957" s="8" t="s">
        <v>122</v>
      </c>
      <c r="D957" s="8" t="s">
        <v>29</v>
      </c>
      <c r="E957" s="8">
        <v>23</v>
      </c>
      <c r="F957" s="8" t="str">
        <f>VLOOKUP($D957,饮料价格!$B$3:$E$45,2,0)</f>
        <v>合</v>
      </c>
      <c r="G957" s="8">
        <f>VLOOKUP($D957,饮料价格!$B$3:$E$45,3,0)</f>
        <v>1.6</v>
      </c>
      <c r="H957" s="8">
        <f>VLOOKUP($D957,饮料价格!$B$3:$E$45,4,0)</f>
        <v>2.2999999999999998</v>
      </c>
      <c r="I957" s="8">
        <f>E957*H957</f>
        <v>52.9</v>
      </c>
      <c r="J957" s="8">
        <f>(H957-G957)*E957</f>
        <v>16.099999999999994</v>
      </c>
    </row>
    <row r="958" spans="1:10" hidden="1" outlineLevel="3" x14ac:dyDescent="0.15">
      <c r="A958" s="7">
        <v>42736</v>
      </c>
      <c r="B958" s="8" t="s">
        <v>103</v>
      </c>
      <c r="C958" s="8" t="s">
        <v>122</v>
      </c>
      <c r="D958" s="8" t="s">
        <v>7</v>
      </c>
      <c r="E958" s="8">
        <v>55</v>
      </c>
      <c r="F958" s="8" t="str">
        <f>VLOOKUP($D958,饮料价格!$B$3:$E$45,2,0)</f>
        <v>听</v>
      </c>
      <c r="G958" s="8">
        <f>VLOOKUP($D958,饮料价格!$B$3:$E$45,3,0)</f>
        <v>3.2</v>
      </c>
      <c r="H958" s="8">
        <f>VLOOKUP($D958,饮料价格!$B$3:$E$45,4,0)</f>
        <v>6</v>
      </c>
      <c r="I958" s="8">
        <f>E958*H958</f>
        <v>330</v>
      </c>
      <c r="J958" s="8">
        <f>(H958-G958)*E958</f>
        <v>154</v>
      </c>
    </row>
    <row r="959" spans="1:10" hidden="1" outlineLevel="3" x14ac:dyDescent="0.15">
      <c r="A959" s="7">
        <v>42736</v>
      </c>
      <c r="B959" s="8" t="s">
        <v>103</v>
      </c>
      <c r="C959" s="8" t="s">
        <v>122</v>
      </c>
      <c r="D959" s="8" t="s">
        <v>132</v>
      </c>
      <c r="E959" s="8">
        <v>11</v>
      </c>
      <c r="F959" s="8" t="str">
        <f>VLOOKUP($D959,饮料价格!$B$3:$E$45,2,0)</f>
        <v>瓶</v>
      </c>
      <c r="G959" s="8">
        <f>VLOOKUP($D959,饮料价格!$B$3:$E$45,3,0)</f>
        <v>2.5</v>
      </c>
      <c r="H959" s="8">
        <f>VLOOKUP($D959,饮料价格!$B$3:$E$45,4,0)</f>
        <v>4.5</v>
      </c>
      <c r="I959" s="8">
        <f>E959*H959</f>
        <v>49.5</v>
      </c>
      <c r="J959" s="8">
        <f>(H959-G959)*E959</f>
        <v>22</v>
      </c>
    </row>
    <row r="960" spans="1:10" hidden="1" outlineLevel="3" x14ac:dyDescent="0.15">
      <c r="A960" s="7">
        <v>42736</v>
      </c>
      <c r="B960" s="8" t="s">
        <v>103</v>
      </c>
      <c r="C960" s="8" t="s">
        <v>122</v>
      </c>
      <c r="D960" s="8" t="s">
        <v>15</v>
      </c>
      <c r="E960" s="8">
        <v>7</v>
      </c>
      <c r="F960" s="8" t="str">
        <f>VLOOKUP($D960,饮料价格!$B$3:$E$45,2,0)</f>
        <v>合</v>
      </c>
      <c r="G960" s="8">
        <f>VLOOKUP($D960,饮料价格!$B$3:$E$45,3,0)</f>
        <v>1.7</v>
      </c>
      <c r="H960" s="8">
        <f>VLOOKUP($D960,饮料价格!$B$3:$E$45,4,0)</f>
        <v>2.5</v>
      </c>
      <c r="I960" s="8">
        <f>E960*H960</f>
        <v>17.5</v>
      </c>
      <c r="J960" s="8">
        <f>(H960-G960)*E960</f>
        <v>5.6000000000000005</v>
      </c>
    </row>
    <row r="961" spans="1:10" hidden="1" outlineLevel="3" x14ac:dyDescent="0.15">
      <c r="A961" s="7">
        <v>42736</v>
      </c>
      <c r="B961" s="8" t="s">
        <v>103</v>
      </c>
      <c r="C961" s="8" t="s">
        <v>122</v>
      </c>
      <c r="D961" s="8" t="s">
        <v>17</v>
      </c>
      <c r="E961" s="8">
        <v>68</v>
      </c>
      <c r="F961" s="8" t="str">
        <f>VLOOKUP($D961,饮料价格!$B$3:$E$45,2,0)</f>
        <v>合</v>
      </c>
      <c r="G961" s="8">
        <f>VLOOKUP($D961,饮料价格!$B$3:$E$45,3,0)</f>
        <v>4.3</v>
      </c>
      <c r="H961" s="8">
        <f>VLOOKUP($D961,饮料价格!$B$3:$E$45,4,0)</f>
        <v>6.8</v>
      </c>
      <c r="I961" s="8">
        <f>E961*H961</f>
        <v>462.4</v>
      </c>
      <c r="J961" s="8">
        <f>(H961-G961)*E961</f>
        <v>170</v>
      </c>
    </row>
    <row r="962" spans="1:10" hidden="1" outlineLevel="3" x14ac:dyDescent="0.15">
      <c r="A962" s="7">
        <v>42736</v>
      </c>
      <c r="B962" s="8" t="s">
        <v>103</v>
      </c>
      <c r="C962" s="8" t="s">
        <v>122</v>
      </c>
      <c r="D962" s="8" t="s">
        <v>18</v>
      </c>
      <c r="E962" s="8">
        <v>10</v>
      </c>
      <c r="F962" s="8" t="str">
        <f>VLOOKUP($D962,饮料价格!$B$3:$E$45,2,0)</f>
        <v>合</v>
      </c>
      <c r="G962" s="8">
        <f>VLOOKUP($D962,饮料价格!$B$3:$E$45,3,0)</f>
        <v>4.5</v>
      </c>
      <c r="H962" s="8">
        <f>VLOOKUP($D962,饮料价格!$B$3:$E$45,4,0)</f>
        <v>7.2</v>
      </c>
      <c r="I962" s="8">
        <f>E962*H962</f>
        <v>72</v>
      </c>
      <c r="J962" s="8">
        <f>(H962-G962)*E962</f>
        <v>27</v>
      </c>
    </row>
    <row r="963" spans="1:10" hidden="1" outlineLevel="3" x14ac:dyDescent="0.15">
      <c r="A963" s="7">
        <v>42736</v>
      </c>
      <c r="B963" s="8" t="s">
        <v>103</v>
      </c>
      <c r="C963" s="8" t="s">
        <v>122</v>
      </c>
      <c r="D963" s="8" t="s">
        <v>78</v>
      </c>
      <c r="E963" s="8">
        <v>85</v>
      </c>
      <c r="F963" s="8" t="str">
        <f>VLOOKUP($D963,饮料价格!$B$3:$E$45,2,0)</f>
        <v>瓶</v>
      </c>
      <c r="G963" s="8">
        <f>VLOOKUP($D963,饮料价格!$B$3:$E$45,3,0)</f>
        <v>1.9</v>
      </c>
      <c r="H963" s="8">
        <f>VLOOKUP($D963,饮料价格!$B$3:$E$45,4,0)</f>
        <v>2.4</v>
      </c>
      <c r="I963" s="8">
        <f>E963*H963</f>
        <v>204</v>
      </c>
      <c r="J963" s="8">
        <f>(H963-G963)*E963</f>
        <v>42.5</v>
      </c>
    </row>
    <row r="964" spans="1:10" hidden="1" outlineLevel="3" x14ac:dyDescent="0.15">
      <c r="A964" s="7">
        <v>42736</v>
      </c>
      <c r="B964" s="8" t="s">
        <v>103</v>
      </c>
      <c r="C964" s="8" t="s">
        <v>122</v>
      </c>
      <c r="D964" s="8" t="s">
        <v>133</v>
      </c>
      <c r="E964" s="8">
        <v>17</v>
      </c>
      <c r="F964" s="8" t="str">
        <f>VLOOKUP($D964,饮料价格!$B$3:$E$45,2,0)</f>
        <v>瓶</v>
      </c>
      <c r="G964" s="8">
        <f>VLOOKUP($D964,饮料价格!$B$3:$E$45,3,0)</f>
        <v>3.5</v>
      </c>
      <c r="H964" s="8">
        <f>VLOOKUP($D964,饮料价格!$B$3:$E$45,4,0)</f>
        <v>5</v>
      </c>
      <c r="I964" s="8">
        <f>E964*H964</f>
        <v>85</v>
      </c>
      <c r="J964" s="8">
        <f>(H964-G964)*E964</f>
        <v>25.5</v>
      </c>
    </row>
    <row r="965" spans="1:10" hidden="1" outlineLevel="3" x14ac:dyDescent="0.15">
      <c r="A965" s="7">
        <v>42736</v>
      </c>
      <c r="B965" s="8" t="s">
        <v>103</v>
      </c>
      <c r="C965" s="8" t="s">
        <v>122</v>
      </c>
      <c r="D965" s="8" t="s">
        <v>16</v>
      </c>
      <c r="E965" s="8">
        <v>37</v>
      </c>
      <c r="F965" s="8" t="str">
        <f>VLOOKUP($D965,饮料价格!$B$3:$E$45,2,0)</f>
        <v>瓶</v>
      </c>
      <c r="G965" s="8">
        <f>VLOOKUP($D965,饮料价格!$B$3:$E$45,3,0)</f>
        <v>1</v>
      </c>
      <c r="H965" s="8">
        <f>VLOOKUP($D965,饮料价格!$B$3:$E$45,4,0)</f>
        <v>1.5</v>
      </c>
      <c r="I965" s="8">
        <f>E965*H965</f>
        <v>55.5</v>
      </c>
      <c r="J965" s="8">
        <f>(H965-G965)*E965</f>
        <v>18.5</v>
      </c>
    </row>
    <row r="966" spans="1:10" hidden="1" outlineLevel="3" x14ac:dyDescent="0.15">
      <c r="A966" s="7">
        <v>42736</v>
      </c>
      <c r="B966" s="8" t="s">
        <v>103</v>
      </c>
      <c r="C966" s="8" t="s">
        <v>122</v>
      </c>
      <c r="D966" s="8" t="s">
        <v>21</v>
      </c>
      <c r="E966" s="8">
        <v>7</v>
      </c>
      <c r="F966" s="8" t="str">
        <f>VLOOKUP($D966,饮料价格!$B$3:$E$45,2,0)</f>
        <v>瓶</v>
      </c>
      <c r="G966" s="8">
        <f>VLOOKUP($D966,饮料价格!$B$3:$E$45,3,0)</f>
        <v>1.4</v>
      </c>
      <c r="H966" s="8">
        <f>VLOOKUP($D966,饮料价格!$B$3:$E$45,4,0)</f>
        <v>3</v>
      </c>
      <c r="I966" s="8">
        <f>E966*H966</f>
        <v>21</v>
      </c>
      <c r="J966" s="8">
        <f>(H966-G966)*E966</f>
        <v>11.200000000000001</v>
      </c>
    </row>
    <row r="967" spans="1:10" hidden="1" outlineLevel="3" x14ac:dyDescent="0.15">
      <c r="A967" s="7">
        <v>42736</v>
      </c>
      <c r="B967" s="8" t="s">
        <v>103</v>
      </c>
      <c r="C967" s="8" t="s">
        <v>122</v>
      </c>
      <c r="D967" s="8" t="s">
        <v>30</v>
      </c>
      <c r="E967" s="8">
        <v>90</v>
      </c>
      <c r="F967" s="8" t="str">
        <f>VLOOKUP($D967,饮料价格!$B$3:$E$45,2,0)</f>
        <v>瓶</v>
      </c>
      <c r="G967" s="8">
        <f>VLOOKUP($D967,饮料价格!$B$3:$E$45,3,0)</f>
        <v>0.9</v>
      </c>
      <c r="H967" s="8">
        <f>VLOOKUP($D967,饮料价格!$B$3:$E$45,4,0)</f>
        <v>1.5</v>
      </c>
      <c r="I967" s="8">
        <f>E967*H967</f>
        <v>135</v>
      </c>
      <c r="J967" s="8">
        <f>(H967-G967)*E967</f>
        <v>54</v>
      </c>
    </row>
    <row r="968" spans="1:10" hidden="1" outlineLevel="3" x14ac:dyDescent="0.15">
      <c r="A968" s="7">
        <v>42736</v>
      </c>
      <c r="B968" s="8" t="s">
        <v>103</v>
      </c>
      <c r="C968" s="8" t="s">
        <v>122</v>
      </c>
      <c r="D968" s="8" t="s">
        <v>81</v>
      </c>
      <c r="E968" s="8">
        <v>66</v>
      </c>
      <c r="F968" s="8" t="str">
        <f>VLOOKUP($D968,饮料价格!$B$3:$E$45,2,0)</f>
        <v>听</v>
      </c>
      <c r="G968" s="8">
        <f>VLOOKUP($D968,饮料价格!$B$3:$E$45,3,0)</f>
        <v>3</v>
      </c>
      <c r="H968" s="8">
        <f>VLOOKUP($D968,饮料价格!$B$3:$E$45,4,0)</f>
        <v>4</v>
      </c>
      <c r="I968" s="8">
        <f>E968*H968</f>
        <v>264</v>
      </c>
      <c r="J968" s="8">
        <f>(H968-G968)*E968</f>
        <v>66</v>
      </c>
    </row>
    <row r="969" spans="1:10" hidden="1" outlineLevel="3" x14ac:dyDescent="0.15">
      <c r="A969" s="7">
        <v>42736</v>
      </c>
      <c r="B969" s="8" t="s">
        <v>103</v>
      </c>
      <c r="C969" s="8" t="s">
        <v>122</v>
      </c>
      <c r="D969" s="8" t="s">
        <v>4</v>
      </c>
      <c r="E969" s="8">
        <v>68</v>
      </c>
      <c r="F969" s="8" t="str">
        <f>VLOOKUP($D969,饮料价格!$B$3:$E$45,2,0)</f>
        <v>合</v>
      </c>
      <c r="G969" s="8">
        <f>VLOOKUP($D969,饮料价格!$B$3:$E$45,3,0)</f>
        <v>1.3</v>
      </c>
      <c r="H969" s="8">
        <f>VLOOKUP($D969,饮料价格!$B$3:$E$45,4,0)</f>
        <v>1.9</v>
      </c>
      <c r="I969" s="8">
        <f>E969*H969</f>
        <v>129.19999999999999</v>
      </c>
      <c r="J969" s="8">
        <f>(H969-G969)*E969</f>
        <v>40.79999999999999</v>
      </c>
    </row>
    <row r="970" spans="1:10" hidden="1" outlineLevel="3" x14ac:dyDescent="0.15">
      <c r="A970" s="7">
        <v>42736</v>
      </c>
      <c r="B970" s="8" t="s">
        <v>103</v>
      </c>
      <c r="C970" s="8" t="s">
        <v>122</v>
      </c>
      <c r="D970" s="8" t="s">
        <v>28</v>
      </c>
      <c r="E970" s="8">
        <v>21</v>
      </c>
      <c r="F970" s="8" t="str">
        <f>VLOOKUP($D970,饮料价格!$B$3:$E$45,2,0)</f>
        <v>合</v>
      </c>
      <c r="G970" s="8">
        <f>VLOOKUP($D970,饮料价格!$B$3:$E$45,3,0)</f>
        <v>1.5</v>
      </c>
      <c r="H970" s="8">
        <f>VLOOKUP($D970,饮料价格!$B$3:$E$45,4,0)</f>
        <v>2.2000000000000002</v>
      </c>
      <c r="I970" s="8">
        <f>E970*H970</f>
        <v>46.2</v>
      </c>
      <c r="J970" s="8">
        <f>(H970-G970)*E970</f>
        <v>14.700000000000003</v>
      </c>
    </row>
    <row r="971" spans="1:10" hidden="1" outlineLevel="3" x14ac:dyDescent="0.15">
      <c r="A971" s="7">
        <v>42736</v>
      </c>
      <c r="B971" s="8" t="s">
        <v>103</v>
      </c>
      <c r="C971" s="8" t="s">
        <v>122</v>
      </c>
      <c r="D971" s="8" t="s">
        <v>6</v>
      </c>
      <c r="E971" s="8">
        <v>68</v>
      </c>
      <c r="F971" s="8" t="str">
        <f>VLOOKUP($D971,饮料价格!$B$3:$E$45,2,0)</f>
        <v>瓶</v>
      </c>
      <c r="G971" s="8">
        <f>VLOOKUP($D971,饮料价格!$B$3:$E$45,3,0)</f>
        <v>1.7</v>
      </c>
      <c r="H971" s="8">
        <f>VLOOKUP($D971,饮料价格!$B$3:$E$45,4,0)</f>
        <v>3.5</v>
      </c>
      <c r="I971" s="8">
        <f>E971*H971</f>
        <v>238</v>
      </c>
      <c r="J971" s="8">
        <f>(H971-G971)*E971</f>
        <v>122.4</v>
      </c>
    </row>
    <row r="972" spans="1:10" hidden="1" outlineLevel="3" x14ac:dyDescent="0.15">
      <c r="A972" s="7">
        <v>42736</v>
      </c>
      <c r="B972" s="8" t="s">
        <v>103</v>
      </c>
      <c r="C972" s="8" t="s">
        <v>122</v>
      </c>
      <c r="D972" s="8" t="s">
        <v>13</v>
      </c>
      <c r="E972" s="8">
        <v>69</v>
      </c>
      <c r="F972" s="8" t="str">
        <f>VLOOKUP($D972,饮料价格!$B$3:$E$45,2,0)</f>
        <v>瓶</v>
      </c>
      <c r="G972" s="8">
        <f>VLOOKUP($D972,饮料价格!$B$3:$E$45,3,0)</f>
        <v>2</v>
      </c>
      <c r="H972" s="8">
        <f>VLOOKUP($D972,饮料价格!$B$3:$E$45,4,0)</f>
        <v>3.5</v>
      </c>
      <c r="I972" s="8">
        <f>E972*H972</f>
        <v>241.5</v>
      </c>
      <c r="J972" s="8">
        <f>(H972-G972)*E972</f>
        <v>103.5</v>
      </c>
    </row>
    <row r="973" spans="1:10" hidden="1" outlineLevel="3" x14ac:dyDescent="0.15">
      <c r="A973" s="7">
        <v>42736</v>
      </c>
      <c r="B973" s="8" t="s">
        <v>103</v>
      </c>
      <c r="C973" s="8" t="s">
        <v>122</v>
      </c>
      <c r="D973" s="8" t="s">
        <v>134</v>
      </c>
      <c r="E973" s="8">
        <v>114</v>
      </c>
      <c r="F973" s="8" t="str">
        <f>VLOOKUP($D973,饮料价格!$B$3:$E$45,2,0)</f>
        <v>瓶</v>
      </c>
      <c r="G973" s="8">
        <f>VLOOKUP($D973,饮料价格!$B$3:$E$45,3,0)</f>
        <v>3.5</v>
      </c>
      <c r="H973" s="8">
        <f>VLOOKUP($D973,饮料价格!$B$3:$E$45,4,0)</f>
        <v>5</v>
      </c>
      <c r="I973" s="8">
        <f>E973*H973</f>
        <v>570</v>
      </c>
      <c r="J973" s="8">
        <f>(H973-G973)*E973</f>
        <v>171</v>
      </c>
    </row>
    <row r="974" spans="1:10" hidden="1" outlineLevel="3" x14ac:dyDescent="0.15">
      <c r="A974" s="7">
        <v>42736</v>
      </c>
      <c r="B974" s="8" t="s">
        <v>103</v>
      </c>
      <c r="C974" s="8" t="s">
        <v>122</v>
      </c>
      <c r="D974" s="8" t="s">
        <v>9</v>
      </c>
      <c r="E974" s="8">
        <v>51</v>
      </c>
      <c r="F974" s="8" t="str">
        <f>VLOOKUP($D974,饮料价格!$B$3:$E$45,2,0)</f>
        <v>听</v>
      </c>
      <c r="G974" s="8">
        <f>VLOOKUP($D974,饮料价格!$B$3:$E$45,3,0)</f>
        <v>3</v>
      </c>
      <c r="H974" s="8">
        <f>VLOOKUP($D974,饮料价格!$B$3:$E$45,4,0)</f>
        <v>4</v>
      </c>
      <c r="I974" s="8">
        <f>E974*H974</f>
        <v>204</v>
      </c>
      <c r="J974" s="8">
        <f>(H974-G974)*E974</f>
        <v>51</v>
      </c>
    </row>
    <row r="975" spans="1:10" hidden="1" outlineLevel="3" x14ac:dyDescent="0.15">
      <c r="A975" s="7">
        <v>42736</v>
      </c>
      <c r="B975" s="8" t="s">
        <v>103</v>
      </c>
      <c r="C975" s="8" t="s">
        <v>122</v>
      </c>
      <c r="D975" s="8" t="s">
        <v>25</v>
      </c>
      <c r="E975" s="8">
        <v>134</v>
      </c>
      <c r="F975" s="8" t="str">
        <f>VLOOKUP($D975,饮料价格!$B$3:$E$45,2,0)</f>
        <v>听</v>
      </c>
      <c r="G975" s="8">
        <f>VLOOKUP($D975,饮料价格!$B$3:$E$45,3,0)</f>
        <v>3</v>
      </c>
      <c r="H975" s="8">
        <f>VLOOKUP($D975,饮料价格!$B$3:$E$45,4,0)</f>
        <v>4</v>
      </c>
      <c r="I975" s="8">
        <f>E975*H975</f>
        <v>536</v>
      </c>
      <c r="J975" s="8">
        <f>(H975-G975)*E975</f>
        <v>134</v>
      </c>
    </row>
    <row r="976" spans="1:10" hidden="1" outlineLevel="3" x14ac:dyDescent="0.15">
      <c r="A976" s="7">
        <v>42736</v>
      </c>
      <c r="B976" s="8" t="s">
        <v>103</v>
      </c>
      <c r="C976" s="8" t="s">
        <v>122</v>
      </c>
      <c r="D976" s="8" t="s">
        <v>27</v>
      </c>
      <c r="E976" s="8">
        <v>11</v>
      </c>
      <c r="F976" s="8" t="str">
        <f>VLOOKUP($D976,饮料价格!$B$3:$E$45,2,0)</f>
        <v>听</v>
      </c>
      <c r="G976" s="8">
        <f>VLOOKUP($D976,饮料价格!$B$3:$E$45,3,0)</f>
        <v>2.5</v>
      </c>
      <c r="H976" s="8">
        <f>VLOOKUP($D976,饮料价格!$B$3:$E$45,4,0)</f>
        <v>4</v>
      </c>
      <c r="I976" s="8">
        <f>E976*H976</f>
        <v>44</v>
      </c>
      <c r="J976" s="8">
        <f>(H976-G976)*E976</f>
        <v>16.5</v>
      </c>
    </row>
    <row r="977" spans="1:10" hidden="1" outlineLevel="3" x14ac:dyDescent="0.15">
      <c r="A977" s="7">
        <v>42736</v>
      </c>
      <c r="B977" s="8" t="s">
        <v>103</v>
      </c>
      <c r="C977" s="8" t="s">
        <v>122</v>
      </c>
      <c r="D977" s="8" t="s">
        <v>131</v>
      </c>
      <c r="E977" s="8">
        <v>55</v>
      </c>
      <c r="F977" s="8" t="str">
        <f>VLOOKUP($D977,饮料价格!$B$3:$E$45,2,0)</f>
        <v>瓶</v>
      </c>
      <c r="G977" s="8">
        <f>VLOOKUP($D977,饮料价格!$B$3:$E$45,3,0)</f>
        <v>2</v>
      </c>
      <c r="H977" s="8">
        <f>VLOOKUP($D977,饮料价格!$B$3:$E$45,4,0)</f>
        <v>3.5</v>
      </c>
      <c r="I977" s="8">
        <f>E977*H977</f>
        <v>192.5</v>
      </c>
      <c r="J977" s="8">
        <f>(H977-G977)*E977</f>
        <v>82.5</v>
      </c>
    </row>
    <row r="978" spans="1:10" hidden="1" outlineLevel="3" x14ac:dyDescent="0.15">
      <c r="A978" s="7">
        <v>42736</v>
      </c>
      <c r="B978" s="8" t="s">
        <v>103</v>
      </c>
      <c r="C978" s="8" t="s">
        <v>122</v>
      </c>
      <c r="D978" s="8" t="s">
        <v>24</v>
      </c>
      <c r="E978" s="8">
        <v>115</v>
      </c>
      <c r="F978" s="8" t="str">
        <f>VLOOKUP($D978,饮料价格!$B$3:$E$45,2,0)</f>
        <v>瓶</v>
      </c>
      <c r="G978" s="8">
        <f>VLOOKUP($D978,饮料价格!$B$3:$E$45,3,0)</f>
        <v>2.4</v>
      </c>
      <c r="H978" s="8">
        <f>VLOOKUP($D978,饮料价格!$B$3:$E$45,4,0)</f>
        <v>3</v>
      </c>
      <c r="I978" s="8">
        <f>E978*H978</f>
        <v>345</v>
      </c>
      <c r="J978" s="8">
        <f>(H978-G978)*E978</f>
        <v>69.000000000000014</v>
      </c>
    </row>
    <row r="979" spans="1:10" hidden="1" outlineLevel="3" x14ac:dyDescent="0.15">
      <c r="A979" s="7">
        <v>42736</v>
      </c>
      <c r="B979" s="8" t="s">
        <v>103</v>
      </c>
      <c r="C979" s="8" t="s">
        <v>122</v>
      </c>
      <c r="D979" s="8" t="s">
        <v>73</v>
      </c>
      <c r="E979" s="8">
        <v>44</v>
      </c>
      <c r="F979" s="8" t="str">
        <f>VLOOKUP($D979,饮料价格!$B$3:$E$45,2,0)</f>
        <v>瓶</v>
      </c>
      <c r="G979" s="8">
        <f>VLOOKUP($D979,饮料价格!$B$3:$E$45,3,0)</f>
        <v>1.8</v>
      </c>
      <c r="H979" s="8">
        <f>VLOOKUP($D979,饮料价格!$B$3:$E$45,4,0)</f>
        <v>2.2999999999999998</v>
      </c>
      <c r="I979" s="8">
        <f>E979*H979</f>
        <v>101.19999999999999</v>
      </c>
      <c r="J979" s="8">
        <f>(H979-G979)*E979</f>
        <v>21.999999999999989</v>
      </c>
    </row>
    <row r="980" spans="1:10" hidden="1" outlineLevel="3" x14ac:dyDescent="0.15">
      <c r="A980" s="7">
        <v>42736</v>
      </c>
      <c r="B980" s="8" t="s">
        <v>103</v>
      </c>
      <c r="C980" s="8" t="s">
        <v>122</v>
      </c>
      <c r="D980" s="8" t="s">
        <v>11</v>
      </c>
      <c r="E980" s="8">
        <v>69</v>
      </c>
      <c r="F980" s="8" t="str">
        <f>VLOOKUP($D980,饮料价格!$B$3:$E$45,2,0)</f>
        <v>瓶</v>
      </c>
      <c r="G980" s="8">
        <f>VLOOKUP($D980,饮料价格!$B$3:$E$45,3,0)</f>
        <v>1</v>
      </c>
      <c r="H980" s="8">
        <f>VLOOKUP($D980,饮料价格!$B$3:$E$45,4,0)</f>
        <v>1.3</v>
      </c>
      <c r="I980" s="8">
        <f>E980*H980</f>
        <v>89.7</v>
      </c>
      <c r="J980" s="8">
        <f>(H980-G980)*E980</f>
        <v>20.700000000000003</v>
      </c>
    </row>
    <row r="981" spans="1:10" hidden="1" outlineLevel="3" x14ac:dyDescent="0.15">
      <c r="A981" s="7">
        <v>42736</v>
      </c>
      <c r="B981" s="8" t="s">
        <v>103</v>
      </c>
      <c r="C981" s="8" t="s">
        <v>122</v>
      </c>
      <c r="D981" s="8" t="s">
        <v>14</v>
      </c>
      <c r="E981" s="8">
        <v>19</v>
      </c>
      <c r="F981" s="8" t="str">
        <f>VLOOKUP($D981,饮料价格!$B$3:$E$45,2,0)</f>
        <v>听</v>
      </c>
      <c r="G981" s="8">
        <f>VLOOKUP($D981,饮料价格!$B$3:$E$45,3,0)</f>
        <v>2.5</v>
      </c>
      <c r="H981" s="8">
        <f>VLOOKUP($D981,饮料价格!$B$3:$E$45,4,0)</f>
        <v>4</v>
      </c>
      <c r="I981" s="8">
        <f>E981*H981</f>
        <v>76</v>
      </c>
      <c r="J981" s="8">
        <f>(H981-G981)*E981</f>
        <v>28.5</v>
      </c>
    </row>
    <row r="982" spans="1:10" hidden="1" outlineLevel="3" x14ac:dyDescent="0.15">
      <c r="A982" s="7">
        <v>42736</v>
      </c>
      <c r="B982" s="8" t="s">
        <v>103</v>
      </c>
      <c r="C982" s="8" t="s">
        <v>122</v>
      </c>
      <c r="D982" s="8" t="s">
        <v>23</v>
      </c>
      <c r="E982" s="8">
        <v>87</v>
      </c>
      <c r="F982" s="8" t="str">
        <f>VLOOKUP($D982,饮料价格!$B$3:$E$45,2,0)</f>
        <v>瓶</v>
      </c>
      <c r="G982" s="8">
        <f>VLOOKUP($D982,饮料价格!$B$3:$E$45,3,0)</f>
        <v>2.4</v>
      </c>
      <c r="H982" s="8">
        <f>VLOOKUP($D982,饮料价格!$B$3:$E$45,4,0)</f>
        <v>3</v>
      </c>
      <c r="I982" s="8">
        <f>E982*H982</f>
        <v>261</v>
      </c>
      <c r="J982" s="8">
        <f>(H982-G982)*E982</f>
        <v>52.20000000000001</v>
      </c>
    </row>
    <row r="983" spans="1:10" hidden="1" outlineLevel="3" x14ac:dyDescent="0.15">
      <c r="A983" s="7">
        <v>42736</v>
      </c>
      <c r="B983" s="8" t="s">
        <v>103</v>
      </c>
      <c r="C983" s="8" t="s">
        <v>122</v>
      </c>
      <c r="D983" s="8" t="s">
        <v>80</v>
      </c>
      <c r="E983" s="8">
        <v>16</v>
      </c>
      <c r="F983" s="8" t="str">
        <f>VLOOKUP($D983,饮料价格!$B$3:$E$45,2,0)</f>
        <v>瓶</v>
      </c>
      <c r="G983" s="8">
        <f>VLOOKUP($D983,饮料价格!$B$3:$E$45,3,0)</f>
        <v>0.9</v>
      </c>
      <c r="H983" s="8">
        <f>VLOOKUP($D983,饮料价格!$B$3:$E$45,4,0)</f>
        <v>1.2</v>
      </c>
      <c r="I983" s="8">
        <f>E983*H983</f>
        <v>19.2</v>
      </c>
      <c r="J983" s="8">
        <f>(H983-G983)*E983</f>
        <v>4.7999999999999989</v>
      </c>
    </row>
    <row r="984" spans="1:10" hidden="1" outlineLevel="3" x14ac:dyDescent="0.15">
      <c r="A984" s="7">
        <v>42736</v>
      </c>
      <c r="B984" s="8" t="s">
        <v>103</v>
      </c>
      <c r="C984" s="8" t="s">
        <v>122</v>
      </c>
      <c r="D984" s="8" t="s">
        <v>26</v>
      </c>
      <c r="E984" s="8">
        <v>49</v>
      </c>
      <c r="F984" s="8" t="str">
        <f>VLOOKUP($D984,饮料价格!$B$3:$E$45,2,0)</f>
        <v>瓶</v>
      </c>
      <c r="G984" s="8">
        <f>VLOOKUP($D984,饮料价格!$B$3:$E$45,3,0)</f>
        <v>1.7</v>
      </c>
      <c r="H984" s="8">
        <f>VLOOKUP($D984,饮料价格!$B$3:$E$45,4,0)</f>
        <v>2.2000000000000002</v>
      </c>
      <c r="I984" s="8">
        <f>E984*H984</f>
        <v>107.80000000000001</v>
      </c>
      <c r="J984" s="8">
        <f>(H984-G984)*E984</f>
        <v>24.500000000000011</v>
      </c>
    </row>
    <row r="985" spans="1:10" hidden="1" outlineLevel="3" x14ac:dyDescent="0.15">
      <c r="A985" s="7">
        <v>42736</v>
      </c>
      <c r="B985" s="8" t="s">
        <v>103</v>
      </c>
      <c r="C985" s="8" t="s">
        <v>122</v>
      </c>
      <c r="D985" s="8" t="s">
        <v>3</v>
      </c>
      <c r="E985" s="8">
        <v>10</v>
      </c>
      <c r="F985" s="8" t="str">
        <f>VLOOKUP($D985,饮料价格!$B$3:$E$45,2,0)</f>
        <v>听</v>
      </c>
      <c r="G985" s="8">
        <f>VLOOKUP($D985,饮料价格!$B$3:$E$45,3,0)</f>
        <v>2.5</v>
      </c>
      <c r="H985" s="8">
        <f>VLOOKUP($D985,饮料价格!$B$3:$E$45,4,0)</f>
        <v>3.5</v>
      </c>
      <c r="I985" s="8">
        <f>E985*H985</f>
        <v>35</v>
      </c>
      <c r="J985" s="8">
        <f>(H985-G985)*E985</f>
        <v>10</v>
      </c>
    </row>
    <row r="986" spans="1:10" hidden="1" outlineLevel="3" x14ac:dyDescent="0.15">
      <c r="A986" s="7">
        <v>42736</v>
      </c>
      <c r="B986" s="8" t="s">
        <v>103</v>
      </c>
      <c r="C986" s="8" t="s">
        <v>122</v>
      </c>
      <c r="D986" s="8" t="s">
        <v>19</v>
      </c>
      <c r="E986" s="8">
        <v>8</v>
      </c>
      <c r="F986" s="8" t="str">
        <f>VLOOKUP($D986,饮料价格!$B$3:$E$45,2,0)</f>
        <v>瓶</v>
      </c>
      <c r="G986" s="8">
        <f>VLOOKUP($D986,饮料价格!$B$3:$E$45,3,0)</f>
        <v>1.7</v>
      </c>
      <c r="H986" s="8">
        <f>VLOOKUP($D986,饮料价格!$B$3:$E$45,4,0)</f>
        <v>2.2000000000000002</v>
      </c>
      <c r="I986" s="8">
        <f>E986*H986</f>
        <v>17.600000000000001</v>
      </c>
      <c r="J986" s="8">
        <f>(H986-G986)*E986</f>
        <v>4.0000000000000018</v>
      </c>
    </row>
    <row r="987" spans="1:10" hidden="1" outlineLevel="3" x14ac:dyDescent="0.15">
      <c r="A987" s="7">
        <v>42736</v>
      </c>
      <c r="B987" s="8" t="s">
        <v>103</v>
      </c>
      <c r="C987" s="8" t="s">
        <v>122</v>
      </c>
      <c r="D987" s="8" t="s">
        <v>22</v>
      </c>
      <c r="E987" s="8">
        <v>120</v>
      </c>
      <c r="F987" s="8" t="str">
        <f>VLOOKUP($D987,饮料价格!$B$3:$E$45,2,0)</f>
        <v>合</v>
      </c>
      <c r="G987" s="8">
        <f>VLOOKUP($D987,饮料价格!$B$3:$E$45,3,0)</f>
        <v>1.7</v>
      </c>
      <c r="H987" s="8">
        <f>VLOOKUP($D987,饮料价格!$B$3:$E$45,4,0)</f>
        <v>2.2000000000000002</v>
      </c>
      <c r="I987" s="8">
        <f>E987*H987</f>
        <v>264</v>
      </c>
      <c r="J987" s="8">
        <f>(H987-G987)*E987</f>
        <v>60.000000000000028</v>
      </c>
    </row>
    <row r="988" spans="1:10" hidden="1" outlineLevel="3" x14ac:dyDescent="0.15">
      <c r="A988" s="7">
        <v>42736</v>
      </c>
      <c r="B988" s="8" t="s">
        <v>103</v>
      </c>
      <c r="C988" s="8" t="s">
        <v>122</v>
      </c>
      <c r="D988" s="8" t="s">
        <v>10</v>
      </c>
      <c r="E988" s="8">
        <v>95</v>
      </c>
      <c r="F988" s="8" t="str">
        <f>VLOOKUP($D988,饮料价格!$B$3:$E$45,2,0)</f>
        <v>听</v>
      </c>
      <c r="G988" s="8">
        <f>VLOOKUP($D988,饮料价格!$B$3:$E$45,3,0)</f>
        <v>2</v>
      </c>
      <c r="H988" s="8">
        <f>VLOOKUP($D988,饮料价格!$B$3:$E$45,4,0)</f>
        <v>3.5</v>
      </c>
      <c r="I988" s="8">
        <f>E988*H988</f>
        <v>332.5</v>
      </c>
      <c r="J988" s="8">
        <f>(H988-G988)*E988</f>
        <v>142.5</v>
      </c>
    </row>
    <row r="989" spans="1:10" hidden="1" outlineLevel="3" x14ac:dyDescent="0.15">
      <c r="A989" s="7">
        <v>42736</v>
      </c>
      <c r="B989" s="8" t="s">
        <v>103</v>
      </c>
      <c r="C989" s="8" t="s">
        <v>122</v>
      </c>
      <c r="D989" s="8" t="s">
        <v>20</v>
      </c>
      <c r="E989" s="8">
        <v>29</v>
      </c>
      <c r="F989" s="8" t="str">
        <f>VLOOKUP($D989,饮料价格!$B$3:$E$45,2,0)</f>
        <v>瓶</v>
      </c>
      <c r="G989" s="8">
        <f>VLOOKUP($D989,饮料价格!$B$3:$E$45,3,0)</f>
        <v>1.8</v>
      </c>
      <c r="H989" s="8">
        <f>VLOOKUP($D989,饮料价格!$B$3:$E$45,4,0)</f>
        <v>2.2999999999999998</v>
      </c>
      <c r="I989" s="8">
        <f>E989*H989</f>
        <v>66.699999999999989</v>
      </c>
      <c r="J989" s="8">
        <f>(H989-G989)*E989</f>
        <v>14.499999999999993</v>
      </c>
    </row>
    <row r="990" spans="1:10" hidden="1" outlineLevel="3" x14ac:dyDescent="0.15">
      <c r="A990" s="7">
        <v>42736</v>
      </c>
      <c r="B990" s="8" t="s">
        <v>103</v>
      </c>
      <c r="C990" s="8" t="s">
        <v>122</v>
      </c>
      <c r="D990" s="8" t="s">
        <v>32</v>
      </c>
      <c r="E990" s="8">
        <v>70</v>
      </c>
      <c r="F990" s="8" t="str">
        <f>VLOOKUP($D990,饮料价格!$B$3:$E$45,2,0)</f>
        <v>瓶</v>
      </c>
      <c r="G990" s="8">
        <f>VLOOKUP($D990,饮料价格!$B$3:$E$45,3,0)</f>
        <v>2.4</v>
      </c>
      <c r="H990" s="8">
        <f>VLOOKUP($D990,饮料价格!$B$3:$E$45,4,0)</f>
        <v>3.5</v>
      </c>
      <c r="I990" s="8">
        <f>E990*H990</f>
        <v>245</v>
      </c>
      <c r="J990" s="8">
        <f>(H990-G990)*E990</f>
        <v>77</v>
      </c>
    </row>
    <row r="991" spans="1:10" hidden="1" outlineLevel="3" x14ac:dyDescent="0.15">
      <c r="A991" s="7">
        <v>42736</v>
      </c>
      <c r="B991" s="8" t="s">
        <v>103</v>
      </c>
      <c r="C991" s="8" t="s">
        <v>122</v>
      </c>
      <c r="D991" s="8" t="s">
        <v>2</v>
      </c>
      <c r="E991" s="8">
        <v>19</v>
      </c>
      <c r="F991" s="8" t="str">
        <f>VLOOKUP($D991,饮料价格!$B$3:$E$45,2,0)</f>
        <v>听</v>
      </c>
      <c r="G991" s="8">
        <f>VLOOKUP($D991,饮料价格!$B$3:$E$45,3,0)</f>
        <v>1.6</v>
      </c>
      <c r="H991" s="8">
        <f>VLOOKUP($D991,饮料价格!$B$3:$E$45,4,0)</f>
        <v>3.3</v>
      </c>
      <c r="I991" s="8">
        <f>E991*H991</f>
        <v>62.699999999999996</v>
      </c>
      <c r="J991" s="8">
        <f>(H991-G991)*E991</f>
        <v>32.299999999999997</v>
      </c>
    </row>
    <row r="992" spans="1:10" hidden="1" outlineLevel="3" x14ac:dyDescent="0.15">
      <c r="A992" s="7">
        <v>42736</v>
      </c>
      <c r="B992" s="8" t="s">
        <v>103</v>
      </c>
      <c r="C992" s="8" t="s">
        <v>122</v>
      </c>
      <c r="D992" s="8" t="s">
        <v>31</v>
      </c>
      <c r="E992" s="8">
        <v>59</v>
      </c>
      <c r="F992" s="8" t="str">
        <f>VLOOKUP($D992,饮料价格!$B$3:$E$45,2,0)</f>
        <v>瓶</v>
      </c>
      <c r="G992" s="8">
        <f>VLOOKUP($D992,饮料价格!$B$3:$E$45,3,0)</f>
        <v>1.1000000000000001</v>
      </c>
      <c r="H992" s="8">
        <f>VLOOKUP($D992,饮料价格!$B$3:$E$45,4,0)</f>
        <v>1.5</v>
      </c>
      <c r="I992" s="8">
        <f>E992*H992</f>
        <v>88.5</v>
      </c>
      <c r="J992" s="8">
        <f>(H992-G992)*E992</f>
        <v>23.599999999999994</v>
      </c>
    </row>
    <row r="993" spans="1:10" hidden="1" outlineLevel="3" x14ac:dyDescent="0.15">
      <c r="A993" s="7">
        <v>42736</v>
      </c>
      <c r="B993" s="8" t="s">
        <v>103</v>
      </c>
      <c r="C993" s="8" t="s">
        <v>122</v>
      </c>
      <c r="D993" s="8" t="s">
        <v>12</v>
      </c>
      <c r="E993" s="8">
        <v>29</v>
      </c>
      <c r="F993" s="8" t="str">
        <f>VLOOKUP($D993,饮料价格!$B$3:$E$45,2,0)</f>
        <v>瓶</v>
      </c>
      <c r="G993" s="8">
        <f>VLOOKUP($D993,饮料价格!$B$3:$E$45,3,0)</f>
        <v>1.3</v>
      </c>
      <c r="H993" s="8">
        <f>VLOOKUP($D993,饮料价格!$B$3:$E$45,4,0)</f>
        <v>2.8</v>
      </c>
      <c r="I993" s="8">
        <f>E993*H993</f>
        <v>81.199999999999989</v>
      </c>
      <c r="J993" s="8">
        <f>(H993-G993)*E993</f>
        <v>43.499999999999993</v>
      </c>
    </row>
    <row r="994" spans="1:10" outlineLevel="2" collapsed="1" x14ac:dyDescent="0.15">
      <c r="A994" s="7"/>
      <c r="B994" s="8"/>
      <c r="C994" s="23" t="s">
        <v>211</v>
      </c>
      <c r="D994" s="8"/>
      <c r="E994" s="8"/>
      <c r="F994" s="8"/>
      <c r="G994" s="8"/>
      <c r="H994" s="8"/>
      <c r="I994" s="8">
        <f>SUBTOTAL(9,I952:I993)</f>
        <v>6601.9999999999991</v>
      </c>
      <c r="J994" s="8">
        <f>SUBTOTAL(9,J952:J993)</f>
        <v>2141.6999999999998</v>
      </c>
    </row>
    <row r="995" spans="1:10" hidden="1" outlineLevel="3" x14ac:dyDescent="0.15">
      <c r="A995" s="7">
        <v>42736</v>
      </c>
      <c r="B995" s="8" t="s">
        <v>103</v>
      </c>
      <c r="C995" s="8" t="s">
        <v>123</v>
      </c>
      <c r="D995" s="8" t="s">
        <v>1</v>
      </c>
      <c r="E995" s="8">
        <v>33</v>
      </c>
      <c r="F995" s="8" t="str">
        <f>VLOOKUP($D995,饮料价格!$B$3:$E$45,2,0)</f>
        <v>听</v>
      </c>
      <c r="G995" s="8">
        <f>VLOOKUP($D995,饮料价格!$B$3:$E$45,3,0)</f>
        <v>2.5</v>
      </c>
      <c r="H995" s="8">
        <f>VLOOKUP($D995,饮料价格!$B$3:$E$45,4,0)</f>
        <v>3.5</v>
      </c>
      <c r="I995" s="8">
        <f>E995*H995</f>
        <v>115.5</v>
      </c>
      <c r="J995" s="8">
        <f>(H995-G995)*E995</f>
        <v>33</v>
      </c>
    </row>
    <row r="996" spans="1:10" hidden="1" outlineLevel="3" x14ac:dyDescent="0.15">
      <c r="A996" s="7">
        <v>42736</v>
      </c>
      <c r="B996" s="8" t="s">
        <v>103</v>
      </c>
      <c r="C996" s="8" t="s">
        <v>123</v>
      </c>
      <c r="D996" s="8" t="s">
        <v>29</v>
      </c>
      <c r="E996" s="8">
        <v>56</v>
      </c>
      <c r="F996" s="8" t="str">
        <f>VLOOKUP($D996,饮料价格!$B$3:$E$45,2,0)</f>
        <v>合</v>
      </c>
      <c r="G996" s="8">
        <f>VLOOKUP($D996,饮料价格!$B$3:$E$45,3,0)</f>
        <v>1.6</v>
      </c>
      <c r="H996" s="8">
        <f>VLOOKUP($D996,饮料价格!$B$3:$E$45,4,0)</f>
        <v>2.2999999999999998</v>
      </c>
      <c r="I996" s="8">
        <f>E996*H996</f>
        <v>128.79999999999998</v>
      </c>
      <c r="J996" s="8">
        <f>(H996-G996)*E996</f>
        <v>39.199999999999989</v>
      </c>
    </row>
    <row r="997" spans="1:10" hidden="1" outlineLevel="3" x14ac:dyDescent="0.15">
      <c r="A997" s="7">
        <v>42736</v>
      </c>
      <c r="B997" s="8" t="s">
        <v>103</v>
      </c>
      <c r="C997" s="8" t="s">
        <v>123</v>
      </c>
      <c r="D997" s="8" t="s">
        <v>80</v>
      </c>
      <c r="E997" s="8">
        <v>12</v>
      </c>
      <c r="F997" s="8" t="str">
        <f>VLOOKUP($D997,饮料价格!$B$3:$E$45,2,0)</f>
        <v>瓶</v>
      </c>
      <c r="G997" s="8">
        <f>VLOOKUP($D997,饮料价格!$B$3:$E$45,3,0)</f>
        <v>0.9</v>
      </c>
      <c r="H997" s="8">
        <f>VLOOKUP($D997,饮料价格!$B$3:$E$45,4,0)</f>
        <v>1.2</v>
      </c>
      <c r="I997" s="8">
        <f>E997*H997</f>
        <v>14.399999999999999</v>
      </c>
      <c r="J997" s="8">
        <f>(H997-G997)*E997</f>
        <v>3.5999999999999992</v>
      </c>
    </row>
    <row r="998" spans="1:10" hidden="1" outlineLevel="3" x14ac:dyDescent="0.15">
      <c r="A998" s="7">
        <v>42736</v>
      </c>
      <c r="B998" s="8" t="s">
        <v>103</v>
      </c>
      <c r="C998" s="8" t="s">
        <v>123</v>
      </c>
      <c r="D998" s="8" t="s">
        <v>21</v>
      </c>
      <c r="E998" s="8">
        <v>33</v>
      </c>
      <c r="F998" s="8" t="str">
        <f>VLOOKUP($D998,饮料价格!$B$3:$E$45,2,0)</f>
        <v>瓶</v>
      </c>
      <c r="G998" s="8">
        <f>VLOOKUP($D998,饮料价格!$B$3:$E$45,3,0)</f>
        <v>1.4</v>
      </c>
      <c r="H998" s="8">
        <f>VLOOKUP($D998,饮料价格!$B$3:$E$45,4,0)</f>
        <v>3</v>
      </c>
      <c r="I998" s="8">
        <f>E998*H998</f>
        <v>99</v>
      </c>
      <c r="J998" s="8">
        <f>(H998-G998)*E998</f>
        <v>52.800000000000004</v>
      </c>
    </row>
    <row r="999" spans="1:10" hidden="1" outlineLevel="3" x14ac:dyDescent="0.15">
      <c r="A999" s="7">
        <v>42736</v>
      </c>
      <c r="B999" s="8" t="s">
        <v>103</v>
      </c>
      <c r="C999" s="8" t="s">
        <v>123</v>
      </c>
      <c r="D999" s="8" t="s">
        <v>134</v>
      </c>
      <c r="E999" s="8">
        <v>77</v>
      </c>
      <c r="F999" s="8" t="str">
        <f>VLOOKUP($D999,饮料价格!$B$3:$E$45,2,0)</f>
        <v>瓶</v>
      </c>
      <c r="G999" s="8">
        <f>VLOOKUP($D999,饮料价格!$B$3:$E$45,3,0)</f>
        <v>3.5</v>
      </c>
      <c r="H999" s="8">
        <f>VLOOKUP($D999,饮料价格!$B$3:$E$45,4,0)</f>
        <v>5</v>
      </c>
      <c r="I999" s="8">
        <f>E999*H999</f>
        <v>385</v>
      </c>
      <c r="J999" s="8">
        <f>(H999-G999)*E999</f>
        <v>115.5</v>
      </c>
    </row>
    <row r="1000" spans="1:10" hidden="1" outlineLevel="3" x14ac:dyDescent="0.15">
      <c r="A1000" s="7">
        <v>42736</v>
      </c>
      <c r="B1000" s="8" t="s">
        <v>103</v>
      </c>
      <c r="C1000" s="8" t="s">
        <v>123</v>
      </c>
      <c r="D1000" s="8" t="s">
        <v>81</v>
      </c>
      <c r="E1000" s="8">
        <v>32</v>
      </c>
      <c r="F1000" s="8" t="str">
        <f>VLOOKUP($D1000,饮料价格!$B$3:$E$45,2,0)</f>
        <v>听</v>
      </c>
      <c r="G1000" s="8">
        <f>VLOOKUP($D1000,饮料价格!$B$3:$E$45,3,0)</f>
        <v>3</v>
      </c>
      <c r="H1000" s="8">
        <f>VLOOKUP($D1000,饮料价格!$B$3:$E$45,4,0)</f>
        <v>4</v>
      </c>
      <c r="I1000" s="8">
        <f>E1000*H1000</f>
        <v>128</v>
      </c>
      <c r="J1000" s="8">
        <f>(H1000-G1000)*E1000</f>
        <v>32</v>
      </c>
    </row>
    <row r="1001" spans="1:10" hidden="1" outlineLevel="3" x14ac:dyDescent="0.15">
      <c r="A1001" s="7">
        <v>42736</v>
      </c>
      <c r="B1001" s="8" t="s">
        <v>103</v>
      </c>
      <c r="C1001" s="8" t="s">
        <v>123</v>
      </c>
      <c r="D1001" s="8" t="s">
        <v>5</v>
      </c>
      <c r="E1001" s="8">
        <v>90</v>
      </c>
      <c r="F1001" s="8" t="str">
        <f>VLOOKUP($D1001,饮料价格!$B$3:$E$45,2,0)</f>
        <v>合</v>
      </c>
      <c r="G1001" s="8">
        <f>VLOOKUP($D1001,饮料价格!$B$3:$E$45,3,0)</f>
        <v>1.5</v>
      </c>
      <c r="H1001" s="8">
        <f>VLOOKUP($D1001,饮料价格!$B$3:$E$45,4,0)</f>
        <v>2.2000000000000002</v>
      </c>
      <c r="I1001" s="8">
        <f>E1001*H1001</f>
        <v>198.00000000000003</v>
      </c>
      <c r="J1001" s="8">
        <f>(H1001-G1001)*E1001</f>
        <v>63.000000000000014</v>
      </c>
    </row>
    <row r="1002" spans="1:10" hidden="1" outlineLevel="3" x14ac:dyDescent="0.15">
      <c r="A1002" s="7">
        <v>42736</v>
      </c>
      <c r="B1002" s="8" t="s">
        <v>103</v>
      </c>
      <c r="C1002" s="8" t="s">
        <v>123</v>
      </c>
      <c r="D1002" s="8" t="s">
        <v>73</v>
      </c>
      <c r="E1002" s="8">
        <v>13</v>
      </c>
      <c r="F1002" s="8" t="str">
        <f>VLOOKUP($D1002,饮料价格!$B$3:$E$45,2,0)</f>
        <v>瓶</v>
      </c>
      <c r="G1002" s="8">
        <f>VLOOKUP($D1002,饮料价格!$B$3:$E$45,3,0)</f>
        <v>1.8</v>
      </c>
      <c r="H1002" s="8">
        <f>VLOOKUP($D1002,饮料价格!$B$3:$E$45,4,0)</f>
        <v>2.2999999999999998</v>
      </c>
      <c r="I1002" s="8">
        <f>E1002*H1002</f>
        <v>29.9</v>
      </c>
      <c r="J1002" s="8">
        <f>(H1002-G1002)*E1002</f>
        <v>6.4999999999999973</v>
      </c>
    </row>
    <row r="1003" spans="1:10" hidden="1" outlineLevel="3" x14ac:dyDescent="0.15">
      <c r="A1003" s="7">
        <v>42736</v>
      </c>
      <c r="B1003" s="8" t="s">
        <v>103</v>
      </c>
      <c r="C1003" s="8" t="s">
        <v>123</v>
      </c>
      <c r="D1003" s="8" t="s">
        <v>3</v>
      </c>
      <c r="E1003" s="8">
        <v>34</v>
      </c>
      <c r="F1003" s="8" t="str">
        <f>VLOOKUP($D1003,饮料价格!$B$3:$E$45,2,0)</f>
        <v>听</v>
      </c>
      <c r="G1003" s="8">
        <f>VLOOKUP($D1003,饮料价格!$B$3:$E$45,3,0)</f>
        <v>2.5</v>
      </c>
      <c r="H1003" s="8">
        <f>VLOOKUP($D1003,饮料价格!$B$3:$E$45,4,0)</f>
        <v>3.5</v>
      </c>
      <c r="I1003" s="8">
        <f>E1003*H1003</f>
        <v>119</v>
      </c>
      <c r="J1003" s="8">
        <f>(H1003-G1003)*E1003</f>
        <v>34</v>
      </c>
    </row>
    <row r="1004" spans="1:10" hidden="1" outlineLevel="3" x14ac:dyDescent="0.15">
      <c r="A1004" s="7">
        <v>42736</v>
      </c>
      <c r="B1004" s="8" t="s">
        <v>103</v>
      </c>
      <c r="C1004" s="8" t="s">
        <v>123</v>
      </c>
      <c r="D1004" s="8" t="s">
        <v>11</v>
      </c>
      <c r="E1004" s="8">
        <v>11</v>
      </c>
      <c r="F1004" s="8" t="str">
        <f>VLOOKUP($D1004,饮料价格!$B$3:$E$45,2,0)</f>
        <v>瓶</v>
      </c>
      <c r="G1004" s="8">
        <f>VLOOKUP($D1004,饮料价格!$B$3:$E$45,3,0)</f>
        <v>1</v>
      </c>
      <c r="H1004" s="8">
        <f>VLOOKUP($D1004,饮料价格!$B$3:$E$45,4,0)</f>
        <v>1.3</v>
      </c>
      <c r="I1004" s="8">
        <f>E1004*H1004</f>
        <v>14.3</v>
      </c>
      <c r="J1004" s="8">
        <f>(H1004-G1004)*E1004</f>
        <v>3.3000000000000007</v>
      </c>
    </row>
    <row r="1005" spans="1:10" hidden="1" outlineLevel="3" x14ac:dyDescent="0.15">
      <c r="A1005" s="7">
        <v>42736</v>
      </c>
      <c r="B1005" s="8" t="s">
        <v>103</v>
      </c>
      <c r="C1005" s="8" t="s">
        <v>123</v>
      </c>
      <c r="D1005" s="8" t="s">
        <v>9</v>
      </c>
      <c r="E1005" s="8">
        <v>127</v>
      </c>
      <c r="F1005" s="8" t="str">
        <f>VLOOKUP($D1005,饮料价格!$B$3:$E$45,2,0)</f>
        <v>听</v>
      </c>
      <c r="G1005" s="8">
        <f>VLOOKUP($D1005,饮料价格!$B$3:$E$45,3,0)</f>
        <v>3</v>
      </c>
      <c r="H1005" s="8">
        <f>VLOOKUP($D1005,饮料价格!$B$3:$E$45,4,0)</f>
        <v>4</v>
      </c>
      <c r="I1005" s="8">
        <f>E1005*H1005</f>
        <v>508</v>
      </c>
      <c r="J1005" s="8">
        <f>(H1005-G1005)*E1005</f>
        <v>127</v>
      </c>
    </row>
    <row r="1006" spans="1:10" hidden="1" outlineLevel="3" x14ac:dyDescent="0.15">
      <c r="A1006" s="7">
        <v>42736</v>
      </c>
      <c r="B1006" s="8" t="s">
        <v>103</v>
      </c>
      <c r="C1006" s="8" t="s">
        <v>123</v>
      </c>
      <c r="D1006" s="8" t="s">
        <v>82</v>
      </c>
      <c r="E1006" s="8">
        <v>17</v>
      </c>
      <c r="F1006" s="8" t="str">
        <f>VLOOKUP($D1006,饮料价格!$B$3:$E$45,2,0)</f>
        <v>合</v>
      </c>
      <c r="G1006" s="8">
        <f>VLOOKUP($D1006,饮料价格!$B$3:$E$45,3,0)</f>
        <v>1.6</v>
      </c>
      <c r="H1006" s="8">
        <f>VLOOKUP($D1006,饮料价格!$B$3:$E$45,4,0)</f>
        <v>2.5</v>
      </c>
      <c r="I1006" s="8">
        <f>E1006*H1006</f>
        <v>42.5</v>
      </c>
      <c r="J1006" s="8">
        <f>(H1006-G1006)*E1006</f>
        <v>15.299999999999999</v>
      </c>
    </row>
    <row r="1007" spans="1:10" hidden="1" outlineLevel="3" x14ac:dyDescent="0.15">
      <c r="A1007" s="7">
        <v>42736</v>
      </c>
      <c r="B1007" s="8" t="s">
        <v>103</v>
      </c>
      <c r="C1007" s="8" t="s">
        <v>123</v>
      </c>
      <c r="D1007" s="8" t="s">
        <v>23</v>
      </c>
      <c r="E1007" s="8">
        <v>15</v>
      </c>
      <c r="F1007" s="8" t="str">
        <f>VLOOKUP($D1007,饮料价格!$B$3:$E$45,2,0)</f>
        <v>瓶</v>
      </c>
      <c r="G1007" s="8">
        <f>VLOOKUP($D1007,饮料价格!$B$3:$E$45,3,0)</f>
        <v>2.4</v>
      </c>
      <c r="H1007" s="8">
        <f>VLOOKUP($D1007,饮料价格!$B$3:$E$45,4,0)</f>
        <v>3</v>
      </c>
      <c r="I1007" s="8">
        <f>E1007*H1007</f>
        <v>45</v>
      </c>
      <c r="J1007" s="8">
        <f>(H1007-G1007)*E1007</f>
        <v>9.0000000000000018</v>
      </c>
    </row>
    <row r="1008" spans="1:10" hidden="1" outlineLevel="3" x14ac:dyDescent="0.15">
      <c r="A1008" s="7">
        <v>42736</v>
      </c>
      <c r="B1008" s="8" t="s">
        <v>103</v>
      </c>
      <c r="C1008" s="8" t="s">
        <v>123</v>
      </c>
      <c r="D1008" s="8" t="s">
        <v>12</v>
      </c>
      <c r="E1008" s="8">
        <v>13</v>
      </c>
      <c r="F1008" s="8" t="str">
        <f>VLOOKUP($D1008,饮料价格!$B$3:$E$45,2,0)</f>
        <v>瓶</v>
      </c>
      <c r="G1008" s="8">
        <f>VLOOKUP($D1008,饮料价格!$B$3:$E$45,3,0)</f>
        <v>1.3</v>
      </c>
      <c r="H1008" s="8">
        <f>VLOOKUP($D1008,饮料价格!$B$3:$E$45,4,0)</f>
        <v>2.8</v>
      </c>
      <c r="I1008" s="8">
        <f>E1008*H1008</f>
        <v>36.4</v>
      </c>
      <c r="J1008" s="8">
        <f>(H1008-G1008)*E1008</f>
        <v>19.499999999999996</v>
      </c>
    </row>
    <row r="1009" spans="1:10" hidden="1" outlineLevel="3" x14ac:dyDescent="0.15">
      <c r="A1009" s="7">
        <v>42736</v>
      </c>
      <c r="B1009" s="8" t="s">
        <v>103</v>
      </c>
      <c r="C1009" s="8" t="s">
        <v>123</v>
      </c>
      <c r="D1009" s="8" t="s">
        <v>133</v>
      </c>
      <c r="E1009" s="8">
        <v>58</v>
      </c>
      <c r="F1009" s="8" t="str">
        <f>VLOOKUP($D1009,饮料价格!$B$3:$E$45,2,0)</f>
        <v>瓶</v>
      </c>
      <c r="G1009" s="8">
        <f>VLOOKUP($D1009,饮料价格!$B$3:$E$45,3,0)</f>
        <v>3.5</v>
      </c>
      <c r="H1009" s="8">
        <f>VLOOKUP($D1009,饮料价格!$B$3:$E$45,4,0)</f>
        <v>5</v>
      </c>
      <c r="I1009" s="8">
        <f>E1009*H1009</f>
        <v>290</v>
      </c>
      <c r="J1009" s="8">
        <f>(H1009-G1009)*E1009</f>
        <v>87</v>
      </c>
    </row>
    <row r="1010" spans="1:10" hidden="1" outlineLevel="3" x14ac:dyDescent="0.15">
      <c r="A1010" s="7">
        <v>42736</v>
      </c>
      <c r="B1010" s="8" t="s">
        <v>103</v>
      </c>
      <c r="C1010" s="8" t="s">
        <v>123</v>
      </c>
      <c r="D1010" s="8" t="s">
        <v>15</v>
      </c>
      <c r="E1010" s="8">
        <v>10</v>
      </c>
      <c r="F1010" s="8" t="str">
        <f>VLOOKUP($D1010,饮料价格!$B$3:$E$45,2,0)</f>
        <v>合</v>
      </c>
      <c r="G1010" s="8">
        <f>VLOOKUP($D1010,饮料价格!$B$3:$E$45,3,0)</f>
        <v>1.7</v>
      </c>
      <c r="H1010" s="8">
        <f>VLOOKUP($D1010,饮料价格!$B$3:$E$45,4,0)</f>
        <v>2.5</v>
      </c>
      <c r="I1010" s="8">
        <f>E1010*H1010</f>
        <v>25</v>
      </c>
      <c r="J1010" s="8">
        <f>(H1010-G1010)*E1010</f>
        <v>8</v>
      </c>
    </row>
    <row r="1011" spans="1:10" hidden="1" outlineLevel="3" x14ac:dyDescent="0.15">
      <c r="A1011" s="7">
        <v>42736</v>
      </c>
      <c r="B1011" s="8" t="s">
        <v>103</v>
      </c>
      <c r="C1011" s="8" t="s">
        <v>123</v>
      </c>
      <c r="D1011" s="8" t="s">
        <v>18</v>
      </c>
      <c r="E1011" s="8">
        <v>18</v>
      </c>
      <c r="F1011" s="8" t="str">
        <f>VLOOKUP($D1011,饮料价格!$B$3:$E$45,2,0)</f>
        <v>合</v>
      </c>
      <c r="G1011" s="8">
        <f>VLOOKUP($D1011,饮料价格!$B$3:$E$45,3,0)</f>
        <v>4.5</v>
      </c>
      <c r="H1011" s="8">
        <f>VLOOKUP($D1011,饮料价格!$B$3:$E$45,4,0)</f>
        <v>7.2</v>
      </c>
      <c r="I1011" s="8">
        <f>E1011*H1011</f>
        <v>129.6</v>
      </c>
      <c r="J1011" s="8">
        <f>(H1011-G1011)*E1011</f>
        <v>48.6</v>
      </c>
    </row>
    <row r="1012" spans="1:10" hidden="1" outlineLevel="3" x14ac:dyDescent="0.15">
      <c r="A1012" s="7">
        <v>42736</v>
      </c>
      <c r="B1012" s="8" t="s">
        <v>103</v>
      </c>
      <c r="C1012" s="8" t="s">
        <v>123</v>
      </c>
      <c r="D1012" s="8" t="s">
        <v>79</v>
      </c>
      <c r="E1012" s="8">
        <v>46</v>
      </c>
      <c r="F1012" s="8" t="str">
        <f>VLOOKUP($D1012,饮料价格!$B$3:$E$45,2,0)</f>
        <v>听</v>
      </c>
      <c r="G1012" s="8">
        <f>VLOOKUP($D1012,饮料价格!$B$3:$E$45,3,0)</f>
        <v>1.2</v>
      </c>
      <c r="H1012" s="8">
        <f>VLOOKUP($D1012,饮料价格!$B$3:$E$45,4,0)</f>
        <v>2.5</v>
      </c>
      <c r="I1012" s="8">
        <f>E1012*H1012</f>
        <v>115</v>
      </c>
      <c r="J1012" s="8">
        <f>(H1012-G1012)*E1012</f>
        <v>59.800000000000004</v>
      </c>
    </row>
    <row r="1013" spans="1:10" hidden="1" outlineLevel="3" x14ac:dyDescent="0.15">
      <c r="A1013" s="7">
        <v>42736</v>
      </c>
      <c r="B1013" s="8" t="s">
        <v>103</v>
      </c>
      <c r="C1013" s="8" t="s">
        <v>123</v>
      </c>
      <c r="D1013" s="8" t="s">
        <v>78</v>
      </c>
      <c r="E1013" s="8">
        <v>23</v>
      </c>
      <c r="F1013" s="8" t="str">
        <f>VLOOKUP($D1013,饮料价格!$B$3:$E$45,2,0)</f>
        <v>瓶</v>
      </c>
      <c r="G1013" s="8">
        <f>VLOOKUP($D1013,饮料价格!$B$3:$E$45,3,0)</f>
        <v>1.9</v>
      </c>
      <c r="H1013" s="8">
        <f>VLOOKUP($D1013,饮料价格!$B$3:$E$45,4,0)</f>
        <v>2.4</v>
      </c>
      <c r="I1013" s="8">
        <f>E1013*H1013</f>
        <v>55.199999999999996</v>
      </c>
      <c r="J1013" s="8">
        <f>(H1013-G1013)*E1013</f>
        <v>11.5</v>
      </c>
    </row>
    <row r="1014" spans="1:10" hidden="1" outlineLevel="3" x14ac:dyDescent="0.15">
      <c r="A1014" s="7">
        <v>42736</v>
      </c>
      <c r="B1014" s="8" t="s">
        <v>103</v>
      </c>
      <c r="C1014" s="8" t="s">
        <v>123</v>
      </c>
      <c r="D1014" s="8" t="s">
        <v>7</v>
      </c>
      <c r="E1014" s="8">
        <v>18</v>
      </c>
      <c r="F1014" s="8" t="str">
        <f>VLOOKUP($D1014,饮料价格!$B$3:$E$45,2,0)</f>
        <v>听</v>
      </c>
      <c r="G1014" s="8">
        <f>VLOOKUP($D1014,饮料价格!$B$3:$E$45,3,0)</f>
        <v>3.2</v>
      </c>
      <c r="H1014" s="8">
        <f>VLOOKUP($D1014,饮料价格!$B$3:$E$45,4,0)</f>
        <v>6</v>
      </c>
      <c r="I1014" s="8">
        <f>E1014*H1014</f>
        <v>108</v>
      </c>
      <c r="J1014" s="8">
        <f>(H1014-G1014)*E1014</f>
        <v>50.4</v>
      </c>
    </row>
    <row r="1015" spans="1:10" hidden="1" outlineLevel="3" x14ac:dyDescent="0.15">
      <c r="A1015" s="7">
        <v>42736</v>
      </c>
      <c r="B1015" s="8" t="s">
        <v>103</v>
      </c>
      <c r="C1015" s="8" t="s">
        <v>123</v>
      </c>
      <c r="D1015" s="8" t="s">
        <v>6</v>
      </c>
      <c r="E1015" s="8">
        <v>60</v>
      </c>
      <c r="F1015" s="8" t="str">
        <f>VLOOKUP($D1015,饮料价格!$B$3:$E$45,2,0)</f>
        <v>瓶</v>
      </c>
      <c r="G1015" s="8">
        <f>VLOOKUP($D1015,饮料价格!$B$3:$E$45,3,0)</f>
        <v>1.7</v>
      </c>
      <c r="H1015" s="8">
        <f>VLOOKUP($D1015,饮料价格!$B$3:$E$45,4,0)</f>
        <v>3.5</v>
      </c>
      <c r="I1015" s="8">
        <f>E1015*H1015</f>
        <v>210</v>
      </c>
      <c r="J1015" s="8">
        <f>(H1015-G1015)*E1015</f>
        <v>108</v>
      </c>
    </row>
    <row r="1016" spans="1:10" hidden="1" outlineLevel="3" x14ac:dyDescent="0.15">
      <c r="A1016" s="7">
        <v>42736</v>
      </c>
      <c r="B1016" s="8" t="s">
        <v>103</v>
      </c>
      <c r="C1016" s="8" t="s">
        <v>123</v>
      </c>
      <c r="D1016" s="8" t="s">
        <v>32</v>
      </c>
      <c r="E1016" s="8">
        <v>75</v>
      </c>
      <c r="F1016" s="8" t="str">
        <f>VLOOKUP($D1016,饮料价格!$B$3:$E$45,2,0)</f>
        <v>瓶</v>
      </c>
      <c r="G1016" s="8">
        <f>VLOOKUP($D1016,饮料价格!$B$3:$E$45,3,0)</f>
        <v>2.4</v>
      </c>
      <c r="H1016" s="8">
        <f>VLOOKUP($D1016,饮料价格!$B$3:$E$45,4,0)</f>
        <v>3.5</v>
      </c>
      <c r="I1016" s="8">
        <f>E1016*H1016</f>
        <v>262.5</v>
      </c>
      <c r="J1016" s="8">
        <f>(H1016-G1016)*E1016</f>
        <v>82.5</v>
      </c>
    </row>
    <row r="1017" spans="1:10" hidden="1" outlineLevel="3" x14ac:dyDescent="0.15">
      <c r="A1017" s="7">
        <v>42736</v>
      </c>
      <c r="B1017" s="8" t="s">
        <v>103</v>
      </c>
      <c r="C1017" s="8" t="s">
        <v>123</v>
      </c>
      <c r="D1017" s="8" t="s">
        <v>14</v>
      </c>
      <c r="E1017" s="8">
        <v>11</v>
      </c>
      <c r="F1017" s="8" t="str">
        <f>VLOOKUP($D1017,饮料价格!$B$3:$E$45,2,0)</f>
        <v>听</v>
      </c>
      <c r="G1017" s="8">
        <f>VLOOKUP($D1017,饮料价格!$B$3:$E$45,3,0)</f>
        <v>2.5</v>
      </c>
      <c r="H1017" s="8">
        <f>VLOOKUP($D1017,饮料价格!$B$3:$E$45,4,0)</f>
        <v>4</v>
      </c>
      <c r="I1017" s="8">
        <f>E1017*H1017</f>
        <v>44</v>
      </c>
      <c r="J1017" s="8">
        <f>(H1017-G1017)*E1017</f>
        <v>16.5</v>
      </c>
    </row>
    <row r="1018" spans="1:10" hidden="1" outlineLevel="3" x14ac:dyDescent="0.15">
      <c r="A1018" s="7">
        <v>42736</v>
      </c>
      <c r="B1018" s="8" t="s">
        <v>103</v>
      </c>
      <c r="C1018" s="8" t="s">
        <v>123</v>
      </c>
      <c r="D1018" s="8" t="s">
        <v>10</v>
      </c>
      <c r="E1018" s="8">
        <v>46</v>
      </c>
      <c r="F1018" s="8" t="str">
        <f>VLOOKUP($D1018,饮料价格!$B$3:$E$45,2,0)</f>
        <v>听</v>
      </c>
      <c r="G1018" s="8">
        <f>VLOOKUP($D1018,饮料价格!$B$3:$E$45,3,0)</f>
        <v>2</v>
      </c>
      <c r="H1018" s="8">
        <f>VLOOKUP($D1018,饮料价格!$B$3:$E$45,4,0)</f>
        <v>3.5</v>
      </c>
      <c r="I1018" s="8">
        <f>E1018*H1018</f>
        <v>161</v>
      </c>
      <c r="J1018" s="8">
        <f>(H1018-G1018)*E1018</f>
        <v>69</v>
      </c>
    </row>
    <row r="1019" spans="1:10" hidden="1" outlineLevel="3" x14ac:dyDescent="0.15">
      <c r="A1019" s="7">
        <v>42736</v>
      </c>
      <c r="B1019" s="8" t="s">
        <v>103</v>
      </c>
      <c r="C1019" s="8" t="s">
        <v>123</v>
      </c>
      <c r="D1019" s="8" t="s">
        <v>132</v>
      </c>
      <c r="E1019" s="8">
        <v>60</v>
      </c>
      <c r="F1019" s="8" t="str">
        <f>VLOOKUP($D1019,饮料价格!$B$3:$E$45,2,0)</f>
        <v>瓶</v>
      </c>
      <c r="G1019" s="8">
        <f>VLOOKUP($D1019,饮料价格!$B$3:$E$45,3,0)</f>
        <v>2.5</v>
      </c>
      <c r="H1019" s="8">
        <f>VLOOKUP($D1019,饮料价格!$B$3:$E$45,4,0)</f>
        <v>4.5</v>
      </c>
      <c r="I1019" s="8">
        <f>E1019*H1019</f>
        <v>270</v>
      </c>
      <c r="J1019" s="8">
        <f>(H1019-G1019)*E1019</f>
        <v>120</v>
      </c>
    </row>
    <row r="1020" spans="1:10" hidden="1" outlineLevel="3" x14ac:dyDescent="0.15">
      <c r="A1020" s="7">
        <v>42736</v>
      </c>
      <c r="B1020" s="8" t="s">
        <v>103</v>
      </c>
      <c r="C1020" s="8" t="s">
        <v>123</v>
      </c>
      <c r="D1020" s="8" t="s">
        <v>19</v>
      </c>
      <c r="E1020" s="8">
        <v>9</v>
      </c>
      <c r="F1020" s="8" t="str">
        <f>VLOOKUP($D1020,饮料价格!$B$3:$E$45,2,0)</f>
        <v>瓶</v>
      </c>
      <c r="G1020" s="8">
        <f>VLOOKUP($D1020,饮料价格!$B$3:$E$45,3,0)</f>
        <v>1.7</v>
      </c>
      <c r="H1020" s="8">
        <f>VLOOKUP($D1020,饮料价格!$B$3:$E$45,4,0)</f>
        <v>2.2000000000000002</v>
      </c>
      <c r="I1020" s="8">
        <f>E1020*H1020</f>
        <v>19.8</v>
      </c>
      <c r="J1020" s="8">
        <f>(H1020-G1020)*E1020</f>
        <v>4.5000000000000018</v>
      </c>
    </row>
    <row r="1021" spans="1:10" hidden="1" outlineLevel="3" x14ac:dyDescent="0.15">
      <c r="A1021" s="7">
        <v>42736</v>
      </c>
      <c r="B1021" s="8" t="s">
        <v>103</v>
      </c>
      <c r="C1021" s="8" t="s">
        <v>123</v>
      </c>
      <c r="D1021" s="8" t="s">
        <v>8</v>
      </c>
      <c r="E1021" s="8">
        <v>24</v>
      </c>
      <c r="F1021" s="8" t="str">
        <f>VLOOKUP($D1021,饮料价格!$B$3:$E$45,2,0)</f>
        <v>合</v>
      </c>
      <c r="G1021" s="8">
        <f>VLOOKUP($D1021,饮料价格!$B$3:$E$45,3,0)</f>
        <v>7.8</v>
      </c>
      <c r="H1021" s="8">
        <f>VLOOKUP($D1021,饮料价格!$B$3:$E$45,4,0)</f>
        <v>9.8000000000000007</v>
      </c>
      <c r="I1021" s="8">
        <f>E1021*H1021</f>
        <v>235.20000000000002</v>
      </c>
      <c r="J1021" s="8">
        <f>(H1021-G1021)*E1021</f>
        <v>48.000000000000021</v>
      </c>
    </row>
    <row r="1022" spans="1:10" hidden="1" outlineLevel="3" x14ac:dyDescent="0.15">
      <c r="A1022" s="7">
        <v>42736</v>
      </c>
      <c r="B1022" s="8" t="s">
        <v>103</v>
      </c>
      <c r="C1022" s="8" t="s">
        <v>123</v>
      </c>
      <c r="D1022" s="8" t="s">
        <v>20</v>
      </c>
      <c r="E1022" s="8">
        <v>8</v>
      </c>
      <c r="F1022" s="8" t="str">
        <f>VLOOKUP($D1022,饮料价格!$B$3:$E$45,2,0)</f>
        <v>瓶</v>
      </c>
      <c r="G1022" s="8">
        <f>VLOOKUP($D1022,饮料价格!$B$3:$E$45,3,0)</f>
        <v>1.8</v>
      </c>
      <c r="H1022" s="8">
        <f>VLOOKUP($D1022,饮料价格!$B$3:$E$45,4,0)</f>
        <v>2.2999999999999998</v>
      </c>
      <c r="I1022" s="8">
        <f>E1022*H1022</f>
        <v>18.399999999999999</v>
      </c>
      <c r="J1022" s="8">
        <f>(H1022-G1022)*E1022</f>
        <v>3.9999999999999982</v>
      </c>
    </row>
    <row r="1023" spans="1:10" hidden="1" outlineLevel="3" x14ac:dyDescent="0.15">
      <c r="A1023" s="7">
        <v>42736</v>
      </c>
      <c r="B1023" s="8" t="s">
        <v>103</v>
      </c>
      <c r="C1023" s="8" t="s">
        <v>123</v>
      </c>
      <c r="D1023" s="8" t="s">
        <v>22</v>
      </c>
      <c r="E1023" s="8">
        <v>126</v>
      </c>
      <c r="F1023" s="8" t="str">
        <f>VLOOKUP($D1023,饮料价格!$B$3:$E$45,2,0)</f>
        <v>合</v>
      </c>
      <c r="G1023" s="8">
        <f>VLOOKUP($D1023,饮料价格!$B$3:$E$45,3,0)</f>
        <v>1.7</v>
      </c>
      <c r="H1023" s="8">
        <f>VLOOKUP($D1023,饮料价格!$B$3:$E$45,4,0)</f>
        <v>2.2000000000000002</v>
      </c>
      <c r="I1023" s="8">
        <f>E1023*H1023</f>
        <v>277.20000000000005</v>
      </c>
      <c r="J1023" s="8">
        <f>(H1023-G1023)*E1023</f>
        <v>63.000000000000028</v>
      </c>
    </row>
    <row r="1024" spans="1:10" hidden="1" outlineLevel="3" x14ac:dyDescent="0.15">
      <c r="A1024" s="7">
        <v>42736</v>
      </c>
      <c r="B1024" s="8" t="s">
        <v>103</v>
      </c>
      <c r="C1024" s="8" t="s">
        <v>123</v>
      </c>
      <c r="D1024" s="8" t="s">
        <v>13</v>
      </c>
      <c r="E1024" s="8">
        <v>108</v>
      </c>
      <c r="F1024" s="8" t="str">
        <f>VLOOKUP($D1024,饮料价格!$B$3:$E$45,2,0)</f>
        <v>瓶</v>
      </c>
      <c r="G1024" s="8">
        <f>VLOOKUP($D1024,饮料价格!$B$3:$E$45,3,0)</f>
        <v>2</v>
      </c>
      <c r="H1024" s="8">
        <f>VLOOKUP($D1024,饮料价格!$B$3:$E$45,4,0)</f>
        <v>3.5</v>
      </c>
      <c r="I1024" s="8">
        <f>E1024*H1024</f>
        <v>378</v>
      </c>
      <c r="J1024" s="8">
        <f>(H1024-G1024)*E1024</f>
        <v>162</v>
      </c>
    </row>
    <row r="1025" spans="1:10" hidden="1" outlineLevel="3" x14ac:dyDescent="0.15">
      <c r="A1025" s="7">
        <v>42736</v>
      </c>
      <c r="B1025" s="8" t="s">
        <v>103</v>
      </c>
      <c r="C1025" s="8" t="s">
        <v>123</v>
      </c>
      <c r="D1025" s="8" t="s">
        <v>27</v>
      </c>
      <c r="E1025" s="8">
        <v>36</v>
      </c>
      <c r="F1025" s="8" t="str">
        <f>VLOOKUP($D1025,饮料价格!$B$3:$E$45,2,0)</f>
        <v>听</v>
      </c>
      <c r="G1025" s="8">
        <f>VLOOKUP($D1025,饮料价格!$B$3:$E$45,3,0)</f>
        <v>2.5</v>
      </c>
      <c r="H1025" s="8">
        <f>VLOOKUP($D1025,饮料价格!$B$3:$E$45,4,0)</f>
        <v>4</v>
      </c>
      <c r="I1025" s="8">
        <f>E1025*H1025</f>
        <v>144</v>
      </c>
      <c r="J1025" s="8">
        <f>(H1025-G1025)*E1025</f>
        <v>54</v>
      </c>
    </row>
    <row r="1026" spans="1:10" hidden="1" outlineLevel="3" x14ac:dyDescent="0.15">
      <c r="A1026" s="7">
        <v>42736</v>
      </c>
      <c r="B1026" s="8" t="s">
        <v>103</v>
      </c>
      <c r="C1026" s="8" t="s">
        <v>123</v>
      </c>
      <c r="D1026" s="8" t="s">
        <v>25</v>
      </c>
      <c r="E1026" s="8">
        <v>16</v>
      </c>
      <c r="F1026" s="8" t="str">
        <f>VLOOKUP($D1026,饮料价格!$B$3:$E$45,2,0)</f>
        <v>听</v>
      </c>
      <c r="G1026" s="8">
        <f>VLOOKUP($D1026,饮料价格!$B$3:$E$45,3,0)</f>
        <v>3</v>
      </c>
      <c r="H1026" s="8">
        <f>VLOOKUP($D1026,饮料价格!$B$3:$E$45,4,0)</f>
        <v>4</v>
      </c>
      <c r="I1026" s="8">
        <f>E1026*H1026</f>
        <v>64</v>
      </c>
      <c r="J1026" s="8">
        <f>(H1026-G1026)*E1026</f>
        <v>16</v>
      </c>
    </row>
    <row r="1027" spans="1:10" hidden="1" outlineLevel="3" x14ac:dyDescent="0.15">
      <c r="A1027" s="7">
        <v>42736</v>
      </c>
      <c r="B1027" s="8" t="s">
        <v>103</v>
      </c>
      <c r="C1027" s="8" t="s">
        <v>123</v>
      </c>
      <c r="D1027" s="8" t="s">
        <v>4</v>
      </c>
      <c r="E1027" s="8">
        <v>12</v>
      </c>
      <c r="F1027" s="8" t="str">
        <f>VLOOKUP($D1027,饮料价格!$B$3:$E$45,2,0)</f>
        <v>合</v>
      </c>
      <c r="G1027" s="8">
        <f>VLOOKUP($D1027,饮料价格!$B$3:$E$45,3,0)</f>
        <v>1.3</v>
      </c>
      <c r="H1027" s="8">
        <f>VLOOKUP($D1027,饮料价格!$B$3:$E$45,4,0)</f>
        <v>1.9</v>
      </c>
      <c r="I1027" s="8">
        <f>E1027*H1027</f>
        <v>22.799999999999997</v>
      </c>
      <c r="J1027" s="8">
        <f>(H1027-G1027)*E1027</f>
        <v>7.1999999999999984</v>
      </c>
    </row>
    <row r="1028" spans="1:10" hidden="1" outlineLevel="3" x14ac:dyDescent="0.15">
      <c r="A1028" s="7">
        <v>42736</v>
      </c>
      <c r="B1028" s="8" t="s">
        <v>103</v>
      </c>
      <c r="C1028" s="8" t="s">
        <v>123</v>
      </c>
      <c r="D1028" s="8" t="s">
        <v>2</v>
      </c>
      <c r="E1028" s="8">
        <v>49</v>
      </c>
      <c r="F1028" s="8" t="str">
        <f>VLOOKUP($D1028,饮料价格!$B$3:$E$45,2,0)</f>
        <v>听</v>
      </c>
      <c r="G1028" s="8">
        <f>VLOOKUP($D1028,饮料价格!$B$3:$E$45,3,0)</f>
        <v>1.6</v>
      </c>
      <c r="H1028" s="8">
        <f>VLOOKUP($D1028,饮料价格!$B$3:$E$45,4,0)</f>
        <v>3.3</v>
      </c>
      <c r="I1028" s="8">
        <f>E1028*H1028</f>
        <v>161.69999999999999</v>
      </c>
      <c r="J1028" s="8">
        <f>(H1028-G1028)*E1028</f>
        <v>83.299999999999983</v>
      </c>
    </row>
    <row r="1029" spans="1:10" hidden="1" outlineLevel="3" x14ac:dyDescent="0.15">
      <c r="A1029" s="7">
        <v>42736</v>
      </c>
      <c r="B1029" s="8" t="s">
        <v>103</v>
      </c>
      <c r="C1029" s="8" t="s">
        <v>123</v>
      </c>
      <c r="D1029" s="8" t="s">
        <v>16</v>
      </c>
      <c r="E1029" s="8">
        <v>48</v>
      </c>
      <c r="F1029" s="8" t="str">
        <f>VLOOKUP($D1029,饮料价格!$B$3:$E$45,2,0)</f>
        <v>瓶</v>
      </c>
      <c r="G1029" s="8">
        <f>VLOOKUP($D1029,饮料价格!$B$3:$E$45,3,0)</f>
        <v>1</v>
      </c>
      <c r="H1029" s="8">
        <f>VLOOKUP($D1029,饮料价格!$B$3:$E$45,4,0)</f>
        <v>1.5</v>
      </c>
      <c r="I1029" s="8">
        <f>E1029*H1029</f>
        <v>72</v>
      </c>
      <c r="J1029" s="8">
        <f>(H1029-G1029)*E1029</f>
        <v>24</v>
      </c>
    </row>
    <row r="1030" spans="1:10" hidden="1" outlineLevel="3" x14ac:dyDescent="0.15">
      <c r="A1030" s="7">
        <v>42736</v>
      </c>
      <c r="B1030" s="8" t="s">
        <v>103</v>
      </c>
      <c r="C1030" s="8" t="s">
        <v>123</v>
      </c>
      <c r="D1030" s="8" t="s">
        <v>31</v>
      </c>
      <c r="E1030" s="8">
        <v>29</v>
      </c>
      <c r="F1030" s="8" t="str">
        <f>VLOOKUP($D1030,饮料价格!$B$3:$E$45,2,0)</f>
        <v>瓶</v>
      </c>
      <c r="G1030" s="8">
        <f>VLOOKUP($D1030,饮料价格!$B$3:$E$45,3,0)</f>
        <v>1.1000000000000001</v>
      </c>
      <c r="H1030" s="8">
        <f>VLOOKUP($D1030,饮料价格!$B$3:$E$45,4,0)</f>
        <v>1.5</v>
      </c>
      <c r="I1030" s="8">
        <f>E1030*H1030</f>
        <v>43.5</v>
      </c>
      <c r="J1030" s="8">
        <f>(H1030-G1030)*E1030</f>
        <v>11.599999999999998</v>
      </c>
    </row>
    <row r="1031" spans="1:10" hidden="1" outlineLevel="3" x14ac:dyDescent="0.15">
      <c r="A1031" s="7">
        <v>42736</v>
      </c>
      <c r="B1031" s="8" t="s">
        <v>103</v>
      </c>
      <c r="C1031" s="8" t="s">
        <v>123</v>
      </c>
      <c r="D1031" s="8" t="s">
        <v>30</v>
      </c>
      <c r="E1031" s="8">
        <v>106</v>
      </c>
      <c r="F1031" s="8" t="str">
        <f>VLOOKUP($D1031,饮料价格!$B$3:$E$45,2,0)</f>
        <v>瓶</v>
      </c>
      <c r="G1031" s="8">
        <f>VLOOKUP($D1031,饮料价格!$B$3:$E$45,3,0)</f>
        <v>0.9</v>
      </c>
      <c r="H1031" s="8">
        <f>VLOOKUP($D1031,饮料价格!$B$3:$E$45,4,0)</f>
        <v>1.5</v>
      </c>
      <c r="I1031" s="8">
        <f>E1031*H1031</f>
        <v>159</v>
      </c>
      <c r="J1031" s="8">
        <f>(H1031-G1031)*E1031</f>
        <v>63.599999999999994</v>
      </c>
    </row>
    <row r="1032" spans="1:10" hidden="1" outlineLevel="3" x14ac:dyDescent="0.15">
      <c r="A1032" s="7">
        <v>42736</v>
      </c>
      <c r="B1032" s="8" t="s">
        <v>103</v>
      </c>
      <c r="C1032" s="8" t="s">
        <v>123</v>
      </c>
      <c r="D1032" s="8" t="s">
        <v>24</v>
      </c>
      <c r="E1032" s="8">
        <v>35</v>
      </c>
      <c r="F1032" s="8" t="str">
        <f>VLOOKUP($D1032,饮料价格!$B$3:$E$45,2,0)</f>
        <v>瓶</v>
      </c>
      <c r="G1032" s="8">
        <f>VLOOKUP($D1032,饮料价格!$B$3:$E$45,3,0)</f>
        <v>2.4</v>
      </c>
      <c r="H1032" s="8">
        <f>VLOOKUP($D1032,饮料价格!$B$3:$E$45,4,0)</f>
        <v>3</v>
      </c>
      <c r="I1032" s="8">
        <f>E1032*H1032</f>
        <v>105</v>
      </c>
      <c r="J1032" s="8">
        <f>(H1032-G1032)*E1032</f>
        <v>21.000000000000004</v>
      </c>
    </row>
    <row r="1033" spans="1:10" hidden="1" outlineLevel="3" x14ac:dyDescent="0.15">
      <c r="A1033" s="7">
        <v>42736</v>
      </c>
      <c r="B1033" s="8" t="s">
        <v>103</v>
      </c>
      <c r="C1033" s="8" t="s">
        <v>123</v>
      </c>
      <c r="D1033" s="8" t="s">
        <v>131</v>
      </c>
      <c r="E1033" s="8">
        <v>41</v>
      </c>
      <c r="F1033" s="8" t="str">
        <f>VLOOKUP($D1033,饮料价格!$B$3:$E$45,2,0)</f>
        <v>瓶</v>
      </c>
      <c r="G1033" s="8">
        <f>VLOOKUP($D1033,饮料价格!$B$3:$E$45,3,0)</f>
        <v>2</v>
      </c>
      <c r="H1033" s="8">
        <f>VLOOKUP($D1033,饮料价格!$B$3:$E$45,4,0)</f>
        <v>3.5</v>
      </c>
      <c r="I1033" s="8">
        <f>E1033*H1033</f>
        <v>143.5</v>
      </c>
      <c r="J1033" s="8">
        <f>(H1033-G1033)*E1033</f>
        <v>61.5</v>
      </c>
    </row>
    <row r="1034" spans="1:10" hidden="1" outlineLevel="3" x14ac:dyDescent="0.15">
      <c r="A1034" s="7">
        <v>42736</v>
      </c>
      <c r="B1034" s="8" t="s">
        <v>103</v>
      </c>
      <c r="C1034" s="8" t="s">
        <v>123</v>
      </c>
      <c r="D1034" s="8" t="s">
        <v>26</v>
      </c>
      <c r="E1034" s="8">
        <v>17</v>
      </c>
      <c r="F1034" s="8" t="str">
        <f>VLOOKUP($D1034,饮料价格!$B$3:$E$45,2,0)</f>
        <v>瓶</v>
      </c>
      <c r="G1034" s="8">
        <f>VLOOKUP($D1034,饮料价格!$B$3:$E$45,3,0)</f>
        <v>1.7</v>
      </c>
      <c r="H1034" s="8">
        <f>VLOOKUP($D1034,饮料价格!$B$3:$E$45,4,0)</f>
        <v>2.2000000000000002</v>
      </c>
      <c r="I1034" s="8">
        <f>E1034*H1034</f>
        <v>37.400000000000006</v>
      </c>
      <c r="J1034" s="8">
        <f>(H1034-G1034)*E1034</f>
        <v>8.5000000000000036</v>
      </c>
    </row>
    <row r="1035" spans="1:10" hidden="1" outlineLevel="3" x14ac:dyDescent="0.15">
      <c r="A1035" s="7">
        <v>42736</v>
      </c>
      <c r="B1035" s="8" t="s">
        <v>103</v>
      </c>
      <c r="C1035" s="8" t="s">
        <v>123</v>
      </c>
      <c r="D1035" s="8" t="s">
        <v>17</v>
      </c>
      <c r="E1035" s="8">
        <v>11</v>
      </c>
      <c r="F1035" s="8" t="str">
        <f>VLOOKUP($D1035,饮料价格!$B$3:$E$45,2,0)</f>
        <v>合</v>
      </c>
      <c r="G1035" s="8">
        <f>VLOOKUP($D1035,饮料价格!$B$3:$E$45,3,0)</f>
        <v>4.3</v>
      </c>
      <c r="H1035" s="8">
        <f>VLOOKUP($D1035,饮料价格!$B$3:$E$45,4,0)</f>
        <v>6.8</v>
      </c>
      <c r="I1035" s="8">
        <f>E1035*H1035</f>
        <v>74.8</v>
      </c>
      <c r="J1035" s="8">
        <f>(H1035-G1035)*E1035</f>
        <v>27.5</v>
      </c>
    </row>
    <row r="1036" spans="1:10" hidden="1" outlineLevel="3" x14ac:dyDescent="0.15">
      <c r="A1036" s="7">
        <v>42736</v>
      </c>
      <c r="B1036" s="8" t="s">
        <v>103</v>
      </c>
      <c r="C1036" s="8" t="s">
        <v>123</v>
      </c>
      <c r="D1036" s="8" t="s">
        <v>28</v>
      </c>
      <c r="E1036" s="8">
        <v>43</v>
      </c>
      <c r="F1036" s="8" t="str">
        <f>VLOOKUP($D1036,饮料价格!$B$3:$E$45,2,0)</f>
        <v>合</v>
      </c>
      <c r="G1036" s="8">
        <f>VLOOKUP($D1036,饮料价格!$B$3:$E$45,3,0)</f>
        <v>1.5</v>
      </c>
      <c r="H1036" s="8">
        <f>VLOOKUP($D1036,饮料价格!$B$3:$E$45,4,0)</f>
        <v>2.2000000000000002</v>
      </c>
      <c r="I1036" s="8">
        <f>E1036*H1036</f>
        <v>94.600000000000009</v>
      </c>
      <c r="J1036" s="8">
        <f>(H1036-G1036)*E1036</f>
        <v>30.100000000000009</v>
      </c>
    </row>
    <row r="1037" spans="1:10" outlineLevel="2" collapsed="1" x14ac:dyDescent="0.15">
      <c r="A1037" s="7"/>
      <c r="B1037" s="8"/>
      <c r="C1037" s="23" t="s">
        <v>213</v>
      </c>
      <c r="D1037" s="8"/>
      <c r="E1037" s="8"/>
      <c r="F1037" s="8"/>
      <c r="G1037" s="8"/>
      <c r="H1037" s="8"/>
      <c r="I1037" s="8">
        <f>SUBTOTAL(9,I995:I1036)</f>
        <v>5585</v>
      </c>
      <c r="J1037" s="8">
        <f>SUBTOTAL(9,J995:J1036)</f>
        <v>1904.7999999999997</v>
      </c>
    </row>
    <row r="1038" spans="1:10" outlineLevel="1" x14ac:dyDescent="0.15">
      <c r="A1038" s="7"/>
      <c r="B1038" s="23" t="s">
        <v>141</v>
      </c>
      <c r="C1038" s="8"/>
      <c r="D1038" s="8"/>
      <c r="E1038" s="8"/>
      <c r="F1038" s="8"/>
      <c r="G1038" s="8"/>
      <c r="H1038" s="8"/>
      <c r="I1038" s="8">
        <f>SUBTOTAL(9,I780:I1036)</f>
        <v>34655.000000000015</v>
      </c>
      <c r="J1038" s="8">
        <f>SUBTOTAL(9,J780:J1036)</f>
        <v>11754.500000000002</v>
      </c>
    </row>
    <row r="1039" spans="1:10" hidden="1" outlineLevel="3" x14ac:dyDescent="0.15">
      <c r="A1039" s="7">
        <v>42736</v>
      </c>
      <c r="B1039" s="8" t="s">
        <v>104</v>
      </c>
      <c r="C1039" s="8" t="s">
        <v>127</v>
      </c>
      <c r="D1039" s="8" t="s">
        <v>17</v>
      </c>
      <c r="E1039" s="8">
        <v>52</v>
      </c>
      <c r="F1039" s="8" t="str">
        <f>VLOOKUP($D1039,饮料价格!$B$3:$E$45,2,0)</f>
        <v>合</v>
      </c>
      <c r="G1039" s="8">
        <f>VLOOKUP($D1039,饮料价格!$B$3:$E$45,3,0)</f>
        <v>4.3</v>
      </c>
      <c r="H1039" s="8">
        <f>VLOOKUP($D1039,饮料价格!$B$3:$E$45,4,0)</f>
        <v>6.8</v>
      </c>
      <c r="I1039" s="8">
        <f>E1039*H1039</f>
        <v>353.59999999999997</v>
      </c>
      <c r="J1039" s="8">
        <f>(H1039-G1039)*E1039</f>
        <v>130</v>
      </c>
    </row>
    <row r="1040" spans="1:10" hidden="1" outlineLevel="3" x14ac:dyDescent="0.15">
      <c r="A1040" s="7">
        <v>42736</v>
      </c>
      <c r="B1040" s="8" t="s">
        <v>104</v>
      </c>
      <c r="C1040" s="8" t="s">
        <v>127</v>
      </c>
      <c r="D1040" s="8" t="s">
        <v>131</v>
      </c>
      <c r="E1040" s="8">
        <v>84</v>
      </c>
      <c r="F1040" s="8" t="str">
        <f>VLOOKUP($D1040,饮料价格!$B$3:$E$45,2,0)</f>
        <v>瓶</v>
      </c>
      <c r="G1040" s="8">
        <f>VLOOKUP($D1040,饮料价格!$B$3:$E$45,3,0)</f>
        <v>2</v>
      </c>
      <c r="H1040" s="8">
        <f>VLOOKUP($D1040,饮料价格!$B$3:$E$45,4,0)</f>
        <v>3.5</v>
      </c>
      <c r="I1040" s="8">
        <f>E1040*H1040</f>
        <v>294</v>
      </c>
      <c r="J1040" s="8">
        <f>(H1040-G1040)*E1040</f>
        <v>126</v>
      </c>
    </row>
    <row r="1041" spans="1:10" hidden="1" outlineLevel="3" x14ac:dyDescent="0.15">
      <c r="A1041" s="7">
        <v>42736</v>
      </c>
      <c r="B1041" s="8" t="s">
        <v>104</v>
      </c>
      <c r="C1041" s="8" t="s">
        <v>127</v>
      </c>
      <c r="D1041" s="8" t="s">
        <v>10</v>
      </c>
      <c r="E1041" s="8">
        <v>17</v>
      </c>
      <c r="F1041" s="8" t="str">
        <f>VLOOKUP($D1041,饮料价格!$B$3:$E$45,2,0)</f>
        <v>听</v>
      </c>
      <c r="G1041" s="8">
        <f>VLOOKUP($D1041,饮料价格!$B$3:$E$45,3,0)</f>
        <v>2</v>
      </c>
      <c r="H1041" s="8">
        <f>VLOOKUP($D1041,饮料价格!$B$3:$E$45,4,0)</f>
        <v>3.5</v>
      </c>
      <c r="I1041" s="8">
        <f>E1041*H1041</f>
        <v>59.5</v>
      </c>
      <c r="J1041" s="8">
        <f>(H1041-G1041)*E1041</f>
        <v>25.5</v>
      </c>
    </row>
    <row r="1042" spans="1:10" hidden="1" outlineLevel="3" x14ac:dyDescent="0.15">
      <c r="A1042" s="7">
        <v>42736</v>
      </c>
      <c r="B1042" s="8" t="s">
        <v>104</v>
      </c>
      <c r="C1042" s="8" t="s">
        <v>127</v>
      </c>
      <c r="D1042" s="8" t="s">
        <v>20</v>
      </c>
      <c r="E1042" s="8">
        <v>146</v>
      </c>
      <c r="F1042" s="8" t="str">
        <f>VLOOKUP($D1042,饮料价格!$B$3:$E$45,2,0)</f>
        <v>瓶</v>
      </c>
      <c r="G1042" s="8">
        <f>VLOOKUP($D1042,饮料价格!$B$3:$E$45,3,0)</f>
        <v>1.8</v>
      </c>
      <c r="H1042" s="8">
        <f>VLOOKUP($D1042,饮料价格!$B$3:$E$45,4,0)</f>
        <v>2.2999999999999998</v>
      </c>
      <c r="I1042" s="8">
        <f>E1042*H1042</f>
        <v>335.79999999999995</v>
      </c>
      <c r="J1042" s="8">
        <f>(H1042-G1042)*E1042</f>
        <v>72.999999999999972</v>
      </c>
    </row>
    <row r="1043" spans="1:10" hidden="1" outlineLevel="3" x14ac:dyDescent="0.15">
      <c r="A1043" s="7">
        <v>42736</v>
      </c>
      <c r="B1043" s="8" t="s">
        <v>104</v>
      </c>
      <c r="C1043" s="8" t="s">
        <v>127</v>
      </c>
      <c r="D1043" s="8" t="s">
        <v>21</v>
      </c>
      <c r="E1043" s="8">
        <v>87</v>
      </c>
      <c r="F1043" s="8" t="str">
        <f>VLOOKUP($D1043,饮料价格!$B$3:$E$45,2,0)</f>
        <v>瓶</v>
      </c>
      <c r="G1043" s="8">
        <f>VLOOKUP($D1043,饮料价格!$B$3:$E$45,3,0)</f>
        <v>1.4</v>
      </c>
      <c r="H1043" s="8">
        <f>VLOOKUP($D1043,饮料价格!$B$3:$E$45,4,0)</f>
        <v>3</v>
      </c>
      <c r="I1043" s="8">
        <f>E1043*H1043</f>
        <v>261</v>
      </c>
      <c r="J1043" s="8">
        <f>(H1043-G1043)*E1043</f>
        <v>139.20000000000002</v>
      </c>
    </row>
    <row r="1044" spans="1:10" hidden="1" outlineLevel="3" x14ac:dyDescent="0.15">
      <c r="A1044" s="7">
        <v>42736</v>
      </c>
      <c r="B1044" s="8" t="s">
        <v>104</v>
      </c>
      <c r="C1044" s="8" t="s">
        <v>127</v>
      </c>
      <c r="D1044" s="8" t="s">
        <v>134</v>
      </c>
      <c r="E1044" s="8">
        <v>28</v>
      </c>
      <c r="F1044" s="8" t="str">
        <f>VLOOKUP($D1044,饮料价格!$B$3:$E$45,2,0)</f>
        <v>瓶</v>
      </c>
      <c r="G1044" s="8">
        <f>VLOOKUP($D1044,饮料价格!$B$3:$E$45,3,0)</f>
        <v>3.5</v>
      </c>
      <c r="H1044" s="8">
        <f>VLOOKUP($D1044,饮料价格!$B$3:$E$45,4,0)</f>
        <v>5</v>
      </c>
      <c r="I1044" s="8">
        <f>E1044*H1044</f>
        <v>140</v>
      </c>
      <c r="J1044" s="8">
        <f>(H1044-G1044)*E1044</f>
        <v>42</v>
      </c>
    </row>
    <row r="1045" spans="1:10" hidden="1" outlineLevel="3" x14ac:dyDescent="0.15">
      <c r="A1045" s="7">
        <v>42736</v>
      </c>
      <c r="B1045" s="8" t="s">
        <v>104</v>
      </c>
      <c r="C1045" s="8" t="s">
        <v>127</v>
      </c>
      <c r="D1045" s="8" t="s">
        <v>78</v>
      </c>
      <c r="E1045" s="8">
        <v>9</v>
      </c>
      <c r="F1045" s="8" t="str">
        <f>VLOOKUP($D1045,饮料价格!$B$3:$E$45,2,0)</f>
        <v>瓶</v>
      </c>
      <c r="G1045" s="8">
        <f>VLOOKUP($D1045,饮料价格!$B$3:$E$45,3,0)</f>
        <v>1.9</v>
      </c>
      <c r="H1045" s="8">
        <f>VLOOKUP($D1045,饮料价格!$B$3:$E$45,4,0)</f>
        <v>2.4</v>
      </c>
      <c r="I1045" s="8">
        <f>E1045*H1045</f>
        <v>21.599999999999998</v>
      </c>
      <c r="J1045" s="8">
        <f>(H1045-G1045)*E1045</f>
        <v>4.5</v>
      </c>
    </row>
    <row r="1046" spans="1:10" hidden="1" outlineLevel="3" x14ac:dyDescent="0.15">
      <c r="A1046" s="7">
        <v>42736</v>
      </c>
      <c r="B1046" s="8" t="s">
        <v>104</v>
      </c>
      <c r="C1046" s="8" t="s">
        <v>127</v>
      </c>
      <c r="D1046" s="8" t="s">
        <v>31</v>
      </c>
      <c r="E1046" s="8">
        <v>70</v>
      </c>
      <c r="F1046" s="8" t="str">
        <f>VLOOKUP($D1046,饮料价格!$B$3:$E$45,2,0)</f>
        <v>瓶</v>
      </c>
      <c r="G1046" s="8">
        <f>VLOOKUP($D1046,饮料价格!$B$3:$E$45,3,0)</f>
        <v>1.1000000000000001</v>
      </c>
      <c r="H1046" s="8">
        <f>VLOOKUP($D1046,饮料价格!$B$3:$E$45,4,0)</f>
        <v>1.5</v>
      </c>
      <c r="I1046" s="8">
        <f>E1046*H1046</f>
        <v>105</v>
      </c>
      <c r="J1046" s="8">
        <f>(H1046-G1046)*E1046</f>
        <v>27.999999999999993</v>
      </c>
    </row>
    <row r="1047" spans="1:10" hidden="1" outlineLevel="3" x14ac:dyDescent="0.15">
      <c r="A1047" s="7">
        <v>42736</v>
      </c>
      <c r="B1047" s="8" t="s">
        <v>104</v>
      </c>
      <c r="C1047" s="8" t="s">
        <v>127</v>
      </c>
      <c r="D1047" s="8" t="s">
        <v>9</v>
      </c>
      <c r="E1047" s="8">
        <v>42</v>
      </c>
      <c r="F1047" s="8" t="str">
        <f>VLOOKUP($D1047,饮料价格!$B$3:$E$45,2,0)</f>
        <v>听</v>
      </c>
      <c r="G1047" s="8">
        <f>VLOOKUP($D1047,饮料价格!$B$3:$E$45,3,0)</f>
        <v>3</v>
      </c>
      <c r="H1047" s="8">
        <f>VLOOKUP($D1047,饮料价格!$B$3:$E$45,4,0)</f>
        <v>4</v>
      </c>
      <c r="I1047" s="8">
        <f>E1047*H1047</f>
        <v>168</v>
      </c>
      <c r="J1047" s="8">
        <f>(H1047-G1047)*E1047</f>
        <v>42</v>
      </c>
    </row>
    <row r="1048" spans="1:10" hidden="1" outlineLevel="3" x14ac:dyDescent="0.15">
      <c r="A1048" s="7">
        <v>42736</v>
      </c>
      <c r="B1048" s="8" t="s">
        <v>104</v>
      </c>
      <c r="C1048" s="8" t="s">
        <v>127</v>
      </c>
      <c r="D1048" s="8" t="s">
        <v>22</v>
      </c>
      <c r="E1048" s="8">
        <v>21</v>
      </c>
      <c r="F1048" s="8" t="str">
        <f>VLOOKUP($D1048,饮料价格!$B$3:$E$45,2,0)</f>
        <v>合</v>
      </c>
      <c r="G1048" s="8">
        <f>VLOOKUP($D1048,饮料价格!$B$3:$E$45,3,0)</f>
        <v>1.7</v>
      </c>
      <c r="H1048" s="8">
        <f>VLOOKUP($D1048,饮料价格!$B$3:$E$45,4,0)</f>
        <v>2.2000000000000002</v>
      </c>
      <c r="I1048" s="8">
        <f>E1048*H1048</f>
        <v>46.2</v>
      </c>
      <c r="J1048" s="8">
        <f>(H1048-G1048)*E1048</f>
        <v>10.500000000000005</v>
      </c>
    </row>
    <row r="1049" spans="1:10" hidden="1" outlineLevel="3" x14ac:dyDescent="0.15">
      <c r="A1049" s="7">
        <v>42736</v>
      </c>
      <c r="B1049" s="8" t="s">
        <v>104</v>
      </c>
      <c r="C1049" s="8" t="s">
        <v>127</v>
      </c>
      <c r="D1049" s="8" t="s">
        <v>19</v>
      </c>
      <c r="E1049" s="8">
        <v>79</v>
      </c>
      <c r="F1049" s="8" t="str">
        <f>VLOOKUP($D1049,饮料价格!$B$3:$E$45,2,0)</f>
        <v>瓶</v>
      </c>
      <c r="G1049" s="8">
        <f>VLOOKUP($D1049,饮料价格!$B$3:$E$45,3,0)</f>
        <v>1.7</v>
      </c>
      <c r="H1049" s="8">
        <f>VLOOKUP($D1049,饮料价格!$B$3:$E$45,4,0)</f>
        <v>2.2000000000000002</v>
      </c>
      <c r="I1049" s="8">
        <f>E1049*H1049</f>
        <v>173.8</v>
      </c>
      <c r="J1049" s="8">
        <f>(H1049-G1049)*E1049</f>
        <v>39.500000000000014</v>
      </c>
    </row>
    <row r="1050" spans="1:10" hidden="1" outlineLevel="3" x14ac:dyDescent="0.15">
      <c r="A1050" s="7">
        <v>42736</v>
      </c>
      <c r="B1050" s="8" t="s">
        <v>104</v>
      </c>
      <c r="C1050" s="8" t="s">
        <v>127</v>
      </c>
      <c r="D1050" s="8" t="s">
        <v>14</v>
      </c>
      <c r="E1050" s="8">
        <v>23</v>
      </c>
      <c r="F1050" s="8" t="str">
        <f>VLOOKUP($D1050,饮料价格!$B$3:$E$45,2,0)</f>
        <v>听</v>
      </c>
      <c r="G1050" s="8">
        <f>VLOOKUP($D1050,饮料价格!$B$3:$E$45,3,0)</f>
        <v>2.5</v>
      </c>
      <c r="H1050" s="8">
        <f>VLOOKUP($D1050,饮料价格!$B$3:$E$45,4,0)</f>
        <v>4</v>
      </c>
      <c r="I1050" s="8">
        <f>E1050*H1050</f>
        <v>92</v>
      </c>
      <c r="J1050" s="8">
        <f>(H1050-G1050)*E1050</f>
        <v>34.5</v>
      </c>
    </row>
    <row r="1051" spans="1:10" hidden="1" outlineLevel="3" x14ac:dyDescent="0.15">
      <c r="A1051" s="7">
        <v>42736</v>
      </c>
      <c r="B1051" s="8" t="s">
        <v>104</v>
      </c>
      <c r="C1051" s="8" t="s">
        <v>127</v>
      </c>
      <c r="D1051" s="8" t="s">
        <v>18</v>
      </c>
      <c r="E1051" s="8">
        <v>84</v>
      </c>
      <c r="F1051" s="8" t="str">
        <f>VLOOKUP($D1051,饮料价格!$B$3:$E$45,2,0)</f>
        <v>合</v>
      </c>
      <c r="G1051" s="8">
        <f>VLOOKUP($D1051,饮料价格!$B$3:$E$45,3,0)</f>
        <v>4.5</v>
      </c>
      <c r="H1051" s="8">
        <f>VLOOKUP($D1051,饮料价格!$B$3:$E$45,4,0)</f>
        <v>7.2</v>
      </c>
      <c r="I1051" s="8">
        <f>E1051*H1051</f>
        <v>604.80000000000007</v>
      </c>
      <c r="J1051" s="8">
        <f>(H1051-G1051)*E1051</f>
        <v>226.8</v>
      </c>
    </row>
    <row r="1052" spans="1:10" hidden="1" outlineLevel="3" x14ac:dyDescent="0.15">
      <c r="A1052" s="7">
        <v>42736</v>
      </c>
      <c r="B1052" s="8" t="s">
        <v>104</v>
      </c>
      <c r="C1052" s="8" t="s">
        <v>127</v>
      </c>
      <c r="D1052" s="8" t="s">
        <v>81</v>
      </c>
      <c r="E1052" s="8">
        <v>87</v>
      </c>
      <c r="F1052" s="8" t="str">
        <f>VLOOKUP($D1052,饮料价格!$B$3:$E$45,2,0)</f>
        <v>听</v>
      </c>
      <c r="G1052" s="8">
        <f>VLOOKUP($D1052,饮料价格!$B$3:$E$45,3,0)</f>
        <v>3</v>
      </c>
      <c r="H1052" s="8">
        <f>VLOOKUP($D1052,饮料价格!$B$3:$E$45,4,0)</f>
        <v>4</v>
      </c>
      <c r="I1052" s="8">
        <f>E1052*H1052</f>
        <v>348</v>
      </c>
      <c r="J1052" s="8">
        <f>(H1052-G1052)*E1052</f>
        <v>87</v>
      </c>
    </row>
    <row r="1053" spans="1:10" hidden="1" outlineLevel="3" x14ac:dyDescent="0.15">
      <c r="A1053" s="7">
        <v>42736</v>
      </c>
      <c r="B1053" s="8" t="s">
        <v>104</v>
      </c>
      <c r="C1053" s="8" t="s">
        <v>127</v>
      </c>
      <c r="D1053" s="8" t="s">
        <v>80</v>
      </c>
      <c r="E1053" s="8">
        <v>14</v>
      </c>
      <c r="F1053" s="8" t="str">
        <f>VLOOKUP($D1053,饮料价格!$B$3:$E$45,2,0)</f>
        <v>瓶</v>
      </c>
      <c r="G1053" s="8">
        <f>VLOOKUP($D1053,饮料价格!$B$3:$E$45,3,0)</f>
        <v>0.9</v>
      </c>
      <c r="H1053" s="8">
        <f>VLOOKUP($D1053,饮料价格!$B$3:$E$45,4,0)</f>
        <v>1.2</v>
      </c>
      <c r="I1053" s="8">
        <f>E1053*H1053</f>
        <v>16.8</v>
      </c>
      <c r="J1053" s="8">
        <f>(H1053-G1053)*E1053</f>
        <v>4.1999999999999993</v>
      </c>
    </row>
    <row r="1054" spans="1:10" hidden="1" outlineLevel="3" x14ac:dyDescent="0.15">
      <c r="A1054" s="7">
        <v>42736</v>
      </c>
      <c r="B1054" s="8" t="s">
        <v>104</v>
      </c>
      <c r="C1054" s="8" t="s">
        <v>127</v>
      </c>
      <c r="D1054" s="8" t="s">
        <v>11</v>
      </c>
      <c r="E1054" s="8">
        <v>17</v>
      </c>
      <c r="F1054" s="8" t="str">
        <f>VLOOKUP($D1054,饮料价格!$B$3:$E$45,2,0)</f>
        <v>瓶</v>
      </c>
      <c r="G1054" s="8">
        <f>VLOOKUP($D1054,饮料价格!$B$3:$E$45,3,0)</f>
        <v>1</v>
      </c>
      <c r="H1054" s="8">
        <f>VLOOKUP($D1054,饮料价格!$B$3:$E$45,4,0)</f>
        <v>1.3</v>
      </c>
      <c r="I1054" s="8">
        <f>E1054*H1054</f>
        <v>22.1</v>
      </c>
      <c r="J1054" s="8">
        <f>(H1054-G1054)*E1054</f>
        <v>5.1000000000000005</v>
      </c>
    </row>
    <row r="1055" spans="1:10" hidden="1" outlineLevel="3" x14ac:dyDescent="0.15">
      <c r="A1055" s="7">
        <v>42736</v>
      </c>
      <c r="B1055" s="8" t="s">
        <v>104</v>
      </c>
      <c r="C1055" s="8" t="s">
        <v>127</v>
      </c>
      <c r="D1055" s="8" t="s">
        <v>132</v>
      </c>
      <c r="E1055" s="8">
        <v>14</v>
      </c>
      <c r="F1055" s="8" t="str">
        <f>VLOOKUP($D1055,饮料价格!$B$3:$E$45,2,0)</f>
        <v>瓶</v>
      </c>
      <c r="G1055" s="8">
        <f>VLOOKUP($D1055,饮料价格!$B$3:$E$45,3,0)</f>
        <v>2.5</v>
      </c>
      <c r="H1055" s="8">
        <f>VLOOKUP($D1055,饮料价格!$B$3:$E$45,4,0)</f>
        <v>4.5</v>
      </c>
      <c r="I1055" s="8">
        <f>E1055*H1055</f>
        <v>63</v>
      </c>
      <c r="J1055" s="8">
        <f>(H1055-G1055)*E1055</f>
        <v>28</v>
      </c>
    </row>
    <row r="1056" spans="1:10" hidden="1" outlineLevel="3" x14ac:dyDescent="0.15">
      <c r="A1056" s="7">
        <v>42736</v>
      </c>
      <c r="B1056" s="8" t="s">
        <v>104</v>
      </c>
      <c r="C1056" s="8" t="s">
        <v>127</v>
      </c>
      <c r="D1056" s="8" t="s">
        <v>1</v>
      </c>
      <c r="E1056" s="8">
        <v>17</v>
      </c>
      <c r="F1056" s="8" t="str">
        <f>VLOOKUP($D1056,饮料价格!$B$3:$E$45,2,0)</f>
        <v>听</v>
      </c>
      <c r="G1056" s="8">
        <f>VLOOKUP($D1056,饮料价格!$B$3:$E$45,3,0)</f>
        <v>2.5</v>
      </c>
      <c r="H1056" s="8">
        <f>VLOOKUP($D1056,饮料价格!$B$3:$E$45,4,0)</f>
        <v>3.5</v>
      </c>
      <c r="I1056" s="8">
        <f>E1056*H1056</f>
        <v>59.5</v>
      </c>
      <c r="J1056" s="8">
        <f>(H1056-G1056)*E1056</f>
        <v>17</v>
      </c>
    </row>
    <row r="1057" spans="1:10" hidden="1" outlineLevel="3" x14ac:dyDescent="0.15">
      <c r="A1057" s="7">
        <v>42736</v>
      </c>
      <c r="B1057" s="8" t="s">
        <v>104</v>
      </c>
      <c r="C1057" s="8" t="s">
        <v>127</v>
      </c>
      <c r="D1057" s="8" t="s">
        <v>3</v>
      </c>
      <c r="E1057" s="8">
        <v>10</v>
      </c>
      <c r="F1057" s="8" t="str">
        <f>VLOOKUP($D1057,饮料价格!$B$3:$E$45,2,0)</f>
        <v>听</v>
      </c>
      <c r="G1057" s="8">
        <f>VLOOKUP($D1057,饮料价格!$B$3:$E$45,3,0)</f>
        <v>2.5</v>
      </c>
      <c r="H1057" s="8">
        <f>VLOOKUP($D1057,饮料价格!$B$3:$E$45,4,0)</f>
        <v>3.5</v>
      </c>
      <c r="I1057" s="8">
        <f>E1057*H1057</f>
        <v>35</v>
      </c>
      <c r="J1057" s="8">
        <f>(H1057-G1057)*E1057</f>
        <v>10</v>
      </c>
    </row>
    <row r="1058" spans="1:10" hidden="1" outlineLevel="3" x14ac:dyDescent="0.15">
      <c r="A1058" s="7">
        <v>42736</v>
      </c>
      <c r="B1058" s="8" t="s">
        <v>104</v>
      </c>
      <c r="C1058" s="8" t="s">
        <v>127</v>
      </c>
      <c r="D1058" s="8" t="s">
        <v>28</v>
      </c>
      <c r="E1058" s="8">
        <v>75</v>
      </c>
      <c r="F1058" s="8" t="str">
        <f>VLOOKUP($D1058,饮料价格!$B$3:$E$45,2,0)</f>
        <v>合</v>
      </c>
      <c r="G1058" s="8">
        <f>VLOOKUP($D1058,饮料价格!$B$3:$E$45,3,0)</f>
        <v>1.5</v>
      </c>
      <c r="H1058" s="8">
        <f>VLOOKUP($D1058,饮料价格!$B$3:$E$45,4,0)</f>
        <v>2.2000000000000002</v>
      </c>
      <c r="I1058" s="8">
        <f>E1058*H1058</f>
        <v>165</v>
      </c>
      <c r="J1058" s="8">
        <f>(H1058-G1058)*E1058</f>
        <v>52.500000000000014</v>
      </c>
    </row>
    <row r="1059" spans="1:10" hidden="1" outlineLevel="3" x14ac:dyDescent="0.15">
      <c r="A1059" s="7">
        <v>42736</v>
      </c>
      <c r="B1059" s="8" t="s">
        <v>104</v>
      </c>
      <c r="C1059" s="8" t="s">
        <v>127</v>
      </c>
      <c r="D1059" s="8" t="s">
        <v>82</v>
      </c>
      <c r="E1059" s="8">
        <v>39</v>
      </c>
      <c r="F1059" s="8" t="str">
        <f>VLOOKUP($D1059,饮料价格!$B$3:$E$45,2,0)</f>
        <v>合</v>
      </c>
      <c r="G1059" s="8">
        <f>VLOOKUP($D1059,饮料价格!$B$3:$E$45,3,0)</f>
        <v>1.6</v>
      </c>
      <c r="H1059" s="8">
        <f>VLOOKUP($D1059,饮料价格!$B$3:$E$45,4,0)</f>
        <v>2.5</v>
      </c>
      <c r="I1059" s="8">
        <f>E1059*H1059</f>
        <v>97.5</v>
      </c>
      <c r="J1059" s="8">
        <f>(H1059-G1059)*E1059</f>
        <v>35.099999999999994</v>
      </c>
    </row>
    <row r="1060" spans="1:10" hidden="1" outlineLevel="3" x14ac:dyDescent="0.15">
      <c r="A1060" s="7">
        <v>42736</v>
      </c>
      <c r="B1060" s="8" t="s">
        <v>104</v>
      </c>
      <c r="C1060" s="8" t="s">
        <v>127</v>
      </c>
      <c r="D1060" s="8" t="s">
        <v>27</v>
      </c>
      <c r="E1060" s="8">
        <v>20</v>
      </c>
      <c r="F1060" s="8" t="str">
        <f>VLOOKUP($D1060,饮料价格!$B$3:$E$45,2,0)</f>
        <v>听</v>
      </c>
      <c r="G1060" s="8">
        <f>VLOOKUP($D1060,饮料价格!$B$3:$E$45,3,0)</f>
        <v>2.5</v>
      </c>
      <c r="H1060" s="8">
        <f>VLOOKUP($D1060,饮料价格!$B$3:$E$45,4,0)</f>
        <v>4</v>
      </c>
      <c r="I1060" s="8">
        <f>E1060*H1060</f>
        <v>80</v>
      </c>
      <c r="J1060" s="8">
        <f>(H1060-G1060)*E1060</f>
        <v>30</v>
      </c>
    </row>
    <row r="1061" spans="1:10" hidden="1" outlineLevel="3" x14ac:dyDescent="0.15">
      <c r="A1061" s="7">
        <v>42736</v>
      </c>
      <c r="B1061" s="8" t="s">
        <v>104</v>
      </c>
      <c r="C1061" s="8" t="s">
        <v>127</v>
      </c>
      <c r="D1061" s="8" t="s">
        <v>4</v>
      </c>
      <c r="E1061" s="8">
        <v>18</v>
      </c>
      <c r="F1061" s="8" t="str">
        <f>VLOOKUP($D1061,饮料价格!$B$3:$E$45,2,0)</f>
        <v>合</v>
      </c>
      <c r="G1061" s="8">
        <f>VLOOKUP($D1061,饮料价格!$B$3:$E$45,3,0)</f>
        <v>1.3</v>
      </c>
      <c r="H1061" s="8">
        <f>VLOOKUP($D1061,饮料价格!$B$3:$E$45,4,0)</f>
        <v>1.9</v>
      </c>
      <c r="I1061" s="8">
        <f>E1061*H1061</f>
        <v>34.199999999999996</v>
      </c>
      <c r="J1061" s="8">
        <f>(H1061-G1061)*E1061</f>
        <v>10.799999999999997</v>
      </c>
    </row>
    <row r="1062" spans="1:10" hidden="1" outlineLevel="3" x14ac:dyDescent="0.15">
      <c r="A1062" s="7">
        <v>42736</v>
      </c>
      <c r="B1062" s="8" t="s">
        <v>104</v>
      </c>
      <c r="C1062" s="8" t="s">
        <v>127</v>
      </c>
      <c r="D1062" s="8" t="s">
        <v>2</v>
      </c>
      <c r="E1062" s="8">
        <v>19</v>
      </c>
      <c r="F1062" s="8" t="str">
        <f>VLOOKUP($D1062,饮料价格!$B$3:$E$45,2,0)</f>
        <v>听</v>
      </c>
      <c r="G1062" s="8">
        <f>VLOOKUP($D1062,饮料价格!$B$3:$E$45,3,0)</f>
        <v>1.6</v>
      </c>
      <c r="H1062" s="8">
        <f>VLOOKUP($D1062,饮料价格!$B$3:$E$45,4,0)</f>
        <v>3.3</v>
      </c>
      <c r="I1062" s="8">
        <f>E1062*H1062</f>
        <v>62.699999999999996</v>
      </c>
      <c r="J1062" s="8">
        <f>(H1062-G1062)*E1062</f>
        <v>32.299999999999997</v>
      </c>
    </row>
    <row r="1063" spans="1:10" hidden="1" outlineLevel="3" x14ac:dyDescent="0.15">
      <c r="A1063" s="7">
        <v>42736</v>
      </c>
      <c r="B1063" s="8" t="s">
        <v>104</v>
      </c>
      <c r="C1063" s="8" t="s">
        <v>127</v>
      </c>
      <c r="D1063" s="8" t="s">
        <v>30</v>
      </c>
      <c r="E1063" s="8">
        <v>23</v>
      </c>
      <c r="F1063" s="8" t="str">
        <f>VLOOKUP($D1063,饮料价格!$B$3:$E$45,2,0)</f>
        <v>瓶</v>
      </c>
      <c r="G1063" s="8">
        <f>VLOOKUP($D1063,饮料价格!$B$3:$E$45,3,0)</f>
        <v>0.9</v>
      </c>
      <c r="H1063" s="8">
        <f>VLOOKUP($D1063,饮料价格!$B$3:$E$45,4,0)</f>
        <v>1.5</v>
      </c>
      <c r="I1063" s="8">
        <f>E1063*H1063</f>
        <v>34.5</v>
      </c>
      <c r="J1063" s="8">
        <f>(H1063-G1063)*E1063</f>
        <v>13.799999999999999</v>
      </c>
    </row>
    <row r="1064" spans="1:10" hidden="1" outlineLevel="3" x14ac:dyDescent="0.15">
      <c r="A1064" s="7">
        <v>42736</v>
      </c>
      <c r="B1064" s="8" t="s">
        <v>104</v>
      </c>
      <c r="C1064" s="8" t="s">
        <v>127</v>
      </c>
      <c r="D1064" s="8" t="s">
        <v>29</v>
      </c>
      <c r="E1064" s="8">
        <v>59</v>
      </c>
      <c r="F1064" s="8" t="str">
        <f>VLOOKUP($D1064,饮料价格!$B$3:$E$45,2,0)</f>
        <v>合</v>
      </c>
      <c r="G1064" s="8">
        <f>VLOOKUP($D1064,饮料价格!$B$3:$E$45,3,0)</f>
        <v>1.6</v>
      </c>
      <c r="H1064" s="8">
        <f>VLOOKUP($D1064,饮料价格!$B$3:$E$45,4,0)</f>
        <v>2.2999999999999998</v>
      </c>
      <c r="I1064" s="8">
        <f>E1064*H1064</f>
        <v>135.69999999999999</v>
      </c>
      <c r="J1064" s="8">
        <f>(H1064-G1064)*E1064</f>
        <v>41.299999999999983</v>
      </c>
    </row>
    <row r="1065" spans="1:10" hidden="1" outlineLevel="3" x14ac:dyDescent="0.15">
      <c r="A1065" s="7">
        <v>42736</v>
      </c>
      <c r="B1065" s="8" t="s">
        <v>104</v>
      </c>
      <c r="C1065" s="8" t="s">
        <v>127</v>
      </c>
      <c r="D1065" s="8" t="s">
        <v>79</v>
      </c>
      <c r="E1065" s="8">
        <v>44</v>
      </c>
      <c r="F1065" s="8" t="str">
        <f>VLOOKUP($D1065,饮料价格!$B$3:$E$45,2,0)</f>
        <v>听</v>
      </c>
      <c r="G1065" s="8">
        <f>VLOOKUP($D1065,饮料价格!$B$3:$E$45,3,0)</f>
        <v>1.2</v>
      </c>
      <c r="H1065" s="8">
        <f>VLOOKUP($D1065,饮料价格!$B$3:$E$45,4,0)</f>
        <v>2.5</v>
      </c>
      <c r="I1065" s="8">
        <f>E1065*H1065</f>
        <v>110</v>
      </c>
      <c r="J1065" s="8">
        <f>(H1065-G1065)*E1065</f>
        <v>57.2</v>
      </c>
    </row>
    <row r="1066" spans="1:10" hidden="1" outlineLevel="3" x14ac:dyDescent="0.15">
      <c r="A1066" s="7">
        <v>42736</v>
      </c>
      <c r="B1066" s="8" t="s">
        <v>104</v>
      </c>
      <c r="C1066" s="8" t="s">
        <v>127</v>
      </c>
      <c r="D1066" s="8" t="s">
        <v>7</v>
      </c>
      <c r="E1066" s="8">
        <v>96</v>
      </c>
      <c r="F1066" s="8" t="str">
        <f>VLOOKUP($D1066,饮料价格!$B$3:$E$45,2,0)</f>
        <v>听</v>
      </c>
      <c r="G1066" s="8">
        <f>VLOOKUP($D1066,饮料价格!$B$3:$E$45,3,0)</f>
        <v>3.2</v>
      </c>
      <c r="H1066" s="8">
        <f>VLOOKUP($D1066,饮料价格!$B$3:$E$45,4,0)</f>
        <v>6</v>
      </c>
      <c r="I1066" s="8">
        <f>E1066*H1066</f>
        <v>576</v>
      </c>
      <c r="J1066" s="8">
        <f>(H1066-G1066)*E1066</f>
        <v>268.79999999999995</v>
      </c>
    </row>
    <row r="1067" spans="1:10" hidden="1" outlineLevel="3" x14ac:dyDescent="0.15">
      <c r="A1067" s="7">
        <v>42736</v>
      </c>
      <c r="B1067" s="8" t="s">
        <v>104</v>
      </c>
      <c r="C1067" s="8" t="s">
        <v>127</v>
      </c>
      <c r="D1067" s="8" t="s">
        <v>24</v>
      </c>
      <c r="E1067" s="8">
        <v>57</v>
      </c>
      <c r="F1067" s="8" t="str">
        <f>VLOOKUP($D1067,饮料价格!$B$3:$E$45,2,0)</f>
        <v>瓶</v>
      </c>
      <c r="G1067" s="8">
        <f>VLOOKUP($D1067,饮料价格!$B$3:$E$45,3,0)</f>
        <v>2.4</v>
      </c>
      <c r="H1067" s="8">
        <f>VLOOKUP($D1067,饮料价格!$B$3:$E$45,4,0)</f>
        <v>3</v>
      </c>
      <c r="I1067" s="8">
        <f>E1067*H1067</f>
        <v>171</v>
      </c>
      <c r="J1067" s="8">
        <f>(H1067-G1067)*E1067</f>
        <v>34.200000000000003</v>
      </c>
    </row>
    <row r="1068" spans="1:10" hidden="1" outlineLevel="3" x14ac:dyDescent="0.15">
      <c r="A1068" s="7">
        <v>42736</v>
      </c>
      <c r="B1068" s="8" t="s">
        <v>104</v>
      </c>
      <c r="C1068" s="8" t="s">
        <v>127</v>
      </c>
      <c r="D1068" s="8" t="s">
        <v>32</v>
      </c>
      <c r="E1068" s="8">
        <v>23</v>
      </c>
      <c r="F1068" s="8" t="str">
        <f>VLOOKUP($D1068,饮料价格!$B$3:$E$45,2,0)</f>
        <v>瓶</v>
      </c>
      <c r="G1068" s="8">
        <f>VLOOKUP($D1068,饮料价格!$B$3:$E$45,3,0)</f>
        <v>2.4</v>
      </c>
      <c r="H1068" s="8">
        <f>VLOOKUP($D1068,饮料价格!$B$3:$E$45,4,0)</f>
        <v>3.5</v>
      </c>
      <c r="I1068" s="8">
        <f>E1068*H1068</f>
        <v>80.5</v>
      </c>
      <c r="J1068" s="8">
        <f>(H1068-G1068)*E1068</f>
        <v>25.3</v>
      </c>
    </row>
    <row r="1069" spans="1:10" hidden="1" outlineLevel="3" x14ac:dyDescent="0.15">
      <c r="A1069" s="7">
        <v>42736</v>
      </c>
      <c r="B1069" s="8" t="s">
        <v>104</v>
      </c>
      <c r="C1069" s="8" t="s">
        <v>127</v>
      </c>
      <c r="D1069" s="8" t="s">
        <v>73</v>
      </c>
      <c r="E1069" s="8">
        <v>28</v>
      </c>
      <c r="F1069" s="8" t="str">
        <f>VLOOKUP($D1069,饮料价格!$B$3:$E$45,2,0)</f>
        <v>瓶</v>
      </c>
      <c r="G1069" s="8">
        <f>VLOOKUP($D1069,饮料价格!$B$3:$E$45,3,0)</f>
        <v>1.8</v>
      </c>
      <c r="H1069" s="8">
        <f>VLOOKUP($D1069,饮料价格!$B$3:$E$45,4,0)</f>
        <v>2.2999999999999998</v>
      </c>
      <c r="I1069" s="8">
        <f>E1069*H1069</f>
        <v>64.399999999999991</v>
      </c>
      <c r="J1069" s="8">
        <f>(H1069-G1069)*E1069</f>
        <v>13.999999999999993</v>
      </c>
    </row>
    <row r="1070" spans="1:10" hidden="1" outlineLevel="3" x14ac:dyDescent="0.15">
      <c r="A1070" s="7">
        <v>42736</v>
      </c>
      <c r="B1070" s="8" t="s">
        <v>104</v>
      </c>
      <c r="C1070" s="8" t="s">
        <v>127</v>
      </c>
      <c r="D1070" s="8" t="s">
        <v>6</v>
      </c>
      <c r="E1070" s="8">
        <v>90</v>
      </c>
      <c r="F1070" s="8" t="str">
        <f>VLOOKUP($D1070,饮料价格!$B$3:$E$45,2,0)</f>
        <v>瓶</v>
      </c>
      <c r="G1070" s="8">
        <f>VLOOKUP($D1070,饮料价格!$B$3:$E$45,3,0)</f>
        <v>1.7</v>
      </c>
      <c r="H1070" s="8">
        <f>VLOOKUP($D1070,饮料价格!$B$3:$E$45,4,0)</f>
        <v>3.5</v>
      </c>
      <c r="I1070" s="8">
        <f>E1070*H1070</f>
        <v>315</v>
      </c>
      <c r="J1070" s="8">
        <f>(H1070-G1070)*E1070</f>
        <v>162</v>
      </c>
    </row>
    <row r="1071" spans="1:10" hidden="1" outlineLevel="3" x14ac:dyDescent="0.15">
      <c r="A1071" s="7">
        <v>42736</v>
      </c>
      <c r="B1071" s="8" t="s">
        <v>104</v>
      </c>
      <c r="C1071" s="8" t="s">
        <v>127</v>
      </c>
      <c r="D1071" s="8" t="s">
        <v>8</v>
      </c>
      <c r="E1071" s="8">
        <v>27</v>
      </c>
      <c r="F1071" s="8" t="str">
        <f>VLOOKUP($D1071,饮料价格!$B$3:$E$45,2,0)</f>
        <v>合</v>
      </c>
      <c r="G1071" s="8">
        <f>VLOOKUP($D1071,饮料价格!$B$3:$E$45,3,0)</f>
        <v>7.8</v>
      </c>
      <c r="H1071" s="8">
        <f>VLOOKUP($D1071,饮料价格!$B$3:$E$45,4,0)</f>
        <v>9.8000000000000007</v>
      </c>
      <c r="I1071" s="8">
        <f>E1071*H1071</f>
        <v>264.60000000000002</v>
      </c>
      <c r="J1071" s="8">
        <f>(H1071-G1071)*E1071</f>
        <v>54.000000000000021</v>
      </c>
    </row>
    <row r="1072" spans="1:10" hidden="1" outlineLevel="3" x14ac:dyDescent="0.15">
      <c r="A1072" s="7">
        <v>42736</v>
      </c>
      <c r="B1072" s="8" t="s">
        <v>104</v>
      </c>
      <c r="C1072" s="8" t="s">
        <v>127</v>
      </c>
      <c r="D1072" s="8" t="s">
        <v>25</v>
      </c>
      <c r="E1072" s="8">
        <v>17</v>
      </c>
      <c r="F1072" s="8" t="str">
        <f>VLOOKUP($D1072,饮料价格!$B$3:$E$45,2,0)</f>
        <v>听</v>
      </c>
      <c r="G1072" s="8">
        <f>VLOOKUP($D1072,饮料价格!$B$3:$E$45,3,0)</f>
        <v>3</v>
      </c>
      <c r="H1072" s="8">
        <f>VLOOKUP($D1072,饮料价格!$B$3:$E$45,4,0)</f>
        <v>4</v>
      </c>
      <c r="I1072" s="8">
        <f>E1072*H1072</f>
        <v>68</v>
      </c>
      <c r="J1072" s="8">
        <f>(H1072-G1072)*E1072</f>
        <v>17</v>
      </c>
    </row>
    <row r="1073" spans="1:10" hidden="1" outlineLevel="3" x14ac:dyDescent="0.15">
      <c r="A1073" s="7">
        <v>42736</v>
      </c>
      <c r="B1073" s="8" t="s">
        <v>104</v>
      </c>
      <c r="C1073" s="8" t="s">
        <v>127</v>
      </c>
      <c r="D1073" s="8" t="s">
        <v>23</v>
      </c>
      <c r="E1073" s="8">
        <v>55</v>
      </c>
      <c r="F1073" s="8" t="str">
        <f>VLOOKUP($D1073,饮料价格!$B$3:$E$45,2,0)</f>
        <v>瓶</v>
      </c>
      <c r="G1073" s="8">
        <f>VLOOKUP($D1073,饮料价格!$B$3:$E$45,3,0)</f>
        <v>2.4</v>
      </c>
      <c r="H1073" s="8">
        <f>VLOOKUP($D1073,饮料价格!$B$3:$E$45,4,0)</f>
        <v>3</v>
      </c>
      <c r="I1073" s="8">
        <f>E1073*H1073</f>
        <v>165</v>
      </c>
      <c r="J1073" s="8">
        <f>(H1073-G1073)*E1073</f>
        <v>33.000000000000007</v>
      </c>
    </row>
    <row r="1074" spans="1:10" hidden="1" outlineLevel="3" x14ac:dyDescent="0.15">
      <c r="A1074" s="7">
        <v>42736</v>
      </c>
      <c r="B1074" s="8" t="s">
        <v>104</v>
      </c>
      <c r="C1074" s="8" t="s">
        <v>127</v>
      </c>
      <c r="D1074" s="8" t="s">
        <v>13</v>
      </c>
      <c r="E1074" s="8">
        <v>29</v>
      </c>
      <c r="F1074" s="8" t="str">
        <f>VLOOKUP($D1074,饮料价格!$B$3:$E$45,2,0)</f>
        <v>瓶</v>
      </c>
      <c r="G1074" s="8">
        <f>VLOOKUP($D1074,饮料价格!$B$3:$E$45,3,0)</f>
        <v>2</v>
      </c>
      <c r="H1074" s="8">
        <f>VLOOKUP($D1074,饮料价格!$B$3:$E$45,4,0)</f>
        <v>3.5</v>
      </c>
      <c r="I1074" s="8">
        <f>E1074*H1074</f>
        <v>101.5</v>
      </c>
      <c r="J1074" s="8">
        <f>(H1074-G1074)*E1074</f>
        <v>43.5</v>
      </c>
    </row>
    <row r="1075" spans="1:10" hidden="1" outlineLevel="3" x14ac:dyDescent="0.15">
      <c r="A1075" s="7">
        <v>42736</v>
      </c>
      <c r="B1075" s="8" t="s">
        <v>104</v>
      </c>
      <c r="C1075" s="8" t="s">
        <v>127</v>
      </c>
      <c r="D1075" s="8" t="s">
        <v>16</v>
      </c>
      <c r="E1075" s="8">
        <v>88</v>
      </c>
      <c r="F1075" s="8" t="str">
        <f>VLOOKUP($D1075,饮料价格!$B$3:$E$45,2,0)</f>
        <v>瓶</v>
      </c>
      <c r="G1075" s="8">
        <f>VLOOKUP($D1075,饮料价格!$B$3:$E$45,3,0)</f>
        <v>1</v>
      </c>
      <c r="H1075" s="8">
        <f>VLOOKUP($D1075,饮料价格!$B$3:$E$45,4,0)</f>
        <v>1.5</v>
      </c>
      <c r="I1075" s="8">
        <f>E1075*H1075</f>
        <v>132</v>
      </c>
      <c r="J1075" s="8">
        <f>(H1075-G1075)*E1075</f>
        <v>44</v>
      </c>
    </row>
    <row r="1076" spans="1:10" hidden="1" outlineLevel="3" x14ac:dyDescent="0.15">
      <c r="A1076" s="7">
        <v>42736</v>
      </c>
      <c r="B1076" s="8" t="s">
        <v>104</v>
      </c>
      <c r="C1076" s="8" t="s">
        <v>127</v>
      </c>
      <c r="D1076" s="8" t="s">
        <v>12</v>
      </c>
      <c r="E1076" s="8">
        <v>23</v>
      </c>
      <c r="F1076" s="8" t="str">
        <f>VLOOKUP($D1076,饮料价格!$B$3:$E$45,2,0)</f>
        <v>瓶</v>
      </c>
      <c r="G1076" s="8">
        <f>VLOOKUP($D1076,饮料价格!$B$3:$E$45,3,0)</f>
        <v>1.3</v>
      </c>
      <c r="H1076" s="8">
        <f>VLOOKUP($D1076,饮料价格!$B$3:$E$45,4,0)</f>
        <v>2.8</v>
      </c>
      <c r="I1076" s="8">
        <f>E1076*H1076</f>
        <v>64.399999999999991</v>
      </c>
      <c r="J1076" s="8">
        <f>(H1076-G1076)*E1076</f>
        <v>34.499999999999993</v>
      </c>
    </row>
    <row r="1077" spans="1:10" hidden="1" outlineLevel="3" x14ac:dyDescent="0.15">
      <c r="A1077" s="7">
        <v>42736</v>
      </c>
      <c r="B1077" s="8" t="s">
        <v>104</v>
      </c>
      <c r="C1077" s="8" t="s">
        <v>127</v>
      </c>
      <c r="D1077" s="8" t="s">
        <v>26</v>
      </c>
      <c r="E1077" s="8">
        <v>13</v>
      </c>
      <c r="F1077" s="8" t="str">
        <f>VLOOKUP($D1077,饮料价格!$B$3:$E$45,2,0)</f>
        <v>瓶</v>
      </c>
      <c r="G1077" s="8">
        <f>VLOOKUP($D1077,饮料价格!$B$3:$E$45,3,0)</f>
        <v>1.7</v>
      </c>
      <c r="H1077" s="8">
        <f>VLOOKUP($D1077,饮料价格!$B$3:$E$45,4,0)</f>
        <v>2.2000000000000002</v>
      </c>
      <c r="I1077" s="8">
        <f>E1077*H1077</f>
        <v>28.6</v>
      </c>
      <c r="J1077" s="8">
        <f>(H1077-G1077)*E1077</f>
        <v>6.5000000000000027</v>
      </c>
    </row>
    <row r="1078" spans="1:10" hidden="1" outlineLevel="3" x14ac:dyDescent="0.15">
      <c r="A1078" s="7">
        <v>42736</v>
      </c>
      <c r="B1078" s="8" t="s">
        <v>104</v>
      </c>
      <c r="C1078" s="8" t="s">
        <v>127</v>
      </c>
      <c r="D1078" s="8" t="s">
        <v>15</v>
      </c>
      <c r="E1078" s="8">
        <v>19</v>
      </c>
      <c r="F1078" s="8" t="str">
        <f>VLOOKUP($D1078,饮料价格!$B$3:$E$45,2,0)</f>
        <v>合</v>
      </c>
      <c r="G1078" s="8">
        <f>VLOOKUP($D1078,饮料价格!$B$3:$E$45,3,0)</f>
        <v>1.7</v>
      </c>
      <c r="H1078" s="8">
        <f>VLOOKUP($D1078,饮料价格!$B$3:$E$45,4,0)</f>
        <v>2.5</v>
      </c>
      <c r="I1078" s="8">
        <f>E1078*H1078</f>
        <v>47.5</v>
      </c>
      <c r="J1078" s="8">
        <f>(H1078-G1078)*E1078</f>
        <v>15.200000000000001</v>
      </c>
    </row>
    <row r="1079" spans="1:10" hidden="1" outlineLevel="3" x14ac:dyDescent="0.15">
      <c r="A1079" s="7">
        <v>42736</v>
      </c>
      <c r="B1079" s="8" t="s">
        <v>104</v>
      </c>
      <c r="C1079" s="8" t="s">
        <v>127</v>
      </c>
      <c r="D1079" s="8" t="s">
        <v>5</v>
      </c>
      <c r="E1079" s="8">
        <v>45</v>
      </c>
      <c r="F1079" s="8" t="str">
        <f>VLOOKUP($D1079,饮料价格!$B$3:$E$45,2,0)</f>
        <v>合</v>
      </c>
      <c r="G1079" s="8">
        <f>VLOOKUP($D1079,饮料价格!$B$3:$E$45,3,0)</f>
        <v>1.5</v>
      </c>
      <c r="H1079" s="8">
        <f>VLOOKUP($D1079,饮料价格!$B$3:$E$45,4,0)</f>
        <v>2.2000000000000002</v>
      </c>
      <c r="I1079" s="8">
        <f>E1079*H1079</f>
        <v>99.000000000000014</v>
      </c>
      <c r="J1079" s="8">
        <f>(H1079-G1079)*E1079</f>
        <v>31.500000000000007</v>
      </c>
    </row>
    <row r="1080" spans="1:10" hidden="1" outlineLevel="3" x14ac:dyDescent="0.15">
      <c r="A1080" s="7">
        <v>42736</v>
      </c>
      <c r="B1080" s="8" t="s">
        <v>104</v>
      </c>
      <c r="C1080" s="8" t="s">
        <v>127</v>
      </c>
      <c r="D1080" s="8" t="s">
        <v>133</v>
      </c>
      <c r="E1080" s="8">
        <v>53</v>
      </c>
      <c r="F1080" s="8" t="str">
        <f>VLOOKUP($D1080,饮料价格!$B$3:$E$45,2,0)</f>
        <v>瓶</v>
      </c>
      <c r="G1080" s="8">
        <f>VLOOKUP($D1080,饮料价格!$B$3:$E$45,3,0)</f>
        <v>3.5</v>
      </c>
      <c r="H1080" s="8">
        <f>VLOOKUP($D1080,饮料价格!$B$3:$E$45,4,0)</f>
        <v>5</v>
      </c>
      <c r="I1080" s="8">
        <f>E1080*H1080</f>
        <v>265</v>
      </c>
      <c r="J1080" s="8">
        <f>(H1080-G1080)*E1080</f>
        <v>79.5</v>
      </c>
    </row>
    <row r="1081" spans="1:10" outlineLevel="2" collapsed="1" x14ac:dyDescent="0.15">
      <c r="A1081" s="7"/>
      <c r="B1081" s="8"/>
      <c r="C1081" s="23" t="s">
        <v>187</v>
      </c>
      <c r="D1081" s="8"/>
      <c r="E1081" s="8"/>
      <c r="F1081" s="8"/>
      <c r="G1081" s="8"/>
      <c r="H1081" s="8"/>
      <c r="I1081" s="8">
        <f>SUBTOTAL(9,I1039:I1080)</f>
        <v>6361.7999999999993</v>
      </c>
      <c r="J1081" s="8">
        <f>SUBTOTAL(9,J1039:J1080)</f>
        <v>2208.7999999999997</v>
      </c>
    </row>
    <row r="1082" spans="1:10" hidden="1" outlineLevel="3" x14ac:dyDescent="0.15">
      <c r="A1082" s="7">
        <v>42736</v>
      </c>
      <c r="B1082" s="8" t="s">
        <v>104</v>
      </c>
      <c r="C1082" s="8" t="s">
        <v>99</v>
      </c>
      <c r="D1082" s="8" t="s">
        <v>4</v>
      </c>
      <c r="E1082" s="8">
        <v>96</v>
      </c>
      <c r="F1082" s="8" t="str">
        <f>VLOOKUP($D1082,饮料价格!$B$3:$E$45,2,0)</f>
        <v>合</v>
      </c>
      <c r="G1082" s="8">
        <f>VLOOKUP($D1082,饮料价格!$B$3:$E$45,3,0)</f>
        <v>1.3</v>
      </c>
      <c r="H1082" s="8">
        <f>VLOOKUP($D1082,饮料价格!$B$3:$E$45,4,0)</f>
        <v>1.9</v>
      </c>
      <c r="I1082" s="8">
        <f>E1082*H1082</f>
        <v>182.39999999999998</v>
      </c>
      <c r="J1082" s="8">
        <f>(H1082-G1082)*E1082</f>
        <v>57.599999999999987</v>
      </c>
    </row>
    <row r="1083" spans="1:10" hidden="1" outlineLevel="3" x14ac:dyDescent="0.15">
      <c r="A1083" s="7">
        <v>42736</v>
      </c>
      <c r="B1083" s="8" t="s">
        <v>104</v>
      </c>
      <c r="C1083" s="8" t="s">
        <v>99</v>
      </c>
      <c r="D1083" s="8" t="s">
        <v>73</v>
      </c>
      <c r="E1083" s="8">
        <v>47</v>
      </c>
      <c r="F1083" s="8" t="str">
        <f>VLOOKUP($D1083,饮料价格!$B$3:$E$45,2,0)</f>
        <v>瓶</v>
      </c>
      <c r="G1083" s="8">
        <f>VLOOKUP($D1083,饮料价格!$B$3:$E$45,3,0)</f>
        <v>1.8</v>
      </c>
      <c r="H1083" s="8">
        <f>VLOOKUP($D1083,饮料价格!$B$3:$E$45,4,0)</f>
        <v>2.2999999999999998</v>
      </c>
      <c r="I1083" s="8">
        <f>E1083*H1083</f>
        <v>108.1</v>
      </c>
      <c r="J1083" s="8">
        <f>(H1083-G1083)*E1083</f>
        <v>23.499999999999989</v>
      </c>
    </row>
    <row r="1084" spans="1:10" hidden="1" outlineLevel="3" x14ac:dyDescent="0.15">
      <c r="A1084" s="7">
        <v>42736</v>
      </c>
      <c r="B1084" s="8" t="s">
        <v>104</v>
      </c>
      <c r="C1084" s="8" t="s">
        <v>99</v>
      </c>
      <c r="D1084" s="8" t="s">
        <v>3</v>
      </c>
      <c r="E1084" s="8">
        <v>89</v>
      </c>
      <c r="F1084" s="8" t="str">
        <f>VLOOKUP($D1084,饮料价格!$B$3:$E$45,2,0)</f>
        <v>听</v>
      </c>
      <c r="G1084" s="8">
        <f>VLOOKUP($D1084,饮料价格!$B$3:$E$45,3,0)</f>
        <v>2.5</v>
      </c>
      <c r="H1084" s="8">
        <f>VLOOKUP($D1084,饮料价格!$B$3:$E$45,4,0)</f>
        <v>3.5</v>
      </c>
      <c r="I1084" s="8">
        <f>E1084*H1084</f>
        <v>311.5</v>
      </c>
      <c r="J1084" s="8">
        <f>(H1084-G1084)*E1084</f>
        <v>89</v>
      </c>
    </row>
    <row r="1085" spans="1:10" hidden="1" outlineLevel="3" x14ac:dyDescent="0.15">
      <c r="A1085" s="7">
        <v>42736</v>
      </c>
      <c r="B1085" s="8" t="s">
        <v>104</v>
      </c>
      <c r="C1085" s="8" t="s">
        <v>99</v>
      </c>
      <c r="D1085" s="8" t="s">
        <v>21</v>
      </c>
      <c r="E1085" s="8">
        <v>44</v>
      </c>
      <c r="F1085" s="8" t="str">
        <f>VLOOKUP($D1085,饮料价格!$B$3:$E$45,2,0)</f>
        <v>瓶</v>
      </c>
      <c r="G1085" s="8">
        <f>VLOOKUP($D1085,饮料价格!$B$3:$E$45,3,0)</f>
        <v>1.4</v>
      </c>
      <c r="H1085" s="8">
        <f>VLOOKUP($D1085,饮料价格!$B$3:$E$45,4,0)</f>
        <v>3</v>
      </c>
      <c r="I1085" s="8">
        <f>E1085*H1085</f>
        <v>132</v>
      </c>
      <c r="J1085" s="8">
        <f>(H1085-G1085)*E1085</f>
        <v>70.400000000000006</v>
      </c>
    </row>
    <row r="1086" spans="1:10" hidden="1" outlineLevel="3" x14ac:dyDescent="0.15">
      <c r="A1086" s="7">
        <v>42736</v>
      </c>
      <c r="B1086" s="8" t="s">
        <v>104</v>
      </c>
      <c r="C1086" s="8" t="s">
        <v>99</v>
      </c>
      <c r="D1086" s="8" t="s">
        <v>15</v>
      </c>
      <c r="E1086" s="8">
        <v>58</v>
      </c>
      <c r="F1086" s="8" t="str">
        <f>VLOOKUP($D1086,饮料价格!$B$3:$E$45,2,0)</f>
        <v>合</v>
      </c>
      <c r="G1086" s="8">
        <f>VLOOKUP($D1086,饮料价格!$B$3:$E$45,3,0)</f>
        <v>1.7</v>
      </c>
      <c r="H1086" s="8">
        <f>VLOOKUP($D1086,饮料价格!$B$3:$E$45,4,0)</f>
        <v>2.5</v>
      </c>
      <c r="I1086" s="8">
        <f>E1086*H1086</f>
        <v>145</v>
      </c>
      <c r="J1086" s="8">
        <f>(H1086-G1086)*E1086</f>
        <v>46.400000000000006</v>
      </c>
    </row>
    <row r="1087" spans="1:10" hidden="1" outlineLevel="3" x14ac:dyDescent="0.15">
      <c r="A1087" s="7">
        <v>42736</v>
      </c>
      <c r="B1087" s="8" t="s">
        <v>104</v>
      </c>
      <c r="C1087" s="8" t="s">
        <v>99</v>
      </c>
      <c r="D1087" s="8" t="s">
        <v>26</v>
      </c>
      <c r="E1087" s="8">
        <v>36</v>
      </c>
      <c r="F1087" s="8" t="str">
        <f>VLOOKUP($D1087,饮料价格!$B$3:$E$45,2,0)</f>
        <v>瓶</v>
      </c>
      <c r="G1087" s="8">
        <f>VLOOKUP($D1087,饮料价格!$B$3:$E$45,3,0)</f>
        <v>1.7</v>
      </c>
      <c r="H1087" s="8">
        <f>VLOOKUP($D1087,饮料价格!$B$3:$E$45,4,0)</f>
        <v>2.2000000000000002</v>
      </c>
      <c r="I1087" s="8">
        <f>E1087*H1087</f>
        <v>79.2</v>
      </c>
      <c r="J1087" s="8">
        <f>(H1087-G1087)*E1087</f>
        <v>18.000000000000007</v>
      </c>
    </row>
    <row r="1088" spans="1:10" hidden="1" outlineLevel="3" x14ac:dyDescent="0.15">
      <c r="A1088" s="7">
        <v>42736</v>
      </c>
      <c r="B1088" s="8" t="s">
        <v>104</v>
      </c>
      <c r="C1088" s="8" t="s">
        <v>99</v>
      </c>
      <c r="D1088" s="8" t="s">
        <v>30</v>
      </c>
      <c r="E1088" s="8">
        <v>67</v>
      </c>
      <c r="F1088" s="8" t="str">
        <f>VLOOKUP($D1088,饮料价格!$B$3:$E$45,2,0)</f>
        <v>瓶</v>
      </c>
      <c r="G1088" s="8">
        <f>VLOOKUP($D1088,饮料价格!$B$3:$E$45,3,0)</f>
        <v>0.9</v>
      </c>
      <c r="H1088" s="8">
        <f>VLOOKUP($D1088,饮料价格!$B$3:$E$45,4,0)</f>
        <v>1.5</v>
      </c>
      <c r="I1088" s="8">
        <f>E1088*H1088</f>
        <v>100.5</v>
      </c>
      <c r="J1088" s="8">
        <f>(H1088-G1088)*E1088</f>
        <v>40.199999999999996</v>
      </c>
    </row>
    <row r="1089" spans="1:10" hidden="1" outlineLevel="3" x14ac:dyDescent="0.15">
      <c r="A1089" s="7">
        <v>42736</v>
      </c>
      <c r="B1089" s="8" t="s">
        <v>104</v>
      </c>
      <c r="C1089" s="8" t="s">
        <v>99</v>
      </c>
      <c r="D1089" s="8" t="s">
        <v>7</v>
      </c>
      <c r="E1089" s="8">
        <v>6</v>
      </c>
      <c r="F1089" s="8" t="str">
        <f>VLOOKUP($D1089,饮料价格!$B$3:$E$45,2,0)</f>
        <v>听</v>
      </c>
      <c r="G1089" s="8">
        <f>VLOOKUP($D1089,饮料价格!$B$3:$E$45,3,0)</f>
        <v>3.2</v>
      </c>
      <c r="H1089" s="8">
        <f>VLOOKUP($D1089,饮料价格!$B$3:$E$45,4,0)</f>
        <v>6</v>
      </c>
      <c r="I1089" s="8">
        <f>E1089*H1089</f>
        <v>36</v>
      </c>
      <c r="J1089" s="8">
        <f>(H1089-G1089)*E1089</f>
        <v>16.799999999999997</v>
      </c>
    </row>
    <row r="1090" spans="1:10" hidden="1" outlineLevel="3" x14ac:dyDescent="0.15">
      <c r="A1090" s="7">
        <v>42736</v>
      </c>
      <c r="B1090" s="8" t="s">
        <v>104</v>
      </c>
      <c r="C1090" s="8" t="s">
        <v>99</v>
      </c>
      <c r="D1090" s="8" t="s">
        <v>19</v>
      </c>
      <c r="E1090" s="8">
        <v>22</v>
      </c>
      <c r="F1090" s="8" t="str">
        <f>VLOOKUP($D1090,饮料价格!$B$3:$E$45,2,0)</f>
        <v>瓶</v>
      </c>
      <c r="G1090" s="8">
        <f>VLOOKUP($D1090,饮料价格!$B$3:$E$45,3,0)</f>
        <v>1.7</v>
      </c>
      <c r="H1090" s="8">
        <f>VLOOKUP($D1090,饮料价格!$B$3:$E$45,4,0)</f>
        <v>2.2000000000000002</v>
      </c>
      <c r="I1090" s="8">
        <f>E1090*H1090</f>
        <v>48.400000000000006</v>
      </c>
      <c r="J1090" s="8">
        <f>(H1090-G1090)*E1090</f>
        <v>11.000000000000005</v>
      </c>
    </row>
    <row r="1091" spans="1:10" hidden="1" outlineLevel="3" x14ac:dyDescent="0.15">
      <c r="A1091" s="7">
        <v>42736</v>
      </c>
      <c r="B1091" s="8" t="s">
        <v>104</v>
      </c>
      <c r="C1091" s="8" t="s">
        <v>99</v>
      </c>
      <c r="D1091" s="8" t="s">
        <v>6</v>
      </c>
      <c r="E1091" s="8">
        <v>26</v>
      </c>
      <c r="F1091" s="8" t="str">
        <f>VLOOKUP($D1091,饮料价格!$B$3:$E$45,2,0)</f>
        <v>瓶</v>
      </c>
      <c r="G1091" s="8">
        <f>VLOOKUP($D1091,饮料价格!$B$3:$E$45,3,0)</f>
        <v>1.7</v>
      </c>
      <c r="H1091" s="8">
        <f>VLOOKUP($D1091,饮料价格!$B$3:$E$45,4,0)</f>
        <v>3.5</v>
      </c>
      <c r="I1091" s="8">
        <f>E1091*H1091</f>
        <v>91</v>
      </c>
      <c r="J1091" s="8">
        <f>(H1091-G1091)*E1091</f>
        <v>46.800000000000004</v>
      </c>
    </row>
    <row r="1092" spans="1:10" hidden="1" outlineLevel="3" x14ac:dyDescent="0.15">
      <c r="A1092" s="7">
        <v>42736</v>
      </c>
      <c r="B1092" s="8" t="s">
        <v>104</v>
      </c>
      <c r="C1092" s="8" t="s">
        <v>99</v>
      </c>
      <c r="D1092" s="8" t="s">
        <v>18</v>
      </c>
      <c r="E1092" s="8">
        <v>13</v>
      </c>
      <c r="F1092" s="8" t="str">
        <f>VLOOKUP($D1092,饮料价格!$B$3:$E$45,2,0)</f>
        <v>合</v>
      </c>
      <c r="G1092" s="8">
        <f>VLOOKUP($D1092,饮料价格!$B$3:$E$45,3,0)</f>
        <v>4.5</v>
      </c>
      <c r="H1092" s="8">
        <f>VLOOKUP($D1092,饮料价格!$B$3:$E$45,4,0)</f>
        <v>7.2</v>
      </c>
      <c r="I1092" s="8">
        <f>E1092*H1092</f>
        <v>93.600000000000009</v>
      </c>
      <c r="J1092" s="8">
        <f>(H1092-G1092)*E1092</f>
        <v>35.1</v>
      </c>
    </row>
    <row r="1093" spans="1:10" hidden="1" outlineLevel="3" x14ac:dyDescent="0.15">
      <c r="A1093" s="7">
        <v>42736</v>
      </c>
      <c r="B1093" s="8" t="s">
        <v>104</v>
      </c>
      <c r="C1093" s="8" t="s">
        <v>99</v>
      </c>
      <c r="D1093" s="8" t="s">
        <v>11</v>
      </c>
      <c r="E1093" s="8">
        <v>34</v>
      </c>
      <c r="F1093" s="8" t="str">
        <f>VLOOKUP($D1093,饮料价格!$B$3:$E$45,2,0)</f>
        <v>瓶</v>
      </c>
      <c r="G1093" s="8">
        <f>VLOOKUP($D1093,饮料价格!$B$3:$E$45,3,0)</f>
        <v>1</v>
      </c>
      <c r="H1093" s="8">
        <f>VLOOKUP($D1093,饮料价格!$B$3:$E$45,4,0)</f>
        <v>1.3</v>
      </c>
      <c r="I1093" s="8">
        <f>E1093*H1093</f>
        <v>44.2</v>
      </c>
      <c r="J1093" s="8">
        <f>(H1093-G1093)*E1093</f>
        <v>10.200000000000001</v>
      </c>
    </row>
    <row r="1094" spans="1:10" hidden="1" outlineLevel="3" x14ac:dyDescent="0.15">
      <c r="A1094" s="7">
        <v>42736</v>
      </c>
      <c r="B1094" s="8" t="s">
        <v>104</v>
      </c>
      <c r="C1094" s="8" t="s">
        <v>99</v>
      </c>
      <c r="D1094" s="8" t="s">
        <v>81</v>
      </c>
      <c r="E1094" s="8">
        <v>143</v>
      </c>
      <c r="F1094" s="8" t="str">
        <f>VLOOKUP($D1094,饮料价格!$B$3:$E$45,2,0)</f>
        <v>听</v>
      </c>
      <c r="G1094" s="8">
        <f>VLOOKUP($D1094,饮料价格!$B$3:$E$45,3,0)</f>
        <v>3</v>
      </c>
      <c r="H1094" s="8">
        <f>VLOOKUP($D1094,饮料价格!$B$3:$E$45,4,0)</f>
        <v>4</v>
      </c>
      <c r="I1094" s="8">
        <f>E1094*H1094</f>
        <v>572</v>
      </c>
      <c r="J1094" s="8">
        <f>(H1094-G1094)*E1094</f>
        <v>143</v>
      </c>
    </row>
    <row r="1095" spans="1:10" hidden="1" outlineLevel="3" x14ac:dyDescent="0.15">
      <c r="A1095" s="7">
        <v>42736</v>
      </c>
      <c r="B1095" s="8" t="s">
        <v>104</v>
      </c>
      <c r="C1095" s="8" t="s">
        <v>99</v>
      </c>
      <c r="D1095" s="8" t="s">
        <v>134</v>
      </c>
      <c r="E1095" s="8">
        <v>51</v>
      </c>
      <c r="F1095" s="8" t="str">
        <f>VLOOKUP($D1095,饮料价格!$B$3:$E$45,2,0)</f>
        <v>瓶</v>
      </c>
      <c r="G1095" s="8">
        <f>VLOOKUP($D1095,饮料价格!$B$3:$E$45,3,0)</f>
        <v>3.5</v>
      </c>
      <c r="H1095" s="8">
        <f>VLOOKUP($D1095,饮料价格!$B$3:$E$45,4,0)</f>
        <v>5</v>
      </c>
      <c r="I1095" s="8">
        <f>E1095*H1095</f>
        <v>255</v>
      </c>
      <c r="J1095" s="8">
        <f>(H1095-G1095)*E1095</f>
        <v>76.5</v>
      </c>
    </row>
    <row r="1096" spans="1:10" hidden="1" outlineLevel="3" x14ac:dyDescent="0.15">
      <c r="A1096" s="7">
        <v>42736</v>
      </c>
      <c r="B1096" s="8" t="s">
        <v>104</v>
      </c>
      <c r="C1096" s="8" t="s">
        <v>99</v>
      </c>
      <c r="D1096" s="8" t="s">
        <v>1</v>
      </c>
      <c r="E1096" s="8">
        <v>20</v>
      </c>
      <c r="F1096" s="8" t="str">
        <f>VLOOKUP($D1096,饮料价格!$B$3:$E$45,2,0)</f>
        <v>听</v>
      </c>
      <c r="G1096" s="8">
        <f>VLOOKUP($D1096,饮料价格!$B$3:$E$45,3,0)</f>
        <v>2.5</v>
      </c>
      <c r="H1096" s="8">
        <f>VLOOKUP($D1096,饮料价格!$B$3:$E$45,4,0)</f>
        <v>3.5</v>
      </c>
      <c r="I1096" s="8">
        <f>E1096*H1096</f>
        <v>70</v>
      </c>
      <c r="J1096" s="8">
        <f>(H1096-G1096)*E1096</f>
        <v>20</v>
      </c>
    </row>
    <row r="1097" spans="1:10" hidden="1" outlineLevel="3" x14ac:dyDescent="0.15">
      <c r="A1097" s="7">
        <v>42736</v>
      </c>
      <c r="B1097" s="8" t="s">
        <v>104</v>
      </c>
      <c r="C1097" s="8" t="s">
        <v>99</v>
      </c>
      <c r="D1097" s="8" t="s">
        <v>2</v>
      </c>
      <c r="E1097" s="8">
        <v>23</v>
      </c>
      <c r="F1097" s="8" t="str">
        <f>VLOOKUP($D1097,饮料价格!$B$3:$E$45,2,0)</f>
        <v>听</v>
      </c>
      <c r="G1097" s="8">
        <f>VLOOKUP($D1097,饮料价格!$B$3:$E$45,3,0)</f>
        <v>1.6</v>
      </c>
      <c r="H1097" s="8">
        <f>VLOOKUP($D1097,饮料价格!$B$3:$E$45,4,0)</f>
        <v>3.3</v>
      </c>
      <c r="I1097" s="8">
        <f>E1097*H1097</f>
        <v>75.899999999999991</v>
      </c>
      <c r="J1097" s="8">
        <f>(H1097-G1097)*E1097</f>
        <v>39.099999999999994</v>
      </c>
    </row>
    <row r="1098" spans="1:10" hidden="1" outlineLevel="3" x14ac:dyDescent="0.15">
      <c r="A1098" s="7">
        <v>42736</v>
      </c>
      <c r="B1098" s="8" t="s">
        <v>104</v>
      </c>
      <c r="C1098" s="8" t="s">
        <v>99</v>
      </c>
      <c r="D1098" s="8" t="s">
        <v>8</v>
      </c>
      <c r="E1098" s="8">
        <v>21</v>
      </c>
      <c r="F1098" s="8" t="str">
        <f>VLOOKUP($D1098,饮料价格!$B$3:$E$45,2,0)</f>
        <v>合</v>
      </c>
      <c r="G1098" s="8">
        <f>VLOOKUP($D1098,饮料价格!$B$3:$E$45,3,0)</f>
        <v>7.8</v>
      </c>
      <c r="H1098" s="8">
        <f>VLOOKUP($D1098,饮料价格!$B$3:$E$45,4,0)</f>
        <v>9.8000000000000007</v>
      </c>
      <c r="I1098" s="8">
        <f>E1098*H1098</f>
        <v>205.8</v>
      </c>
      <c r="J1098" s="8">
        <f>(H1098-G1098)*E1098</f>
        <v>42.000000000000021</v>
      </c>
    </row>
    <row r="1099" spans="1:10" hidden="1" outlineLevel="3" x14ac:dyDescent="0.15">
      <c r="A1099" s="7">
        <v>42736</v>
      </c>
      <c r="B1099" s="8" t="s">
        <v>104</v>
      </c>
      <c r="C1099" s="8" t="s">
        <v>99</v>
      </c>
      <c r="D1099" s="8" t="s">
        <v>10</v>
      </c>
      <c r="E1099" s="8">
        <v>43</v>
      </c>
      <c r="F1099" s="8" t="str">
        <f>VLOOKUP($D1099,饮料价格!$B$3:$E$45,2,0)</f>
        <v>听</v>
      </c>
      <c r="G1099" s="8">
        <f>VLOOKUP($D1099,饮料价格!$B$3:$E$45,3,0)</f>
        <v>2</v>
      </c>
      <c r="H1099" s="8">
        <f>VLOOKUP($D1099,饮料价格!$B$3:$E$45,4,0)</f>
        <v>3.5</v>
      </c>
      <c r="I1099" s="8">
        <f>E1099*H1099</f>
        <v>150.5</v>
      </c>
      <c r="J1099" s="8">
        <f>(H1099-G1099)*E1099</f>
        <v>64.5</v>
      </c>
    </row>
    <row r="1100" spans="1:10" hidden="1" outlineLevel="3" x14ac:dyDescent="0.15">
      <c r="A1100" s="7">
        <v>42736</v>
      </c>
      <c r="B1100" s="8" t="s">
        <v>104</v>
      </c>
      <c r="C1100" s="8" t="s">
        <v>99</v>
      </c>
      <c r="D1100" s="8" t="s">
        <v>131</v>
      </c>
      <c r="E1100" s="8">
        <v>46</v>
      </c>
      <c r="F1100" s="8" t="str">
        <f>VLOOKUP($D1100,饮料价格!$B$3:$E$45,2,0)</f>
        <v>瓶</v>
      </c>
      <c r="G1100" s="8">
        <f>VLOOKUP($D1100,饮料价格!$B$3:$E$45,3,0)</f>
        <v>2</v>
      </c>
      <c r="H1100" s="8">
        <f>VLOOKUP($D1100,饮料价格!$B$3:$E$45,4,0)</f>
        <v>3.5</v>
      </c>
      <c r="I1100" s="8">
        <f>E1100*H1100</f>
        <v>161</v>
      </c>
      <c r="J1100" s="8">
        <f>(H1100-G1100)*E1100</f>
        <v>69</v>
      </c>
    </row>
    <row r="1101" spans="1:10" hidden="1" outlineLevel="3" x14ac:dyDescent="0.15">
      <c r="A1101" s="7">
        <v>42736</v>
      </c>
      <c r="B1101" s="8" t="s">
        <v>104</v>
      </c>
      <c r="C1101" s="8" t="s">
        <v>99</v>
      </c>
      <c r="D1101" s="8" t="s">
        <v>31</v>
      </c>
      <c r="E1101" s="8">
        <v>17</v>
      </c>
      <c r="F1101" s="8" t="str">
        <f>VLOOKUP($D1101,饮料价格!$B$3:$E$45,2,0)</f>
        <v>瓶</v>
      </c>
      <c r="G1101" s="8">
        <f>VLOOKUP($D1101,饮料价格!$B$3:$E$45,3,0)</f>
        <v>1.1000000000000001</v>
      </c>
      <c r="H1101" s="8">
        <f>VLOOKUP($D1101,饮料价格!$B$3:$E$45,4,0)</f>
        <v>1.5</v>
      </c>
      <c r="I1101" s="8">
        <f>E1101*H1101</f>
        <v>25.5</v>
      </c>
      <c r="J1101" s="8">
        <f>(H1101-G1101)*E1101</f>
        <v>6.7999999999999989</v>
      </c>
    </row>
    <row r="1102" spans="1:10" hidden="1" outlineLevel="3" x14ac:dyDescent="0.15">
      <c r="A1102" s="7">
        <v>42736</v>
      </c>
      <c r="B1102" s="8" t="s">
        <v>104</v>
      </c>
      <c r="C1102" s="8" t="s">
        <v>99</v>
      </c>
      <c r="D1102" s="8" t="s">
        <v>28</v>
      </c>
      <c r="E1102" s="8">
        <v>85</v>
      </c>
      <c r="F1102" s="8" t="str">
        <f>VLOOKUP($D1102,饮料价格!$B$3:$E$45,2,0)</f>
        <v>合</v>
      </c>
      <c r="G1102" s="8">
        <f>VLOOKUP($D1102,饮料价格!$B$3:$E$45,3,0)</f>
        <v>1.5</v>
      </c>
      <c r="H1102" s="8">
        <f>VLOOKUP($D1102,饮料价格!$B$3:$E$45,4,0)</f>
        <v>2.2000000000000002</v>
      </c>
      <c r="I1102" s="8">
        <f>E1102*H1102</f>
        <v>187.00000000000003</v>
      </c>
      <c r="J1102" s="8">
        <f>(H1102-G1102)*E1102</f>
        <v>59.500000000000014</v>
      </c>
    </row>
    <row r="1103" spans="1:10" hidden="1" outlineLevel="3" x14ac:dyDescent="0.15">
      <c r="A1103" s="7">
        <v>42736</v>
      </c>
      <c r="B1103" s="8" t="s">
        <v>104</v>
      </c>
      <c r="C1103" s="8" t="s">
        <v>99</v>
      </c>
      <c r="D1103" s="8" t="s">
        <v>14</v>
      </c>
      <c r="E1103" s="8">
        <v>26</v>
      </c>
      <c r="F1103" s="8" t="str">
        <f>VLOOKUP($D1103,饮料价格!$B$3:$E$45,2,0)</f>
        <v>听</v>
      </c>
      <c r="G1103" s="8">
        <f>VLOOKUP($D1103,饮料价格!$B$3:$E$45,3,0)</f>
        <v>2.5</v>
      </c>
      <c r="H1103" s="8">
        <f>VLOOKUP($D1103,饮料价格!$B$3:$E$45,4,0)</f>
        <v>4</v>
      </c>
      <c r="I1103" s="8">
        <f>E1103*H1103</f>
        <v>104</v>
      </c>
      <c r="J1103" s="8">
        <f>(H1103-G1103)*E1103</f>
        <v>39</v>
      </c>
    </row>
    <row r="1104" spans="1:10" hidden="1" outlineLevel="3" x14ac:dyDescent="0.15">
      <c r="A1104" s="7">
        <v>42736</v>
      </c>
      <c r="B1104" s="8" t="s">
        <v>104</v>
      </c>
      <c r="C1104" s="8" t="s">
        <v>99</v>
      </c>
      <c r="D1104" s="8" t="s">
        <v>80</v>
      </c>
      <c r="E1104" s="8">
        <v>27</v>
      </c>
      <c r="F1104" s="8" t="str">
        <f>VLOOKUP($D1104,饮料价格!$B$3:$E$45,2,0)</f>
        <v>瓶</v>
      </c>
      <c r="G1104" s="8">
        <f>VLOOKUP($D1104,饮料价格!$B$3:$E$45,3,0)</f>
        <v>0.9</v>
      </c>
      <c r="H1104" s="8">
        <f>VLOOKUP($D1104,饮料价格!$B$3:$E$45,4,0)</f>
        <v>1.2</v>
      </c>
      <c r="I1104" s="8">
        <f>E1104*H1104</f>
        <v>32.4</v>
      </c>
      <c r="J1104" s="8">
        <f>(H1104-G1104)*E1104</f>
        <v>8.0999999999999979</v>
      </c>
    </row>
    <row r="1105" spans="1:10" hidden="1" outlineLevel="3" x14ac:dyDescent="0.15">
      <c r="A1105" s="7">
        <v>42736</v>
      </c>
      <c r="B1105" s="8" t="s">
        <v>104</v>
      </c>
      <c r="C1105" s="8" t="s">
        <v>99</v>
      </c>
      <c r="D1105" s="8" t="s">
        <v>24</v>
      </c>
      <c r="E1105" s="8">
        <v>61</v>
      </c>
      <c r="F1105" s="8" t="str">
        <f>VLOOKUP($D1105,饮料价格!$B$3:$E$45,2,0)</f>
        <v>瓶</v>
      </c>
      <c r="G1105" s="8">
        <f>VLOOKUP($D1105,饮料价格!$B$3:$E$45,3,0)</f>
        <v>2.4</v>
      </c>
      <c r="H1105" s="8">
        <f>VLOOKUP($D1105,饮料价格!$B$3:$E$45,4,0)</f>
        <v>3</v>
      </c>
      <c r="I1105" s="8">
        <f>E1105*H1105</f>
        <v>183</v>
      </c>
      <c r="J1105" s="8">
        <f>(H1105-G1105)*E1105</f>
        <v>36.600000000000009</v>
      </c>
    </row>
    <row r="1106" spans="1:10" hidden="1" outlineLevel="3" x14ac:dyDescent="0.15">
      <c r="A1106" s="7">
        <v>42736</v>
      </c>
      <c r="B1106" s="8" t="s">
        <v>104</v>
      </c>
      <c r="C1106" s="8" t="s">
        <v>99</v>
      </c>
      <c r="D1106" s="8" t="s">
        <v>78</v>
      </c>
      <c r="E1106" s="8">
        <v>14</v>
      </c>
      <c r="F1106" s="8" t="str">
        <f>VLOOKUP($D1106,饮料价格!$B$3:$E$45,2,0)</f>
        <v>瓶</v>
      </c>
      <c r="G1106" s="8">
        <f>VLOOKUP($D1106,饮料价格!$B$3:$E$45,3,0)</f>
        <v>1.9</v>
      </c>
      <c r="H1106" s="8">
        <f>VLOOKUP($D1106,饮料价格!$B$3:$E$45,4,0)</f>
        <v>2.4</v>
      </c>
      <c r="I1106" s="8">
        <f>E1106*H1106</f>
        <v>33.6</v>
      </c>
      <c r="J1106" s="8">
        <f>(H1106-G1106)*E1106</f>
        <v>7</v>
      </c>
    </row>
    <row r="1107" spans="1:10" hidden="1" outlineLevel="3" x14ac:dyDescent="0.15">
      <c r="A1107" s="7">
        <v>42736</v>
      </c>
      <c r="B1107" s="8" t="s">
        <v>104</v>
      </c>
      <c r="C1107" s="8" t="s">
        <v>99</v>
      </c>
      <c r="D1107" s="8" t="s">
        <v>79</v>
      </c>
      <c r="E1107" s="8">
        <v>47</v>
      </c>
      <c r="F1107" s="8" t="str">
        <f>VLOOKUP($D1107,饮料价格!$B$3:$E$45,2,0)</f>
        <v>听</v>
      </c>
      <c r="G1107" s="8">
        <f>VLOOKUP($D1107,饮料价格!$B$3:$E$45,3,0)</f>
        <v>1.2</v>
      </c>
      <c r="H1107" s="8">
        <f>VLOOKUP($D1107,饮料价格!$B$3:$E$45,4,0)</f>
        <v>2.5</v>
      </c>
      <c r="I1107" s="8">
        <f>E1107*H1107</f>
        <v>117.5</v>
      </c>
      <c r="J1107" s="8">
        <f>(H1107-G1107)*E1107</f>
        <v>61.1</v>
      </c>
    </row>
    <row r="1108" spans="1:10" hidden="1" outlineLevel="3" x14ac:dyDescent="0.15">
      <c r="A1108" s="7">
        <v>42736</v>
      </c>
      <c r="B1108" s="8" t="s">
        <v>104</v>
      </c>
      <c r="C1108" s="8" t="s">
        <v>99</v>
      </c>
      <c r="D1108" s="8" t="s">
        <v>22</v>
      </c>
      <c r="E1108" s="8">
        <v>56</v>
      </c>
      <c r="F1108" s="8" t="str">
        <f>VLOOKUP($D1108,饮料价格!$B$3:$E$45,2,0)</f>
        <v>合</v>
      </c>
      <c r="G1108" s="8">
        <f>VLOOKUP($D1108,饮料价格!$B$3:$E$45,3,0)</f>
        <v>1.7</v>
      </c>
      <c r="H1108" s="8">
        <f>VLOOKUP($D1108,饮料价格!$B$3:$E$45,4,0)</f>
        <v>2.2000000000000002</v>
      </c>
      <c r="I1108" s="8">
        <f>E1108*H1108</f>
        <v>123.20000000000002</v>
      </c>
      <c r="J1108" s="8">
        <f>(H1108-G1108)*E1108</f>
        <v>28.000000000000014</v>
      </c>
    </row>
    <row r="1109" spans="1:10" hidden="1" outlineLevel="3" x14ac:dyDescent="0.15">
      <c r="A1109" s="7">
        <v>42736</v>
      </c>
      <c r="B1109" s="8" t="s">
        <v>104</v>
      </c>
      <c r="C1109" s="8" t="s">
        <v>99</v>
      </c>
      <c r="D1109" s="8" t="s">
        <v>17</v>
      </c>
      <c r="E1109" s="8">
        <v>18</v>
      </c>
      <c r="F1109" s="8" t="str">
        <f>VLOOKUP($D1109,饮料价格!$B$3:$E$45,2,0)</f>
        <v>合</v>
      </c>
      <c r="G1109" s="8">
        <f>VLOOKUP($D1109,饮料价格!$B$3:$E$45,3,0)</f>
        <v>4.3</v>
      </c>
      <c r="H1109" s="8">
        <f>VLOOKUP($D1109,饮料价格!$B$3:$E$45,4,0)</f>
        <v>6.8</v>
      </c>
      <c r="I1109" s="8">
        <f>E1109*H1109</f>
        <v>122.39999999999999</v>
      </c>
      <c r="J1109" s="8">
        <f>(H1109-G1109)*E1109</f>
        <v>45</v>
      </c>
    </row>
    <row r="1110" spans="1:10" hidden="1" outlineLevel="3" x14ac:dyDescent="0.15">
      <c r="A1110" s="7">
        <v>42736</v>
      </c>
      <c r="B1110" s="8" t="s">
        <v>104</v>
      </c>
      <c r="C1110" s="8" t="s">
        <v>99</v>
      </c>
      <c r="D1110" s="8" t="s">
        <v>133</v>
      </c>
      <c r="E1110" s="8">
        <v>117</v>
      </c>
      <c r="F1110" s="8" t="str">
        <f>VLOOKUP($D1110,饮料价格!$B$3:$E$45,2,0)</f>
        <v>瓶</v>
      </c>
      <c r="G1110" s="8">
        <f>VLOOKUP($D1110,饮料价格!$B$3:$E$45,3,0)</f>
        <v>3.5</v>
      </c>
      <c r="H1110" s="8">
        <f>VLOOKUP($D1110,饮料价格!$B$3:$E$45,4,0)</f>
        <v>5</v>
      </c>
      <c r="I1110" s="8">
        <f>E1110*H1110</f>
        <v>585</v>
      </c>
      <c r="J1110" s="8">
        <f>(H1110-G1110)*E1110</f>
        <v>175.5</v>
      </c>
    </row>
    <row r="1111" spans="1:10" hidden="1" outlineLevel="3" x14ac:dyDescent="0.15">
      <c r="A1111" s="7">
        <v>42736</v>
      </c>
      <c r="B1111" s="8" t="s">
        <v>104</v>
      </c>
      <c r="C1111" s="8" t="s">
        <v>99</v>
      </c>
      <c r="D1111" s="8" t="s">
        <v>132</v>
      </c>
      <c r="E1111" s="8">
        <v>22</v>
      </c>
      <c r="F1111" s="8" t="str">
        <f>VLOOKUP($D1111,饮料价格!$B$3:$E$45,2,0)</f>
        <v>瓶</v>
      </c>
      <c r="G1111" s="8">
        <f>VLOOKUP($D1111,饮料价格!$B$3:$E$45,3,0)</f>
        <v>2.5</v>
      </c>
      <c r="H1111" s="8">
        <f>VLOOKUP($D1111,饮料价格!$B$3:$E$45,4,0)</f>
        <v>4.5</v>
      </c>
      <c r="I1111" s="8">
        <f>E1111*H1111</f>
        <v>99</v>
      </c>
      <c r="J1111" s="8">
        <f>(H1111-G1111)*E1111</f>
        <v>44</v>
      </c>
    </row>
    <row r="1112" spans="1:10" hidden="1" outlineLevel="3" x14ac:dyDescent="0.15">
      <c r="A1112" s="7">
        <v>42736</v>
      </c>
      <c r="B1112" s="8" t="s">
        <v>104</v>
      </c>
      <c r="C1112" s="8" t="s">
        <v>99</v>
      </c>
      <c r="D1112" s="8" t="s">
        <v>12</v>
      </c>
      <c r="E1112" s="8">
        <v>60</v>
      </c>
      <c r="F1112" s="8" t="str">
        <f>VLOOKUP($D1112,饮料价格!$B$3:$E$45,2,0)</f>
        <v>瓶</v>
      </c>
      <c r="G1112" s="8">
        <f>VLOOKUP($D1112,饮料价格!$B$3:$E$45,3,0)</f>
        <v>1.3</v>
      </c>
      <c r="H1112" s="8">
        <f>VLOOKUP($D1112,饮料价格!$B$3:$E$45,4,0)</f>
        <v>2.8</v>
      </c>
      <c r="I1112" s="8">
        <f>E1112*H1112</f>
        <v>168</v>
      </c>
      <c r="J1112" s="8">
        <f>(H1112-G1112)*E1112</f>
        <v>89.999999999999986</v>
      </c>
    </row>
    <row r="1113" spans="1:10" hidden="1" outlineLevel="3" x14ac:dyDescent="0.15">
      <c r="A1113" s="7">
        <v>42736</v>
      </c>
      <c r="B1113" s="8" t="s">
        <v>104</v>
      </c>
      <c r="C1113" s="8" t="s">
        <v>99</v>
      </c>
      <c r="D1113" s="8" t="s">
        <v>20</v>
      </c>
      <c r="E1113" s="8">
        <v>98</v>
      </c>
      <c r="F1113" s="8" t="str">
        <f>VLOOKUP($D1113,饮料价格!$B$3:$E$45,2,0)</f>
        <v>瓶</v>
      </c>
      <c r="G1113" s="8">
        <f>VLOOKUP($D1113,饮料价格!$B$3:$E$45,3,0)</f>
        <v>1.8</v>
      </c>
      <c r="H1113" s="8">
        <f>VLOOKUP($D1113,饮料价格!$B$3:$E$45,4,0)</f>
        <v>2.2999999999999998</v>
      </c>
      <c r="I1113" s="8">
        <f>E1113*H1113</f>
        <v>225.39999999999998</v>
      </c>
      <c r="J1113" s="8">
        <f>(H1113-G1113)*E1113</f>
        <v>48.999999999999979</v>
      </c>
    </row>
    <row r="1114" spans="1:10" hidden="1" outlineLevel="3" x14ac:dyDescent="0.15">
      <c r="A1114" s="7">
        <v>42736</v>
      </c>
      <c r="B1114" s="8" t="s">
        <v>104</v>
      </c>
      <c r="C1114" s="8" t="s">
        <v>99</v>
      </c>
      <c r="D1114" s="8" t="s">
        <v>82</v>
      </c>
      <c r="E1114" s="8">
        <v>90</v>
      </c>
      <c r="F1114" s="8" t="str">
        <f>VLOOKUP($D1114,饮料价格!$B$3:$E$45,2,0)</f>
        <v>合</v>
      </c>
      <c r="G1114" s="8">
        <f>VLOOKUP($D1114,饮料价格!$B$3:$E$45,3,0)</f>
        <v>1.6</v>
      </c>
      <c r="H1114" s="8">
        <f>VLOOKUP($D1114,饮料价格!$B$3:$E$45,4,0)</f>
        <v>2.5</v>
      </c>
      <c r="I1114" s="8">
        <f>E1114*H1114</f>
        <v>225</v>
      </c>
      <c r="J1114" s="8">
        <f>(H1114-G1114)*E1114</f>
        <v>80.999999999999986</v>
      </c>
    </row>
    <row r="1115" spans="1:10" hidden="1" outlineLevel="3" x14ac:dyDescent="0.15">
      <c r="A1115" s="7">
        <v>42736</v>
      </c>
      <c r="B1115" s="8" t="s">
        <v>104</v>
      </c>
      <c r="C1115" s="8" t="s">
        <v>99</v>
      </c>
      <c r="D1115" s="8" t="s">
        <v>13</v>
      </c>
      <c r="E1115" s="8">
        <v>134</v>
      </c>
      <c r="F1115" s="8" t="str">
        <f>VLOOKUP($D1115,饮料价格!$B$3:$E$45,2,0)</f>
        <v>瓶</v>
      </c>
      <c r="G1115" s="8">
        <f>VLOOKUP($D1115,饮料价格!$B$3:$E$45,3,0)</f>
        <v>2</v>
      </c>
      <c r="H1115" s="8">
        <f>VLOOKUP($D1115,饮料价格!$B$3:$E$45,4,0)</f>
        <v>3.5</v>
      </c>
      <c r="I1115" s="8">
        <f>E1115*H1115</f>
        <v>469</v>
      </c>
      <c r="J1115" s="8">
        <f>(H1115-G1115)*E1115</f>
        <v>201</v>
      </c>
    </row>
    <row r="1116" spans="1:10" hidden="1" outlineLevel="3" x14ac:dyDescent="0.15">
      <c r="A1116" s="7">
        <v>42736</v>
      </c>
      <c r="B1116" s="8" t="s">
        <v>104</v>
      </c>
      <c r="C1116" s="8" t="s">
        <v>99</v>
      </c>
      <c r="D1116" s="8" t="s">
        <v>5</v>
      </c>
      <c r="E1116" s="8">
        <v>14</v>
      </c>
      <c r="F1116" s="8" t="str">
        <f>VLOOKUP($D1116,饮料价格!$B$3:$E$45,2,0)</f>
        <v>合</v>
      </c>
      <c r="G1116" s="8">
        <f>VLOOKUP($D1116,饮料价格!$B$3:$E$45,3,0)</f>
        <v>1.5</v>
      </c>
      <c r="H1116" s="8">
        <f>VLOOKUP($D1116,饮料价格!$B$3:$E$45,4,0)</f>
        <v>2.2000000000000002</v>
      </c>
      <c r="I1116" s="8">
        <f>E1116*H1116</f>
        <v>30.800000000000004</v>
      </c>
      <c r="J1116" s="8">
        <f>(H1116-G1116)*E1116</f>
        <v>9.8000000000000025</v>
      </c>
    </row>
    <row r="1117" spans="1:10" hidden="1" outlineLevel="3" x14ac:dyDescent="0.15">
      <c r="A1117" s="7">
        <v>42736</v>
      </c>
      <c r="B1117" s="8" t="s">
        <v>104</v>
      </c>
      <c r="C1117" s="8" t="s">
        <v>99</v>
      </c>
      <c r="D1117" s="8" t="s">
        <v>23</v>
      </c>
      <c r="E1117" s="8">
        <v>37</v>
      </c>
      <c r="F1117" s="8" t="str">
        <f>VLOOKUP($D1117,饮料价格!$B$3:$E$45,2,0)</f>
        <v>瓶</v>
      </c>
      <c r="G1117" s="8">
        <f>VLOOKUP($D1117,饮料价格!$B$3:$E$45,3,0)</f>
        <v>2.4</v>
      </c>
      <c r="H1117" s="8">
        <f>VLOOKUP($D1117,饮料价格!$B$3:$E$45,4,0)</f>
        <v>3</v>
      </c>
      <c r="I1117" s="8">
        <f>E1117*H1117</f>
        <v>111</v>
      </c>
      <c r="J1117" s="8">
        <f>(H1117-G1117)*E1117</f>
        <v>22.200000000000003</v>
      </c>
    </row>
    <row r="1118" spans="1:10" hidden="1" outlineLevel="3" x14ac:dyDescent="0.15">
      <c r="A1118" s="7">
        <v>42736</v>
      </c>
      <c r="B1118" s="8" t="s">
        <v>104</v>
      </c>
      <c r="C1118" s="8" t="s">
        <v>99</v>
      </c>
      <c r="D1118" s="8" t="s">
        <v>32</v>
      </c>
      <c r="E1118" s="8">
        <v>8</v>
      </c>
      <c r="F1118" s="8" t="str">
        <f>VLOOKUP($D1118,饮料价格!$B$3:$E$45,2,0)</f>
        <v>瓶</v>
      </c>
      <c r="G1118" s="8">
        <f>VLOOKUP($D1118,饮料价格!$B$3:$E$45,3,0)</f>
        <v>2.4</v>
      </c>
      <c r="H1118" s="8">
        <f>VLOOKUP($D1118,饮料价格!$B$3:$E$45,4,0)</f>
        <v>3.5</v>
      </c>
      <c r="I1118" s="8">
        <f>E1118*H1118</f>
        <v>28</v>
      </c>
      <c r="J1118" s="8">
        <f>(H1118-G1118)*E1118</f>
        <v>8.8000000000000007</v>
      </c>
    </row>
    <row r="1119" spans="1:10" hidden="1" outlineLevel="3" x14ac:dyDescent="0.15">
      <c r="A1119" s="7">
        <v>42736</v>
      </c>
      <c r="B1119" s="8" t="s">
        <v>104</v>
      </c>
      <c r="C1119" s="8" t="s">
        <v>99</v>
      </c>
      <c r="D1119" s="8" t="s">
        <v>25</v>
      </c>
      <c r="E1119" s="8">
        <v>69</v>
      </c>
      <c r="F1119" s="8" t="str">
        <f>VLOOKUP($D1119,饮料价格!$B$3:$E$45,2,0)</f>
        <v>听</v>
      </c>
      <c r="G1119" s="8">
        <f>VLOOKUP($D1119,饮料价格!$B$3:$E$45,3,0)</f>
        <v>3</v>
      </c>
      <c r="H1119" s="8">
        <f>VLOOKUP($D1119,饮料价格!$B$3:$E$45,4,0)</f>
        <v>4</v>
      </c>
      <c r="I1119" s="8">
        <f>E1119*H1119</f>
        <v>276</v>
      </c>
      <c r="J1119" s="8">
        <f>(H1119-G1119)*E1119</f>
        <v>69</v>
      </c>
    </row>
    <row r="1120" spans="1:10" hidden="1" outlineLevel="3" x14ac:dyDescent="0.15">
      <c r="A1120" s="7">
        <v>42736</v>
      </c>
      <c r="B1120" s="8" t="s">
        <v>104</v>
      </c>
      <c r="C1120" s="8" t="s">
        <v>99</v>
      </c>
      <c r="D1120" s="8" t="s">
        <v>16</v>
      </c>
      <c r="E1120" s="8">
        <v>119</v>
      </c>
      <c r="F1120" s="8" t="str">
        <f>VLOOKUP($D1120,饮料价格!$B$3:$E$45,2,0)</f>
        <v>瓶</v>
      </c>
      <c r="G1120" s="8">
        <f>VLOOKUP($D1120,饮料价格!$B$3:$E$45,3,0)</f>
        <v>1</v>
      </c>
      <c r="H1120" s="8">
        <f>VLOOKUP($D1120,饮料价格!$B$3:$E$45,4,0)</f>
        <v>1.5</v>
      </c>
      <c r="I1120" s="8">
        <f>E1120*H1120</f>
        <v>178.5</v>
      </c>
      <c r="J1120" s="8">
        <f>(H1120-G1120)*E1120</f>
        <v>59.5</v>
      </c>
    </row>
    <row r="1121" spans="1:10" hidden="1" outlineLevel="3" x14ac:dyDescent="0.15">
      <c r="A1121" s="7">
        <v>42736</v>
      </c>
      <c r="B1121" s="8" t="s">
        <v>104</v>
      </c>
      <c r="C1121" s="8" t="s">
        <v>99</v>
      </c>
      <c r="D1121" s="8" t="s">
        <v>27</v>
      </c>
      <c r="E1121" s="8">
        <v>18</v>
      </c>
      <c r="F1121" s="8" t="str">
        <f>VLOOKUP($D1121,饮料价格!$B$3:$E$45,2,0)</f>
        <v>听</v>
      </c>
      <c r="G1121" s="8">
        <f>VLOOKUP($D1121,饮料价格!$B$3:$E$45,3,0)</f>
        <v>2.5</v>
      </c>
      <c r="H1121" s="8">
        <f>VLOOKUP($D1121,饮料价格!$B$3:$E$45,4,0)</f>
        <v>4</v>
      </c>
      <c r="I1121" s="8">
        <f>E1121*H1121</f>
        <v>72</v>
      </c>
      <c r="J1121" s="8">
        <f>(H1121-G1121)*E1121</f>
        <v>27</v>
      </c>
    </row>
    <row r="1122" spans="1:10" hidden="1" outlineLevel="3" x14ac:dyDescent="0.15">
      <c r="A1122" s="7">
        <v>42736</v>
      </c>
      <c r="B1122" s="8" t="s">
        <v>104</v>
      </c>
      <c r="C1122" s="8" t="s">
        <v>99</v>
      </c>
      <c r="D1122" s="8" t="s">
        <v>29</v>
      </c>
      <c r="E1122" s="8">
        <v>52</v>
      </c>
      <c r="F1122" s="8" t="str">
        <f>VLOOKUP($D1122,饮料价格!$B$3:$E$45,2,0)</f>
        <v>合</v>
      </c>
      <c r="G1122" s="8">
        <f>VLOOKUP($D1122,饮料价格!$B$3:$E$45,3,0)</f>
        <v>1.6</v>
      </c>
      <c r="H1122" s="8">
        <f>VLOOKUP($D1122,饮料价格!$B$3:$E$45,4,0)</f>
        <v>2.2999999999999998</v>
      </c>
      <c r="I1122" s="8">
        <f>E1122*H1122</f>
        <v>119.6</v>
      </c>
      <c r="J1122" s="8">
        <f>(H1122-G1122)*E1122</f>
        <v>36.399999999999984</v>
      </c>
    </row>
    <row r="1123" spans="1:10" hidden="1" outlineLevel="3" x14ac:dyDescent="0.15">
      <c r="A1123" s="7">
        <v>42736</v>
      </c>
      <c r="B1123" s="8" t="s">
        <v>104</v>
      </c>
      <c r="C1123" s="8" t="s">
        <v>99</v>
      </c>
      <c r="D1123" s="8" t="s">
        <v>9</v>
      </c>
      <c r="E1123" s="8">
        <v>25</v>
      </c>
      <c r="F1123" s="8" t="str">
        <f>VLOOKUP($D1123,饮料价格!$B$3:$E$45,2,0)</f>
        <v>听</v>
      </c>
      <c r="G1123" s="8">
        <f>VLOOKUP($D1123,饮料价格!$B$3:$E$45,3,0)</f>
        <v>3</v>
      </c>
      <c r="H1123" s="8">
        <f>VLOOKUP($D1123,饮料价格!$B$3:$E$45,4,0)</f>
        <v>4</v>
      </c>
      <c r="I1123" s="8">
        <f>E1123*H1123</f>
        <v>100</v>
      </c>
      <c r="J1123" s="8">
        <f>(H1123-G1123)*E1123</f>
        <v>25</v>
      </c>
    </row>
    <row r="1124" spans="1:10" outlineLevel="2" collapsed="1" x14ac:dyDescent="0.15">
      <c r="A1124" s="7"/>
      <c r="B1124" s="8"/>
      <c r="C1124" s="23" t="s">
        <v>190</v>
      </c>
      <c r="D1124" s="8"/>
      <c r="E1124" s="8"/>
      <c r="F1124" s="8"/>
      <c r="G1124" s="8"/>
      <c r="H1124" s="8"/>
      <c r="I1124" s="8">
        <f>SUBTOTAL(9,I1082:I1123)</f>
        <v>6478.0000000000009</v>
      </c>
      <c r="J1124" s="8">
        <f>SUBTOTAL(9,J1082:J1123)</f>
        <v>2108.3999999999996</v>
      </c>
    </row>
    <row r="1125" spans="1:10" hidden="1" outlineLevel="3" x14ac:dyDescent="0.15">
      <c r="A1125" s="7">
        <v>42736</v>
      </c>
      <c r="B1125" s="8" t="s">
        <v>104</v>
      </c>
      <c r="C1125" s="8" t="s">
        <v>125</v>
      </c>
      <c r="D1125" s="8" t="s">
        <v>20</v>
      </c>
      <c r="E1125" s="8">
        <v>223</v>
      </c>
      <c r="F1125" s="8" t="str">
        <f>VLOOKUP($D1125,饮料价格!$B$3:$E$45,2,0)</f>
        <v>瓶</v>
      </c>
      <c r="G1125" s="8">
        <f>VLOOKUP($D1125,饮料价格!$B$3:$E$45,3,0)</f>
        <v>1.8</v>
      </c>
      <c r="H1125" s="8">
        <f>VLOOKUP($D1125,饮料价格!$B$3:$E$45,4,0)</f>
        <v>2.2999999999999998</v>
      </c>
      <c r="I1125" s="8">
        <f>E1125*H1125</f>
        <v>512.9</v>
      </c>
      <c r="J1125" s="8">
        <f>(H1125-G1125)*E1125</f>
        <v>111.49999999999996</v>
      </c>
    </row>
    <row r="1126" spans="1:10" hidden="1" outlineLevel="3" x14ac:dyDescent="0.15">
      <c r="A1126" s="7">
        <v>42736</v>
      </c>
      <c r="B1126" s="8" t="s">
        <v>104</v>
      </c>
      <c r="C1126" s="8" t="s">
        <v>125</v>
      </c>
      <c r="D1126" s="8" t="s">
        <v>9</v>
      </c>
      <c r="E1126" s="8">
        <v>89</v>
      </c>
      <c r="F1126" s="8" t="str">
        <f>VLOOKUP($D1126,饮料价格!$B$3:$E$45,2,0)</f>
        <v>听</v>
      </c>
      <c r="G1126" s="8">
        <f>VLOOKUP($D1126,饮料价格!$B$3:$E$45,3,0)</f>
        <v>3</v>
      </c>
      <c r="H1126" s="8">
        <f>VLOOKUP($D1126,饮料价格!$B$3:$E$45,4,0)</f>
        <v>4</v>
      </c>
      <c r="I1126" s="8">
        <f>E1126*H1126</f>
        <v>356</v>
      </c>
      <c r="J1126" s="8">
        <f>(H1126-G1126)*E1126</f>
        <v>89</v>
      </c>
    </row>
    <row r="1127" spans="1:10" hidden="1" outlineLevel="3" x14ac:dyDescent="0.15">
      <c r="A1127" s="7">
        <v>42736</v>
      </c>
      <c r="B1127" s="8" t="s">
        <v>104</v>
      </c>
      <c r="C1127" s="8" t="s">
        <v>125</v>
      </c>
      <c r="D1127" s="8" t="s">
        <v>6</v>
      </c>
      <c r="E1127" s="8">
        <v>68</v>
      </c>
      <c r="F1127" s="8" t="str">
        <f>VLOOKUP($D1127,饮料价格!$B$3:$E$45,2,0)</f>
        <v>瓶</v>
      </c>
      <c r="G1127" s="8">
        <f>VLOOKUP($D1127,饮料价格!$B$3:$E$45,3,0)</f>
        <v>1.7</v>
      </c>
      <c r="H1127" s="8">
        <f>VLOOKUP($D1127,饮料价格!$B$3:$E$45,4,0)</f>
        <v>3.5</v>
      </c>
      <c r="I1127" s="8">
        <f>E1127*H1127</f>
        <v>238</v>
      </c>
      <c r="J1127" s="8">
        <f>(H1127-G1127)*E1127</f>
        <v>122.4</v>
      </c>
    </row>
    <row r="1128" spans="1:10" hidden="1" outlineLevel="3" x14ac:dyDescent="0.15">
      <c r="A1128" s="7">
        <v>42736</v>
      </c>
      <c r="B1128" s="8" t="s">
        <v>104</v>
      </c>
      <c r="C1128" s="8" t="s">
        <v>125</v>
      </c>
      <c r="D1128" s="8" t="s">
        <v>31</v>
      </c>
      <c r="E1128" s="8">
        <v>21</v>
      </c>
      <c r="F1128" s="8" t="str">
        <f>VLOOKUP($D1128,饮料价格!$B$3:$E$45,2,0)</f>
        <v>瓶</v>
      </c>
      <c r="G1128" s="8">
        <f>VLOOKUP($D1128,饮料价格!$B$3:$E$45,3,0)</f>
        <v>1.1000000000000001</v>
      </c>
      <c r="H1128" s="8">
        <f>VLOOKUP($D1128,饮料价格!$B$3:$E$45,4,0)</f>
        <v>1.5</v>
      </c>
      <c r="I1128" s="8">
        <f>E1128*H1128</f>
        <v>31.5</v>
      </c>
      <c r="J1128" s="8">
        <f>(H1128-G1128)*E1128</f>
        <v>8.3999999999999986</v>
      </c>
    </row>
    <row r="1129" spans="1:10" hidden="1" outlineLevel="3" x14ac:dyDescent="0.15">
      <c r="A1129" s="7">
        <v>42736</v>
      </c>
      <c r="B1129" s="8" t="s">
        <v>104</v>
      </c>
      <c r="C1129" s="8" t="s">
        <v>125</v>
      </c>
      <c r="D1129" s="8" t="s">
        <v>22</v>
      </c>
      <c r="E1129" s="8">
        <v>89</v>
      </c>
      <c r="F1129" s="8" t="str">
        <f>VLOOKUP($D1129,饮料价格!$B$3:$E$45,2,0)</f>
        <v>合</v>
      </c>
      <c r="G1129" s="8">
        <f>VLOOKUP($D1129,饮料价格!$B$3:$E$45,3,0)</f>
        <v>1.7</v>
      </c>
      <c r="H1129" s="8">
        <f>VLOOKUP($D1129,饮料价格!$B$3:$E$45,4,0)</f>
        <v>2.2000000000000002</v>
      </c>
      <c r="I1129" s="8">
        <f>E1129*H1129</f>
        <v>195.8</v>
      </c>
      <c r="J1129" s="8">
        <f>(H1129-G1129)*E1129</f>
        <v>44.500000000000021</v>
      </c>
    </row>
    <row r="1130" spans="1:10" hidden="1" outlineLevel="3" x14ac:dyDescent="0.15">
      <c r="A1130" s="7">
        <v>42736</v>
      </c>
      <c r="B1130" s="8" t="s">
        <v>104</v>
      </c>
      <c r="C1130" s="8" t="s">
        <v>125</v>
      </c>
      <c r="D1130" s="8" t="s">
        <v>12</v>
      </c>
      <c r="E1130" s="8">
        <v>16</v>
      </c>
      <c r="F1130" s="8" t="str">
        <f>VLOOKUP($D1130,饮料价格!$B$3:$E$45,2,0)</f>
        <v>瓶</v>
      </c>
      <c r="G1130" s="8">
        <f>VLOOKUP($D1130,饮料价格!$B$3:$E$45,3,0)</f>
        <v>1.3</v>
      </c>
      <c r="H1130" s="8">
        <f>VLOOKUP($D1130,饮料价格!$B$3:$E$45,4,0)</f>
        <v>2.8</v>
      </c>
      <c r="I1130" s="8">
        <f>E1130*H1130</f>
        <v>44.8</v>
      </c>
      <c r="J1130" s="8">
        <f>(H1130-G1130)*E1130</f>
        <v>23.999999999999996</v>
      </c>
    </row>
    <row r="1131" spans="1:10" hidden="1" outlineLevel="3" x14ac:dyDescent="0.15">
      <c r="A1131" s="7">
        <v>42736</v>
      </c>
      <c r="B1131" s="8" t="s">
        <v>104</v>
      </c>
      <c r="C1131" s="8" t="s">
        <v>125</v>
      </c>
      <c r="D1131" s="8" t="s">
        <v>134</v>
      </c>
      <c r="E1131" s="8">
        <v>18</v>
      </c>
      <c r="F1131" s="8" t="str">
        <f>VLOOKUP($D1131,饮料价格!$B$3:$E$45,2,0)</f>
        <v>瓶</v>
      </c>
      <c r="G1131" s="8">
        <f>VLOOKUP($D1131,饮料价格!$B$3:$E$45,3,0)</f>
        <v>3.5</v>
      </c>
      <c r="H1131" s="8">
        <f>VLOOKUP($D1131,饮料价格!$B$3:$E$45,4,0)</f>
        <v>5</v>
      </c>
      <c r="I1131" s="8">
        <f>E1131*H1131</f>
        <v>90</v>
      </c>
      <c r="J1131" s="8">
        <f>(H1131-G1131)*E1131</f>
        <v>27</v>
      </c>
    </row>
    <row r="1132" spans="1:10" hidden="1" outlineLevel="3" x14ac:dyDescent="0.15">
      <c r="A1132" s="7">
        <v>42736</v>
      </c>
      <c r="B1132" s="8" t="s">
        <v>104</v>
      </c>
      <c r="C1132" s="8" t="s">
        <v>125</v>
      </c>
      <c r="D1132" s="8" t="s">
        <v>4</v>
      </c>
      <c r="E1132" s="8">
        <v>60</v>
      </c>
      <c r="F1132" s="8" t="str">
        <f>VLOOKUP($D1132,饮料价格!$B$3:$E$45,2,0)</f>
        <v>合</v>
      </c>
      <c r="G1132" s="8">
        <f>VLOOKUP($D1132,饮料价格!$B$3:$E$45,3,0)</f>
        <v>1.3</v>
      </c>
      <c r="H1132" s="8">
        <f>VLOOKUP($D1132,饮料价格!$B$3:$E$45,4,0)</f>
        <v>1.9</v>
      </c>
      <c r="I1132" s="8">
        <f>E1132*H1132</f>
        <v>114</v>
      </c>
      <c r="J1132" s="8">
        <f>(H1132-G1132)*E1132</f>
        <v>35.999999999999993</v>
      </c>
    </row>
    <row r="1133" spans="1:10" hidden="1" outlineLevel="3" x14ac:dyDescent="0.15">
      <c r="A1133" s="7">
        <v>42736</v>
      </c>
      <c r="B1133" s="8" t="s">
        <v>104</v>
      </c>
      <c r="C1133" s="8" t="s">
        <v>125</v>
      </c>
      <c r="D1133" s="8" t="s">
        <v>21</v>
      </c>
      <c r="E1133" s="8">
        <v>7</v>
      </c>
      <c r="F1133" s="8" t="str">
        <f>VLOOKUP($D1133,饮料价格!$B$3:$E$45,2,0)</f>
        <v>瓶</v>
      </c>
      <c r="G1133" s="8">
        <f>VLOOKUP($D1133,饮料价格!$B$3:$E$45,3,0)</f>
        <v>1.4</v>
      </c>
      <c r="H1133" s="8">
        <f>VLOOKUP($D1133,饮料价格!$B$3:$E$45,4,0)</f>
        <v>3</v>
      </c>
      <c r="I1133" s="8">
        <f>E1133*H1133</f>
        <v>21</v>
      </c>
      <c r="J1133" s="8">
        <f>(H1133-G1133)*E1133</f>
        <v>11.200000000000001</v>
      </c>
    </row>
    <row r="1134" spans="1:10" hidden="1" outlineLevel="3" x14ac:dyDescent="0.15">
      <c r="A1134" s="7">
        <v>42736</v>
      </c>
      <c r="B1134" s="8" t="s">
        <v>104</v>
      </c>
      <c r="C1134" s="8" t="s">
        <v>125</v>
      </c>
      <c r="D1134" s="8" t="s">
        <v>5</v>
      </c>
      <c r="E1134" s="8">
        <v>22</v>
      </c>
      <c r="F1134" s="8" t="str">
        <f>VLOOKUP($D1134,饮料价格!$B$3:$E$45,2,0)</f>
        <v>合</v>
      </c>
      <c r="G1134" s="8">
        <f>VLOOKUP($D1134,饮料价格!$B$3:$E$45,3,0)</f>
        <v>1.5</v>
      </c>
      <c r="H1134" s="8">
        <f>VLOOKUP($D1134,饮料价格!$B$3:$E$45,4,0)</f>
        <v>2.2000000000000002</v>
      </c>
      <c r="I1134" s="8">
        <f>E1134*H1134</f>
        <v>48.400000000000006</v>
      </c>
      <c r="J1134" s="8">
        <f>(H1134-G1134)*E1134</f>
        <v>15.400000000000004</v>
      </c>
    </row>
    <row r="1135" spans="1:10" hidden="1" outlineLevel="3" x14ac:dyDescent="0.15">
      <c r="A1135" s="7">
        <v>42736</v>
      </c>
      <c r="B1135" s="8" t="s">
        <v>104</v>
      </c>
      <c r="C1135" s="8" t="s">
        <v>125</v>
      </c>
      <c r="D1135" s="8" t="s">
        <v>10</v>
      </c>
      <c r="E1135" s="8">
        <v>38</v>
      </c>
      <c r="F1135" s="8" t="str">
        <f>VLOOKUP($D1135,饮料价格!$B$3:$E$45,2,0)</f>
        <v>听</v>
      </c>
      <c r="G1135" s="8">
        <f>VLOOKUP($D1135,饮料价格!$B$3:$E$45,3,0)</f>
        <v>2</v>
      </c>
      <c r="H1135" s="8">
        <f>VLOOKUP($D1135,饮料价格!$B$3:$E$45,4,0)</f>
        <v>3.5</v>
      </c>
      <c r="I1135" s="8">
        <f>E1135*H1135</f>
        <v>133</v>
      </c>
      <c r="J1135" s="8">
        <f>(H1135-G1135)*E1135</f>
        <v>57</v>
      </c>
    </row>
    <row r="1136" spans="1:10" hidden="1" outlineLevel="3" x14ac:dyDescent="0.15">
      <c r="A1136" s="7">
        <v>42736</v>
      </c>
      <c r="B1136" s="8" t="s">
        <v>104</v>
      </c>
      <c r="C1136" s="8" t="s">
        <v>125</v>
      </c>
      <c r="D1136" s="8" t="s">
        <v>3</v>
      </c>
      <c r="E1136" s="8">
        <v>10</v>
      </c>
      <c r="F1136" s="8" t="str">
        <f>VLOOKUP($D1136,饮料价格!$B$3:$E$45,2,0)</f>
        <v>听</v>
      </c>
      <c r="G1136" s="8">
        <f>VLOOKUP($D1136,饮料价格!$B$3:$E$45,3,0)</f>
        <v>2.5</v>
      </c>
      <c r="H1136" s="8">
        <f>VLOOKUP($D1136,饮料价格!$B$3:$E$45,4,0)</f>
        <v>3.5</v>
      </c>
      <c r="I1136" s="8">
        <f>E1136*H1136</f>
        <v>35</v>
      </c>
      <c r="J1136" s="8">
        <f>(H1136-G1136)*E1136</f>
        <v>10</v>
      </c>
    </row>
    <row r="1137" spans="1:10" hidden="1" outlineLevel="3" x14ac:dyDescent="0.15">
      <c r="A1137" s="7">
        <v>42736</v>
      </c>
      <c r="B1137" s="8" t="s">
        <v>104</v>
      </c>
      <c r="C1137" s="8" t="s">
        <v>125</v>
      </c>
      <c r="D1137" s="8" t="s">
        <v>79</v>
      </c>
      <c r="E1137" s="8">
        <v>25</v>
      </c>
      <c r="F1137" s="8" t="str">
        <f>VLOOKUP($D1137,饮料价格!$B$3:$E$45,2,0)</f>
        <v>听</v>
      </c>
      <c r="G1137" s="8">
        <f>VLOOKUP($D1137,饮料价格!$B$3:$E$45,3,0)</f>
        <v>1.2</v>
      </c>
      <c r="H1137" s="8">
        <f>VLOOKUP($D1137,饮料价格!$B$3:$E$45,4,0)</f>
        <v>2.5</v>
      </c>
      <c r="I1137" s="8">
        <f>E1137*H1137</f>
        <v>62.5</v>
      </c>
      <c r="J1137" s="8">
        <f>(H1137-G1137)*E1137</f>
        <v>32.5</v>
      </c>
    </row>
    <row r="1138" spans="1:10" hidden="1" outlineLevel="3" x14ac:dyDescent="0.15">
      <c r="A1138" s="7">
        <v>42736</v>
      </c>
      <c r="B1138" s="8" t="s">
        <v>104</v>
      </c>
      <c r="C1138" s="8" t="s">
        <v>125</v>
      </c>
      <c r="D1138" s="8" t="s">
        <v>24</v>
      </c>
      <c r="E1138" s="8">
        <v>68</v>
      </c>
      <c r="F1138" s="8" t="str">
        <f>VLOOKUP($D1138,饮料价格!$B$3:$E$45,2,0)</f>
        <v>瓶</v>
      </c>
      <c r="G1138" s="8">
        <f>VLOOKUP($D1138,饮料价格!$B$3:$E$45,3,0)</f>
        <v>2.4</v>
      </c>
      <c r="H1138" s="8">
        <f>VLOOKUP($D1138,饮料价格!$B$3:$E$45,4,0)</f>
        <v>3</v>
      </c>
      <c r="I1138" s="8">
        <f>E1138*H1138</f>
        <v>204</v>
      </c>
      <c r="J1138" s="8">
        <f>(H1138-G1138)*E1138</f>
        <v>40.800000000000004</v>
      </c>
    </row>
    <row r="1139" spans="1:10" hidden="1" outlineLevel="3" x14ac:dyDescent="0.15">
      <c r="A1139" s="7">
        <v>42736</v>
      </c>
      <c r="B1139" s="8" t="s">
        <v>104</v>
      </c>
      <c r="C1139" s="8" t="s">
        <v>125</v>
      </c>
      <c r="D1139" s="8" t="s">
        <v>1</v>
      </c>
      <c r="E1139" s="8">
        <v>83</v>
      </c>
      <c r="F1139" s="8" t="str">
        <f>VLOOKUP($D1139,饮料价格!$B$3:$E$45,2,0)</f>
        <v>听</v>
      </c>
      <c r="G1139" s="8">
        <f>VLOOKUP($D1139,饮料价格!$B$3:$E$45,3,0)</f>
        <v>2.5</v>
      </c>
      <c r="H1139" s="8">
        <f>VLOOKUP($D1139,饮料价格!$B$3:$E$45,4,0)</f>
        <v>3.5</v>
      </c>
      <c r="I1139" s="8">
        <f>E1139*H1139</f>
        <v>290.5</v>
      </c>
      <c r="J1139" s="8">
        <f>(H1139-G1139)*E1139</f>
        <v>83</v>
      </c>
    </row>
    <row r="1140" spans="1:10" hidden="1" outlineLevel="3" x14ac:dyDescent="0.15">
      <c r="A1140" s="7">
        <v>42736</v>
      </c>
      <c r="B1140" s="8" t="s">
        <v>104</v>
      </c>
      <c r="C1140" s="8" t="s">
        <v>125</v>
      </c>
      <c r="D1140" s="8" t="s">
        <v>13</v>
      </c>
      <c r="E1140" s="8">
        <v>51</v>
      </c>
      <c r="F1140" s="8" t="str">
        <f>VLOOKUP($D1140,饮料价格!$B$3:$E$45,2,0)</f>
        <v>瓶</v>
      </c>
      <c r="G1140" s="8">
        <f>VLOOKUP($D1140,饮料价格!$B$3:$E$45,3,0)</f>
        <v>2</v>
      </c>
      <c r="H1140" s="8">
        <f>VLOOKUP($D1140,饮料价格!$B$3:$E$45,4,0)</f>
        <v>3.5</v>
      </c>
      <c r="I1140" s="8">
        <f>E1140*H1140</f>
        <v>178.5</v>
      </c>
      <c r="J1140" s="8">
        <f>(H1140-G1140)*E1140</f>
        <v>76.5</v>
      </c>
    </row>
    <row r="1141" spans="1:10" hidden="1" outlineLevel="3" x14ac:dyDescent="0.15">
      <c r="A1141" s="7">
        <v>42736</v>
      </c>
      <c r="B1141" s="8" t="s">
        <v>104</v>
      </c>
      <c r="C1141" s="8" t="s">
        <v>125</v>
      </c>
      <c r="D1141" s="8" t="s">
        <v>18</v>
      </c>
      <c r="E1141" s="8">
        <v>79</v>
      </c>
      <c r="F1141" s="8" t="str">
        <f>VLOOKUP($D1141,饮料价格!$B$3:$E$45,2,0)</f>
        <v>合</v>
      </c>
      <c r="G1141" s="8">
        <f>VLOOKUP($D1141,饮料价格!$B$3:$E$45,3,0)</f>
        <v>4.5</v>
      </c>
      <c r="H1141" s="8">
        <f>VLOOKUP($D1141,饮料价格!$B$3:$E$45,4,0)</f>
        <v>7.2</v>
      </c>
      <c r="I1141" s="8">
        <f>E1141*H1141</f>
        <v>568.80000000000007</v>
      </c>
      <c r="J1141" s="8">
        <f>(H1141-G1141)*E1141</f>
        <v>213.3</v>
      </c>
    </row>
    <row r="1142" spans="1:10" hidden="1" outlineLevel="3" x14ac:dyDescent="0.15">
      <c r="A1142" s="7">
        <v>42736</v>
      </c>
      <c r="B1142" s="8" t="s">
        <v>104</v>
      </c>
      <c r="C1142" s="8" t="s">
        <v>125</v>
      </c>
      <c r="D1142" s="8" t="s">
        <v>28</v>
      </c>
      <c r="E1142" s="8">
        <v>123</v>
      </c>
      <c r="F1142" s="8" t="str">
        <f>VLOOKUP($D1142,饮料价格!$B$3:$E$45,2,0)</f>
        <v>合</v>
      </c>
      <c r="G1142" s="8">
        <f>VLOOKUP($D1142,饮料价格!$B$3:$E$45,3,0)</f>
        <v>1.5</v>
      </c>
      <c r="H1142" s="8">
        <f>VLOOKUP($D1142,饮料价格!$B$3:$E$45,4,0)</f>
        <v>2.2000000000000002</v>
      </c>
      <c r="I1142" s="8">
        <f>E1142*H1142</f>
        <v>270.60000000000002</v>
      </c>
      <c r="J1142" s="8">
        <f>(H1142-G1142)*E1142</f>
        <v>86.100000000000023</v>
      </c>
    </row>
    <row r="1143" spans="1:10" hidden="1" outlineLevel="3" x14ac:dyDescent="0.15">
      <c r="A1143" s="7">
        <v>42736</v>
      </c>
      <c r="B1143" s="8" t="s">
        <v>104</v>
      </c>
      <c r="C1143" s="8" t="s">
        <v>125</v>
      </c>
      <c r="D1143" s="8" t="s">
        <v>14</v>
      </c>
      <c r="E1143" s="8">
        <v>67</v>
      </c>
      <c r="F1143" s="8" t="str">
        <f>VLOOKUP($D1143,饮料价格!$B$3:$E$45,2,0)</f>
        <v>听</v>
      </c>
      <c r="G1143" s="8">
        <f>VLOOKUP($D1143,饮料价格!$B$3:$E$45,3,0)</f>
        <v>2.5</v>
      </c>
      <c r="H1143" s="8">
        <f>VLOOKUP($D1143,饮料价格!$B$3:$E$45,4,0)</f>
        <v>4</v>
      </c>
      <c r="I1143" s="8">
        <f>E1143*H1143</f>
        <v>268</v>
      </c>
      <c r="J1143" s="8">
        <f>(H1143-G1143)*E1143</f>
        <v>100.5</v>
      </c>
    </row>
    <row r="1144" spans="1:10" hidden="1" outlineLevel="3" x14ac:dyDescent="0.15">
      <c r="A1144" s="7">
        <v>42736</v>
      </c>
      <c r="B1144" s="8" t="s">
        <v>104</v>
      </c>
      <c r="C1144" s="8" t="s">
        <v>125</v>
      </c>
      <c r="D1144" s="8" t="s">
        <v>78</v>
      </c>
      <c r="E1144" s="8">
        <v>27</v>
      </c>
      <c r="F1144" s="8" t="str">
        <f>VLOOKUP($D1144,饮料价格!$B$3:$E$45,2,0)</f>
        <v>瓶</v>
      </c>
      <c r="G1144" s="8">
        <f>VLOOKUP($D1144,饮料价格!$B$3:$E$45,3,0)</f>
        <v>1.9</v>
      </c>
      <c r="H1144" s="8">
        <f>VLOOKUP($D1144,饮料价格!$B$3:$E$45,4,0)</f>
        <v>2.4</v>
      </c>
      <c r="I1144" s="8">
        <f>E1144*H1144</f>
        <v>64.8</v>
      </c>
      <c r="J1144" s="8">
        <f>(H1144-G1144)*E1144</f>
        <v>13.5</v>
      </c>
    </row>
    <row r="1145" spans="1:10" hidden="1" outlineLevel="3" x14ac:dyDescent="0.15">
      <c r="A1145" s="7">
        <v>42736</v>
      </c>
      <c r="B1145" s="8" t="s">
        <v>104</v>
      </c>
      <c r="C1145" s="8" t="s">
        <v>125</v>
      </c>
      <c r="D1145" s="8" t="s">
        <v>8</v>
      </c>
      <c r="E1145" s="8">
        <v>15</v>
      </c>
      <c r="F1145" s="8" t="str">
        <f>VLOOKUP($D1145,饮料价格!$B$3:$E$45,2,0)</f>
        <v>合</v>
      </c>
      <c r="G1145" s="8">
        <f>VLOOKUP($D1145,饮料价格!$B$3:$E$45,3,0)</f>
        <v>7.8</v>
      </c>
      <c r="H1145" s="8">
        <f>VLOOKUP($D1145,饮料价格!$B$3:$E$45,4,0)</f>
        <v>9.8000000000000007</v>
      </c>
      <c r="I1145" s="8">
        <f>E1145*H1145</f>
        <v>147</v>
      </c>
      <c r="J1145" s="8">
        <f>(H1145-G1145)*E1145</f>
        <v>30.000000000000014</v>
      </c>
    </row>
    <row r="1146" spans="1:10" hidden="1" outlineLevel="3" x14ac:dyDescent="0.15">
      <c r="A1146" s="7">
        <v>42736</v>
      </c>
      <c r="B1146" s="8" t="s">
        <v>104</v>
      </c>
      <c r="C1146" s="8" t="s">
        <v>125</v>
      </c>
      <c r="D1146" s="8" t="s">
        <v>25</v>
      </c>
      <c r="E1146" s="8">
        <v>29</v>
      </c>
      <c r="F1146" s="8" t="str">
        <f>VLOOKUP($D1146,饮料价格!$B$3:$E$45,2,0)</f>
        <v>听</v>
      </c>
      <c r="G1146" s="8">
        <f>VLOOKUP($D1146,饮料价格!$B$3:$E$45,3,0)</f>
        <v>3</v>
      </c>
      <c r="H1146" s="8">
        <f>VLOOKUP($D1146,饮料价格!$B$3:$E$45,4,0)</f>
        <v>4</v>
      </c>
      <c r="I1146" s="8">
        <f>E1146*H1146</f>
        <v>116</v>
      </c>
      <c r="J1146" s="8">
        <f>(H1146-G1146)*E1146</f>
        <v>29</v>
      </c>
    </row>
    <row r="1147" spans="1:10" hidden="1" outlineLevel="3" x14ac:dyDescent="0.15">
      <c r="A1147" s="7">
        <v>42736</v>
      </c>
      <c r="B1147" s="8" t="s">
        <v>104</v>
      </c>
      <c r="C1147" s="8" t="s">
        <v>125</v>
      </c>
      <c r="D1147" s="8" t="s">
        <v>16</v>
      </c>
      <c r="E1147" s="8">
        <v>25</v>
      </c>
      <c r="F1147" s="8" t="str">
        <f>VLOOKUP($D1147,饮料价格!$B$3:$E$45,2,0)</f>
        <v>瓶</v>
      </c>
      <c r="G1147" s="8">
        <f>VLOOKUP($D1147,饮料价格!$B$3:$E$45,3,0)</f>
        <v>1</v>
      </c>
      <c r="H1147" s="8">
        <f>VLOOKUP($D1147,饮料价格!$B$3:$E$45,4,0)</f>
        <v>1.5</v>
      </c>
      <c r="I1147" s="8">
        <f>E1147*H1147</f>
        <v>37.5</v>
      </c>
      <c r="J1147" s="8">
        <f>(H1147-G1147)*E1147</f>
        <v>12.5</v>
      </c>
    </row>
    <row r="1148" spans="1:10" hidden="1" outlineLevel="3" x14ac:dyDescent="0.15">
      <c r="A1148" s="7">
        <v>42736</v>
      </c>
      <c r="B1148" s="8" t="s">
        <v>104</v>
      </c>
      <c r="C1148" s="8" t="s">
        <v>125</v>
      </c>
      <c r="D1148" s="8" t="s">
        <v>80</v>
      </c>
      <c r="E1148" s="8">
        <v>10</v>
      </c>
      <c r="F1148" s="8" t="str">
        <f>VLOOKUP($D1148,饮料价格!$B$3:$E$45,2,0)</f>
        <v>瓶</v>
      </c>
      <c r="G1148" s="8">
        <f>VLOOKUP($D1148,饮料价格!$B$3:$E$45,3,0)</f>
        <v>0.9</v>
      </c>
      <c r="H1148" s="8">
        <f>VLOOKUP($D1148,饮料价格!$B$3:$E$45,4,0)</f>
        <v>1.2</v>
      </c>
      <c r="I1148" s="8">
        <f>E1148*H1148</f>
        <v>12</v>
      </c>
      <c r="J1148" s="8">
        <f>(H1148-G1148)*E1148</f>
        <v>2.9999999999999991</v>
      </c>
    </row>
    <row r="1149" spans="1:10" hidden="1" outlineLevel="3" x14ac:dyDescent="0.15">
      <c r="A1149" s="7">
        <v>42736</v>
      </c>
      <c r="B1149" s="8" t="s">
        <v>104</v>
      </c>
      <c r="C1149" s="8" t="s">
        <v>125</v>
      </c>
      <c r="D1149" s="8" t="s">
        <v>132</v>
      </c>
      <c r="E1149" s="8">
        <v>27</v>
      </c>
      <c r="F1149" s="8" t="str">
        <f>VLOOKUP($D1149,饮料价格!$B$3:$E$45,2,0)</f>
        <v>瓶</v>
      </c>
      <c r="G1149" s="8">
        <f>VLOOKUP($D1149,饮料价格!$B$3:$E$45,3,0)</f>
        <v>2.5</v>
      </c>
      <c r="H1149" s="8">
        <f>VLOOKUP($D1149,饮料价格!$B$3:$E$45,4,0)</f>
        <v>4.5</v>
      </c>
      <c r="I1149" s="8">
        <f>E1149*H1149</f>
        <v>121.5</v>
      </c>
      <c r="J1149" s="8">
        <f>(H1149-G1149)*E1149</f>
        <v>54</v>
      </c>
    </row>
    <row r="1150" spans="1:10" hidden="1" outlineLevel="3" x14ac:dyDescent="0.15">
      <c r="A1150" s="7">
        <v>42736</v>
      </c>
      <c r="B1150" s="8" t="s">
        <v>104</v>
      </c>
      <c r="C1150" s="8" t="s">
        <v>125</v>
      </c>
      <c r="D1150" s="8" t="s">
        <v>7</v>
      </c>
      <c r="E1150" s="8">
        <v>30</v>
      </c>
      <c r="F1150" s="8" t="str">
        <f>VLOOKUP($D1150,饮料价格!$B$3:$E$45,2,0)</f>
        <v>听</v>
      </c>
      <c r="G1150" s="8">
        <f>VLOOKUP($D1150,饮料价格!$B$3:$E$45,3,0)</f>
        <v>3.2</v>
      </c>
      <c r="H1150" s="8">
        <f>VLOOKUP($D1150,饮料价格!$B$3:$E$45,4,0)</f>
        <v>6</v>
      </c>
      <c r="I1150" s="8">
        <f>E1150*H1150</f>
        <v>180</v>
      </c>
      <c r="J1150" s="8">
        <f>(H1150-G1150)*E1150</f>
        <v>84</v>
      </c>
    </row>
    <row r="1151" spans="1:10" hidden="1" outlineLevel="3" x14ac:dyDescent="0.15">
      <c r="A1151" s="7">
        <v>42736</v>
      </c>
      <c r="B1151" s="8" t="s">
        <v>104</v>
      </c>
      <c r="C1151" s="8" t="s">
        <v>125</v>
      </c>
      <c r="D1151" s="8" t="s">
        <v>26</v>
      </c>
      <c r="E1151" s="8">
        <v>16</v>
      </c>
      <c r="F1151" s="8" t="str">
        <f>VLOOKUP($D1151,饮料价格!$B$3:$E$45,2,0)</f>
        <v>瓶</v>
      </c>
      <c r="G1151" s="8">
        <f>VLOOKUP($D1151,饮料价格!$B$3:$E$45,3,0)</f>
        <v>1.7</v>
      </c>
      <c r="H1151" s="8">
        <f>VLOOKUP($D1151,饮料价格!$B$3:$E$45,4,0)</f>
        <v>2.2000000000000002</v>
      </c>
      <c r="I1151" s="8">
        <f>E1151*H1151</f>
        <v>35.200000000000003</v>
      </c>
      <c r="J1151" s="8">
        <f>(H1151-G1151)*E1151</f>
        <v>8.0000000000000036</v>
      </c>
    </row>
    <row r="1152" spans="1:10" hidden="1" outlineLevel="3" x14ac:dyDescent="0.15">
      <c r="A1152" s="7">
        <v>42736</v>
      </c>
      <c r="B1152" s="8" t="s">
        <v>104</v>
      </c>
      <c r="C1152" s="8" t="s">
        <v>125</v>
      </c>
      <c r="D1152" s="8" t="s">
        <v>15</v>
      </c>
      <c r="E1152" s="8">
        <v>18</v>
      </c>
      <c r="F1152" s="8" t="str">
        <f>VLOOKUP($D1152,饮料价格!$B$3:$E$45,2,0)</f>
        <v>合</v>
      </c>
      <c r="G1152" s="8">
        <f>VLOOKUP($D1152,饮料价格!$B$3:$E$45,3,0)</f>
        <v>1.7</v>
      </c>
      <c r="H1152" s="8">
        <f>VLOOKUP($D1152,饮料价格!$B$3:$E$45,4,0)</f>
        <v>2.5</v>
      </c>
      <c r="I1152" s="8">
        <f>E1152*H1152</f>
        <v>45</v>
      </c>
      <c r="J1152" s="8">
        <f>(H1152-G1152)*E1152</f>
        <v>14.4</v>
      </c>
    </row>
    <row r="1153" spans="1:10" hidden="1" outlineLevel="3" x14ac:dyDescent="0.15">
      <c r="A1153" s="7">
        <v>42736</v>
      </c>
      <c r="B1153" s="8" t="s">
        <v>104</v>
      </c>
      <c r="C1153" s="8" t="s">
        <v>125</v>
      </c>
      <c r="D1153" s="8" t="s">
        <v>131</v>
      </c>
      <c r="E1153" s="8">
        <v>14</v>
      </c>
      <c r="F1153" s="8" t="str">
        <f>VLOOKUP($D1153,饮料价格!$B$3:$E$45,2,0)</f>
        <v>瓶</v>
      </c>
      <c r="G1153" s="8">
        <f>VLOOKUP($D1153,饮料价格!$B$3:$E$45,3,0)</f>
        <v>2</v>
      </c>
      <c r="H1153" s="8">
        <f>VLOOKUP($D1153,饮料价格!$B$3:$E$45,4,0)</f>
        <v>3.5</v>
      </c>
      <c r="I1153" s="8">
        <f>E1153*H1153</f>
        <v>49</v>
      </c>
      <c r="J1153" s="8">
        <f>(H1153-G1153)*E1153</f>
        <v>21</v>
      </c>
    </row>
    <row r="1154" spans="1:10" hidden="1" outlineLevel="3" x14ac:dyDescent="0.15">
      <c r="A1154" s="7">
        <v>42736</v>
      </c>
      <c r="B1154" s="8" t="s">
        <v>104</v>
      </c>
      <c r="C1154" s="8" t="s">
        <v>125</v>
      </c>
      <c r="D1154" s="8" t="s">
        <v>73</v>
      </c>
      <c r="E1154" s="8">
        <v>42</v>
      </c>
      <c r="F1154" s="8" t="str">
        <f>VLOOKUP($D1154,饮料价格!$B$3:$E$45,2,0)</f>
        <v>瓶</v>
      </c>
      <c r="G1154" s="8">
        <f>VLOOKUP($D1154,饮料价格!$B$3:$E$45,3,0)</f>
        <v>1.8</v>
      </c>
      <c r="H1154" s="8">
        <f>VLOOKUP($D1154,饮料价格!$B$3:$E$45,4,0)</f>
        <v>2.2999999999999998</v>
      </c>
      <c r="I1154" s="8">
        <f>E1154*H1154</f>
        <v>96.6</v>
      </c>
      <c r="J1154" s="8">
        <f>(H1154-G1154)*E1154</f>
        <v>20.999999999999989</v>
      </c>
    </row>
    <row r="1155" spans="1:10" hidden="1" outlineLevel="3" x14ac:dyDescent="0.15">
      <c r="A1155" s="7">
        <v>42736</v>
      </c>
      <c r="B1155" s="8" t="s">
        <v>104</v>
      </c>
      <c r="C1155" s="8" t="s">
        <v>125</v>
      </c>
      <c r="D1155" s="8" t="s">
        <v>82</v>
      </c>
      <c r="E1155" s="8">
        <v>24</v>
      </c>
      <c r="F1155" s="8" t="str">
        <f>VLOOKUP($D1155,饮料价格!$B$3:$E$45,2,0)</f>
        <v>合</v>
      </c>
      <c r="G1155" s="8">
        <f>VLOOKUP($D1155,饮料价格!$B$3:$E$45,3,0)</f>
        <v>1.6</v>
      </c>
      <c r="H1155" s="8">
        <f>VLOOKUP($D1155,饮料价格!$B$3:$E$45,4,0)</f>
        <v>2.5</v>
      </c>
      <c r="I1155" s="8">
        <f>E1155*H1155</f>
        <v>60</v>
      </c>
      <c r="J1155" s="8">
        <f>(H1155-G1155)*E1155</f>
        <v>21.599999999999998</v>
      </c>
    </row>
    <row r="1156" spans="1:10" hidden="1" outlineLevel="3" x14ac:dyDescent="0.15">
      <c r="A1156" s="7">
        <v>42736</v>
      </c>
      <c r="B1156" s="8" t="s">
        <v>104</v>
      </c>
      <c r="C1156" s="8" t="s">
        <v>125</v>
      </c>
      <c r="D1156" s="8" t="s">
        <v>27</v>
      </c>
      <c r="E1156" s="8">
        <v>16</v>
      </c>
      <c r="F1156" s="8" t="str">
        <f>VLOOKUP($D1156,饮料价格!$B$3:$E$45,2,0)</f>
        <v>听</v>
      </c>
      <c r="G1156" s="8">
        <f>VLOOKUP($D1156,饮料价格!$B$3:$E$45,3,0)</f>
        <v>2.5</v>
      </c>
      <c r="H1156" s="8">
        <f>VLOOKUP($D1156,饮料价格!$B$3:$E$45,4,0)</f>
        <v>4</v>
      </c>
      <c r="I1156" s="8">
        <f>E1156*H1156</f>
        <v>64</v>
      </c>
      <c r="J1156" s="8">
        <f>(H1156-G1156)*E1156</f>
        <v>24</v>
      </c>
    </row>
    <row r="1157" spans="1:10" hidden="1" outlineLevel="3" x14ac:dyDescent="0.15">
      <c r="A1157" s="7">
        <v>42736</v>
      </c>
      <c r="B1157" s="8" t="s">
        <v>104</v>
      </c>
      <c r="C1157" s="8" t="s">
        <v>125</v>
      </c>
      <c r="D1157" s="8" t="s">
        <v>32</v>
      </c>
      <c r="E1157" s="8">
        <v>56</v>
      </c>
      <c r="F1157" s="8" t="str">
        <f>VLOOKUP($D1157,饮料价格!$B$3:$E$45,2,0)</f>
        <v>瓶</v>
      </c>
      <c r="G1157" s="8">
        <f>VLOOKUP($D1157,饮料价格!$B$3:$E$45,3,0)</f>
        <v>2.4</v>
      </c>
      <c r="H1157" s="8">
        <f>VLOOKUP($D1157,饮料价格!$B$3:$E$45,4,0)</f>
        <v>3.5</v>
      </c>
      <c r="I1157" s="8">
        <f>E1157*H1157</f>
        <v>196</v>
      </c>
      <c r="J1157" s="8">
        <f>(H1157-G1157)*E1157</f>
        <v>61.600000000000009</v>
      </c>
    </row>
    <row r="1158" spans="1:10" hidden="1" outlineLevel="3" x14ac:dyDescent="0.15">
      <c r="A1158" s="7">
        <v>42736</v>
      </c>
      <c r="B1158" s="8" t="s">
        <v>104</v>
      </c>
      <c r="C1158" s="8" t="s">
        <v>125</v>
      </c>
      <c r="D1158" s="8" t="s">
        <v>81</v>
      </c>
      <c r="E1158" s="8">
        <v>142</v>
      </c>
      <c r="F1158" s="8" t="str">
        <f>VLOOKUP($D1158,饮料价格!$B$3:$E$45,2,0)</f>
        <v>听</v>
      </c>
      <c r="G1158" s="8">
        <f>VLOOKUP($D1158,饮料价格!$B$3:$E$45,3,0)</f>
        <v>3</v>
      </c>
      <c r="H1158" s="8">
        <f>VLOOKUP($D1158,饮料价格!$B$3:$E$45,4,0)</f>
        <v>4</v>
      </c>
      <c r="I1158" s="8">
        <f>E1158*H1158</f>
        <v>568</v>
      </c>
      <c r="J1158" s="8">
        <f>(H1158-G1158)*E1158</f>
        <v>142</v>
      </c>
    </row>
    <row r="1159" spans="1:10" hidden="1" outlineLevel="3" x14ac:dyDescent="0.15">
      <c r="A1159" s="7">
        <v>42736</v>
      </c>
      <c r="B1159" s="8" t="s">
        <v>104</v>
      </c>
      <c r="C1159" s="8" t="s">
        <v>125</v>
      </c>
      <c r="D1159" s="8" t="s">
        <v>11</v>
      </c>
      <c r="E1159" s="8">
        <v>92</v>
      </c>
      <c r="F1159" s="8" t="str">
        <f>VLOOKUP($D1159,饮料价格!$B$3:$E$45,2,0)</f>
        <v>瓶</v>
      </c>
      <c r="G1159" s="8">
        <f>VLOOKUP($D1159,饮料价格!$B$3:$E$45,3,0)</f>
        <v>1</v>
      </c>
      <c r="H1159" s="8">
        <f>VLOOKUP($D1159,饮料价格!$B$3:$E$45,4,0)</f>
        <v>1.3</v>
      </c>
      <c r="I1159" s="8">
        <f>E1159*H1159</f>
        <v>119.60000000000001</v>
      </c>
      <c r="J1159" s="8">
        <f>(H1159-G1159)*E1159</f>
        <v>27.600000000000005</v>
      </c>
    </row>
    <row r="1160" spans="1:10" hidden="1" outlineLevel="3" x14ac:dyDescent="0.15">
      <c r="A1160" s="7">
        <v>42736</v>
      </c>
      <c r="B1160" s="8" t="s">
        <v>104</v>
      </c>
      <c r="C1160" s="8" t="s">
        <v>125</v>
      </c>
      <c r="D1160" s="8" t="s">
        <v>2</v>
      </c>
      <c r="E1160" s="8">
        <v>20</v>
      </c>
      <c r="F1160" s="8" t="str">
        <f>VLOOKUP($D1160,饮料价格!$B$3:$E$45,2,0)</f>
        <v>听</v>
      </c>
      <c r="G1160" s="8">
        <f>VLOOKUP($D1160,饮料价格!$B$3:$E$45,3,0)</f>
        <v>1.6</v>
      </c>
      <c r="H1160" s="8">
        <f>VLOOKUP($D1160,饮料价格!$B$3:$E$45,4,0)</f>
        <v>3.3</v>
      </c>
      <c r="I1160" s="8">
        <f>E1160*H1160</f>
        <v>66</v>
      </c>
      <c r="J1160" s="8">
        <f>(H1160-G1160)*E1160</f>
        <v>33.999999999999993</v>
      </c>
    </row>
    <row r="1161" spans="1:10" hidden="1" outlineLevel="3" x14ac:dyDescent="0.15">
      <c r="A1161" s="7">
        <v>42736</v>
      </c>
      <c r="B1161" s="8" t="s">
        <v>104</v>
      </c>
      <c r="C1161" s="8" t="s">
        <v>125</v>
      </c>
      <c r="D1161" s="8" t="s">
        <v>19</v>
      </c>
      <c r="E1161" s="8">
        <v>40</v>
      </c>
      <c r="F1161" s="8" t="str">
        <f>VLOOKUP($D1161,饮料价格!$B$3:$E$45,2,0)</f>
        <v>瓶</v>
      </c>
      <c r="G1161" s="8">
        <f>VLOOKUP($D1161,饮料价格!$B$3:$E$45,3,0)</f>
        <v>1.7</v>
      </c>
      <c r="H1161" s="8">
        <f>VLOOKUP($D1161,饮料价格!$B$3:$E$45,4,0)</f>
        <v>2.2000000000000002</v>
      </c>
      <c r="I1161" s="8">
        <f>E1161*H1161</f>
        <v>88</v>
      </c>
      <c r="J1161" s="8">
        <f>(H1161-G1161)*E1161</f>
        <v>20.000000000000007</v>
      </c>
    </row>
    <row r="1162" spans="1:10" hidden="1" outlineLevel="3" x14ac:dyDescent="0.15">
      <c r="A1162" s="7">
        <v>42736</v>
      </c>
      <c r="B1162" s="8" t="s">
        <v>104</v>
      </c>
      <c r="C1162" s="8" t="s">
        <v>125</v>
      </c>
      <c r="D1162" s="8" t="s">
        <v>23</v>
      </c>
      <c r="E1162" s="8">
        <v>25</v>
      </c>
      <c r="F1162" s="8" t="str">
        <f>VLOOKUP($D1162,饮料价格!$B$3:$E$45,2,0)</f>
        <v>瓶</v>
      </c>
      <c r="G1162" s="8">
        <f>VLOOKUP($D1162,饮料价格!$B$3:$E$45,3,0)</f>
        <v>2.4</v>
      </c>
      <c r="H1162" s="8">
        <f>VLOOKUP($D1162,饮料价格!$B$3:$E$45,4,0)</f>
        <v>3</v>
      </c>
      <c r="I1162" s="8">
        <f>E1162*H1162</f>
        <v>75</v>
      </c>
      <c r="J1162" s="8">
        <f>(H1162-G1162)*E1162</f>
        <v>15.000000000000002</v>
      </c>
    </row>
    <row r="1163" spans="1:10" hidden="1" outlineLevel="3" x14ac:dyDescent="0.15">
      <c r="A1163" s="7">
        <v>42736</v>
      </c>
      <c r="B1163" s="8" t="s">
        <v>104</v>
      </c>
      <c r="C1163" s="8" t="s">
        <v>125</v>
      </c>
      <c r="D1163" s="8" t="s">
        <v>17</v>
      </c>
      <c r="E1163" s="8">
        <v>9</v>
      </c>
      <c r="F1163" s="8" t="str">
        <f>VLOOKUP($D1163,饮料价格!$B$3:$E$45,2,0)</f>
        <v>合</v>
      </c>
      <c r="G1163" s="8">
        <f>VLOOKUP($D1163,饮料价格!$B$3:$E$45,3,0)</f>
        <v>4.3</v>
      </c>
      <c r="H1163" s="8">
        <f>VLOOKUP($D1163,饮料价格!$B$3:$E$45,4,0)</f>
        <v>6.8</v>
      </c>
      <c r="I1163" s="8">
        <f>E1163*H1163</f>
        <v>61.199999999999996</v>
      </c>
      <c r="J1163" s="8">
        <f>(H1163-G1163)*E1163</f>
        <v>22.5</v>
      </c>
    </row>
    <row r="1164" spans="1:10" hidden="1" outlineLevel="3" x14ac:dyDescent="0.15">
      <c r="A1164" s="7">
        <v>42736</v>
      </c>
      <c r="B1164" s="8" t="s">
        <v>104</v>
      </c>
      <c r="C1164" s="8" t="s">
        <v>125</v>
      </c>
      <c r="D1164" s="8" t="s">
        <v>29</v>
      </c>
      <c r="E1164" s="8">
        <v>93</v>
      </c>
      <c r="F1164" s="8" t="str">
        <f>VLOOKUP($D1164,饮料价格!$B$3:$E$45,2,0)</f>
        <v>合</v>
      </c>
      <c r="G1164" s="8">
        <f>VLOOKUP($D1164,饮料价格!$B$3:$E$45,3,0)</f>
        <v>1.6</v>
      </c>
      <c r="H1164" s="8">
        <f>VLOOKUP($D1164,饮料价格!$B$3:$E$45,4,0)</f>
        <v>2.2999999999999998</v>
      </c>
      <c r="I1164" s="8">
        <f>E1164*H1164</f>
        <v>213.89999999999998</v>
      </c>
      <c r="J1164" s="8">
        <f>(H1164-G1164)*E1164</f>
        <v>65.09999999999998</v>
      </c>
    </row>
    <row r="1165" spans="1:10" hidden="1" outlineLevel="3" x14ac:dyDescent="0.15">
      <c r="A1165" s="7">
        <v>42736</v>
      </c>
      <c r="B1165" s="8" t="s">
        <v>104</v>
      </c>
      <c r="C1165" s="8" t="s">
        <v>125</v>
      </c>
      <c r="D1165" s="8" t="s">
        <v>133</v>
      </c>
      <c r="E1165" s="8">
        <v>56</v>
      </c>
      <c r="F1165" s="8" t="str">
        <f>VLOOKUP($D1165,饮料价格!$B$3:$E$45,2,0)</f>
        <v>瓶</v>
      </c>
      <c r="G1165" s="8">
        <f>VLOOKUP($D1165,饮料价格!$B$3:$E$45,3,0)</f>
        <v>3.5</v>
      </c>
      <c r="H1165" s="8">
        <f>VLOOKUP($D1165,饮料价格!$B$3:$E$45,4,0)</f>
        <v>5</v>
      </c>
      <c r="I1165" s="8">
        <f>E1165*H1165</f>
        <v>280</v>
      </c>
      <c r="J1165" s="8">
        <f>(H1165-G1165)*E1165</f>
        <v>84</v>
      </c>
    </row>
    <row r="1166" spans="1:10" hidden="1" outlineLevel="3" x14ac:dyDescent="0.15">
      <c r="A1166" s="7">
        <v>42736</v>
      </c>
      <c r="B1166" s="8" t="s">
        <v>104</v>
      </c>
      <c r="C1166" s="8" t="s">
        <v>125</v>
      </c>
      <c r="D1166" s="8" t="s">
        <v>30</v>
      </c>
      <c r="E1166" s="8">
        <v>16</v>
      </c>
      <c r="F1166" s="8" t="str">
        <f>VLOOKUP($D1166,饮料价格!$B$3:$E$45,2,0)</f>
        <v>瓶</v>
      </c>
      <c r="G1166" s="8">
        <f>VLOOKUP($D1166,饮料价格!$B$3:$E$45,3,0)</f>
        <v>0.9</v>
      </c>
      <c r="H1166" s="8">
        <f>VLOOKUP($D1166,饮料价格!$B$3:$E$45,4,0)</f>
        <v>1.5</v>
      </c>
      <c r="I1166" s="8">
        <f>E1166*H1166</f>
        <v>24</v>
      </c>
      <c r="J1166" s="8">
        <f>(H1166-G1166)*E1166</f>
        <v>9.6</v>
      </c>
    </row>
    <row r="1167" spans="1:10" outlineLevel="2" collapsed="1" x14ac:dyDescent="0.15">
      <c r="A1167" s="7"/>
      <c r="B1167" s="8"/>
      <c r="C1167" s="23" t="s">
        <v>191</v>
      </c>
      <c r="D1167" s="8"/>
      <c r="E1167" s="8"/>
      <c r="F1167" s="8"/>
      <c r="G1167" s="8"/>
      <c r="H1167" s="8"/>
      <c r="I1167" s="8">
        <f>SUBTOTAL(9,I1125:I1166)</f>
        <v>6383.6</v>
      </c>
      <c r="J1167" s="8">
        <f>SUBTOTAL(9,J1125:J1166)</f>
        <v>2006.4999999999995</v>
      </c>
    </row>
    <row r="1168" spans="1:10" hidden="1" outlineLevel="3" x14ac:dyDescent="0.15">
      <c r="A1168" s="7">
        <v>42736</v>
      </c>
      <c r="B1168" s="8" t="s">
        <v>104</v>
      </c>
      <c r="C1168" s="8" t="s">
        <v>126</v>
      </c>
      <c r="D1168" s="8" t="s">
        <v>22</v>
      </c>
      <c r="E1168" s="8">
        <v>66</v>
      </c>
      <c r="F1168" s="8" t="str">
        <f>VLOOKUP($D1168,饮料价格!$B$3:$E$45,2,0)</f>
        <v>合</v>
      </c>
      <c r="G1168" s="8">
        <f>VLOOKUP($D1168,饮料价格!$B$3:$E$45,3,0)</f>
        <v>1.7</v>
      </c>
      <c r="H1168" s="8">
        <f>VLOOKUP($D1168,饮料价格!$B$3:$E$45,4,0)</f>
        <v>2.2000000000000002</v>
      </c>
      <c r="I1168" s="8">
        <f>E1168*H1168</f>
        <v>145.20000000000002</v>
      </c>
      <c r="J1168" s="8">
        <f>(H1168-G1168)*E1168</f>
        <v>33.000000000000014</v>
      </c>
    </row>
    <row r="1169" spans="1:10" hidden="1" outlineLevel="3" x14ac:dyDescent="0.15">
      <c r="A1169" s="7">
        <v>42736</v>
      </c>
      <c r="B1169" s="8" t="s">
        <v>104</v>
      </c>
      <c r="C1169" s="8" t="s">
        <v>126</v>
      </c>
      <c r="D1169" s="8" t="s">
        <v>14</v>
      </c>
      <c r="E1169" s="8">
        <v>132</v>
      </c>
      <c r="F1169" s="8" t="str">
        <f>VLOOKUP($D1169,饮料价格!$B$3:$E$45,2,0)</f>
        <v>听</v>
      </c>
      <c r="G1169" s="8">
        <f>VLOOKUP($D1169,饮料价格!$B$3:$E$45,3,0)</f>
        <v>2.5</v>
      </c>
      <c r="H1169" s="8">
        <f>VLOOKUP($D1169,饮料价格!$B$3:$E$45,4,0)</f>
        <v>4</v>
      </c>
      <c r="I1169" s="8">
        <f>E1169*H1169</f>
        <v>528</v>
      </c>
      <c r="J1169" s="8">
        <f>(H1169-G1169)*E1169</f>
        <v>198</v>
      </c>
    </row>
    <row r="1170" spans="1:10" hidden="1" outlineLevel="3" x14ac:dyDescent="0.15">
      <c r="A1170" s="7">
        <v>42736</v>
      </c>
      <c r="B1170" s="8" t="s">
        <v>104</v>
      </c>
      <c r="C1170" s="8" t="s">
        <v>126</v>
      </c>
      <c r="D1170" s="8" t="s">
        <v>131</v>
      </c>
      <c r="E1170" s="8">
        <v>49</v>
      </c>
      <c r="F1170" s="8" t="str">
        <f>VLOOKUP($D1170,饮料价格!$B$3:$E$45,2,0)</f>
        <v>瓶</v>
      </c>
      <c r="G1170" s="8">
        <f>VLOOKUP($D1170,饮料价格!$B$3:$E$45,3,0)</f>
        <v>2</v>
      </c>
      <c r="H1170" s="8">
        <f>VLOOKUP($D1170,饮料价格!$B$3:$E$45,4,0)</f>
        <v>3.5</v>
      </c>
      <c r="I1170" s="8">
        <f>E1170*H1170</f>
        <v>171.5</v>
      </c>
      <c r="J1170" s="8">
        <f>(H1170-G1170)*E1170</f>
        <v>73.5</v>
      </c>
    </row>
    <row r="1171" spans="1:10" hidden="1" outlineLevel="3" x14ac:dyDescent="0.15">
      <c r="A1171" s="7">
        <v>42736</v>
      </c>
      <c r="B1171" s="8" t="s">
        <v>104</v>
      </c>
      <c r="C1171" s="8" t="s">
        <v>126</v>
      </c>
      <c r="D1171" s="8" t="s">
        <v>27</v>
      </c>
      <c r="E1171" s="8">
        <v>76</v>
      </c>
      <c r="F1171" s="8" t="str">
        <f>VLOOKUP($D1171,饮料价格!$B$3:$E$45,2,0)</f>
        <v>听</v>
      </c>
      <c r="G1171" s="8">
        <f>VLOOKUP($D1171,饮料价格!$B$3:$E$45,3,0)</f>
        <v>2.5</v>
      </c>
      <c r="H1171" s="8">
        <f>VLOOKUP($D1171,饮料价格!$B$3:$E$45,4,0)</f>
        <v>4</v>
      </c>
      <c r="I1171" s="8">
        <f>E1171*H1171</f>
        <v>304</v>
      </c>
      <c r="J1171" s="8">
        <f>(H1171-G1171)*E1171</f>
        <v>114</v>
      </c>
    </row>
    <row r="1172" spans="1:10" hidden="1" outlineLevel="3" x14ac:dyDescent="0.15">
      <c r="A1172" s="7">
        <v>42736</v>
      </c>
      <c r="B1172" s="8" t="s">
        <v>104</v>
      </c>
      <c r="C1172" s="8" t="s">
        <v>126</v>
      </c>
      <c r="D1172" s="8" t="s">
        <v>2</v>
      </c>
      <c r="E1172" s="8">
        <v>18</v>
      </c>
      <c r="F1172" s="8" t="str">
        <f>VLOOKUP($D1172,饮料价格!$B$3:$E$45,2,0)</f>
        <v>听</v>
      </c>
      <c r="G1172" s="8">
        <f>VLOOKUP($D1172,饮料价格!$B$3:$E$45,3,0)</f>
        <v>1.6</v>
      </c>
      <c r="H1172" s="8">
        <f>VLOOKUP($D1172,饮料价格!$B$3:$E$45,4,0)</f>
        <v>3.3</v>
      </c>
      <c r="I1172" s="8">
        <f>E1172*H1172</f>
        <v>59.4</v>
      </c>
      <c r="J1172" s="8">
        <f>(H1172-G1172)*E1172</f>
        <v>30.599999999999994</v>
      </c>
    </row>
    <row r="1173" spans="1:10" hidden="1" outlineLevel="3" x14ac:dyDescent="0.15">
      <c r="A1173" s="7">
        <v>42736</v>
      </c>
      <c r="B1173" s="8" t="s">
        <v>104</v>
      </c>
      <c r="C1173" s="8" t="s">
        <v>126</v>
      </c>
      <c r="D1173" s="8" t="s">
        <v>18</v>
      </c>
      <c r="E1173" s="8">
        <v>44</v>
      </c>
      <c r="F1173" s="8" t="str">
        <f>VLOOKUP($D1173,饮料价格!$B$3:$E$45,2,0)</f>
        <v>合</v>
      </c>
      <c r="G1173" s="8">
        <f>VLOOKUP($D1173,饮料价格!$B$3:$E$45,3,0)</f>
        <v>4.5</v>
      </c>
      <c r="H1173" s="8">
        <f>VLOOKUP($D1173,饮料价格!$B$3:$E$45,4,0)</f>
        <v>7.2</v>
      </c>
      <c r="I1173" s="8">
        <f>E1173*H1173</f>
        <v>316.8</v>
      </c>
      <c r="J1173" s="8">
        <f>(H1173-G1173)*E1173</f>
        <v>118.80000000000001</v>
      </c>
    </row>
    <row r="1174" spans="1:10" hidden="1" outlineLevel="3" x14ac:dyDescent="0.15">
      <c r="A1174" s="7">
        <v>42736</v>
      </c>
      <c r="B1174" s="8" t="s">
        <v>104</v>
      </c>
      <c r="C1174" s="8" t="s">
        <v>126</v>
      </c>
      <c r="D1174" s="8" t="s">
        <v>132</v>
      </c>
      <c r="E1174" s="8">
        <v>103</v>
      </c>
      <c r="F1174" s="8" t="str">
        <f>VLOOKUP($D1174,饮料价格!$B$3:$E$45,2,0)</f>
        <v>瓶</v>
      </c>
      <c r="G1174" s="8">
        <f>VLOOKUP($D1174,饮料价格!$B$3:$E$45,3,0)</f>
        <v>2.5</v>
      </c>
      <c r="H1174" s="8">
        <f>VLOOKUP($D1174,饮料价格!$B$3:$E$45,4,0)</f>
        <v>4.5</v>
      </c>
      <c r="I1174" s="8">
        <f>E1174*H1174</f>
        <v>463.5</v>
      </c>
      <c r="J1174" s="8">
        <f>(H1174-G1174)*E1174</f>
        <v>206</v>
      </c>
    </row>
    <row r="1175" spans="1:10" hidden="1" outlineLevel="3" x14ac:dyDescent="0.15">
      <c r="A1175" s="7">
        <v>42736</v>
      </c>
      <c r="B1175" s="8" t="s">
        <v>104</v>
      </c>
      <c r="C1175" s="8" t="s">
        <v>126</v>
      </c>
      <c r="D1175" s="8" t="s">
        <v>23</v>
      </c>
      <c r="E1175" s="8">
        <v>23</v>
      </c>
      <c r="F1175" s="8" t="str">
        <f>VLOOKUP($D1175,饮料价格!$B$3:$E$45,2,0)</f>
        <v>瓶</v>
      </c>
      <c r="G1175" s="8">
        <f>VLOOKUP($D1175,饮料价格!$B$3:$E$45,3,0)</f>
        <v>2.4</v>
      </c>
      <c r="H1175" s="8">
        <f>VLOOKUP($D1175,饮料价格!$B$3:$E$45,4,0)</f>
        <v>3</v>
      </c>
      <c r="I1175" s="8">
        <f>E1175*H1175</f>
        <v>69</v>
      </c>
      <c r="J1175" s="8">
        <f>(H1175-G1175)*E1175</f>
        <v>13.800000000000002</v>
      </c>
    </row>
    <row r="1176" spans="1:10" hidden="1" outlineLevel="3" x14ac:dyDescent="0.15">
      <c r="A1176" s="7">
        <v>42736</v>
      </c>
      <c r="B1176" s="8" t="s">
        <v>104</v>
      </c>
      <c r="C1176" s="8" t="s">
        <v>126</v>
      </c>
      <c r="D1176" s="8" t="s">
        <v>73</v>
      </c>
      <c r="E1176" s="8">
        <v>21</v>
      </c>
      <c r="F1176" s="8" t="str">
        <f>VLOOKUP($D1176,饮料价格!$B$3:$E$45,2,0)</f>
        <v>瓶</v>
      </c>
      <c r="G1176" s="8">
        <f>VLOOKUP($D1176,饮料价格!$B$3:$E$45,3,0)</f>
        <v>1.8</v>
      </c>
      <c r="H1176" s="8">
        <f>VLOOKUP($D1176,饮料价格!$B$3:$E$45,4,0)</f>
        <v>2.2999999999999998</v>
      </c>
      <c r="I1176" s="8">
        <f>E1176*H1176</f>
        <v>48.3</v>
      </c>
      <c r="J1176" s="8">
        <f>(H1176-G1176)*E1176</f>
        <v>10.499999999999995</v>
      </c>
    </row>
    <row r="1177" spans="1:10" hidden="1" outlineLevel="3" x14ac:dyDescent="0.15">
      <c r="A1177" s="7">
        <v>42736</v>
      </c>
      <c r="B1177" s="8" t="s">
        <v>104</v>
      </c>
      <c r="C1177" s="8" t="s">
        <v>126</v>
      </c>
      <c r="D1177" s="8" t="s">
        <v>133</v>
      </c>
      <c r="E1177" s="8">
        <v>17</v>
      </c>
      <c r="F1177" s="8" t="str">
        <f>VLOOKUP($D1177,饮料价格!$B$3:$E$45,2,0)</f>
        <v>瓶</v>
      </c>
      <c r="G1177" s="8">
        <f>VLOOKUP($D1177,饮料价格!$B$3:$E$45,3,0)</f>
        <v>3.5</v>
      </c>
      <c r="H1177" s="8">
        <f>VLOOKUP($D1177,饮料价格!$B$3:$E$45,4,0)</f>
        <v>5</v>
      </c>
      <c r="I1177" s="8">
        <f>E1177*H1177</f>
        <v>85</v>
      </c>
      <c r="J1177" s="8">
        <f>(H1177-G1177)*E1177</f>
        <v>25.5</v>
      </c>
    </row>
    <row r="1178" spans="1:10" hidden="1" outlineLevel="3" x14ac:dyDescent="0.15">
      <c r="A1178" s="7">
        <v>42736</v>
      </c>
      <c r="B1178" s="8" t="s">
        <v>104</v>
      </c>
      <c r="C1178" s="8" t="s">
        <v>126</v>
      </c>
      <c r="D1178" s="8" t="s">
        <v>20</v>
      </c>
      <c r="E1178" s="8">
        <v>122</v>
      </c>
      <c r="F1178" s="8" t="str">
        <f>VLOOKUP($D1178,饮料价格!$B$3:$E$45,2,0)</f>
        <v>瓶</v>
      </c>
      <c r="G1178" s="8">
        <f>VLOOKUP($D1178,饮料价格!$B$3:$E$45,3,0)</f>
        <v>1.8</v>
      </c>
      <c r="H1178" s="8">
        <f>VLOOKUP($D1178,饮料价格!$B$3:$E$45,4,0)</f>
        <v>2.2999999999999998</v>
      </c>
      <c r="I1178" s="8">
        <f>E1178*H1178</f>
        <v>280.59999999999997</v>
      </c>
      <c r="J1178" s="8">
        <f>(H1178-G1178)*E1178</f>
        <v>60.999999999999972</v>
      </c>
    </row>
    <row r="1179" spans="1:10" hidden="1" outlineLevel="3" x14ac:dyDescent="0.15">
      <c r="A1179" s="7">
        <v>42736</v>
      </c>
      <c r="B1179" s="8" t="s">
        <v>104</v>
      </c>
      <c r="C1179" s="8" t="s">
        <v>126</v>
      </c>
      <c r="D1179" s="8" t="s">
        <v>25</v>
      </c>
      <c r="E1179" s="8">
        <v>41</v>
      </c>
      <c r="F1179" s="8" t="str">
        <f>VLOOKUP($D1179,饮料价格!$B$3:$E$45,2,0)</f>
        <v>听</v>
      </c>
      <c r="G1179" s="8">
        <f>VLOOKUP($D1179,饮料价格!$B$3:$E$45,3,0)</f>
        <v>3</v>
      </c>
      <c r="H1179" s="8">
        <f>VLOOKUP($D1179,饮料价格!$B$3:$E$45,4,0)</f>
        <v>4</v>
      </c>
      <c r="I1179" s="8">
        <f>E1179*H1179</f>
        <v>164</v>
      </c>
      <c r="J1179" s="8">
        <f>(H1179-G1179)*E1179</f>
        <v>41</v>
      </c>
    </row>
    <row r="1180" spans="1:10" hidden="1" outlineLevel="3" x14ac:dyDescent="0.15">
      <c r="A1180" s="7">
        <v>42736</v>
      </c>
      <c r="B1180" s="8" t="s">
        <v>104</v>
      </c>
      <c r="C1180" s="8" t="s">
        <v>126</v>
      </c>
      <c r="D1180" s="8" t="s">
        <v>15</v>
      </c>
      <c r="E1180" s="8">
        <v>10</v>
      </c>
      <c r="F1180" s="8" t="str">
        <f>VLOOKUP($D1180,饮料价格!$B$3:$E$45,2,0)</f>
        <v>合</v>
      </c>
      <c r="G1180" s="8">
        <f>VLOOKUP($D1180,饮料价格!$B$3:$E$45,3,0)</f>
        <v>1.7</v>
      </c>
      <c r="H1180" s="8">
        <f>VLOOKUP($D1180,饮料价格!$B$3:$E$45,4,0)</f>
        <v>2.5</v>
      </c>
      <c r="I1180" s="8">
        <f>E1180*H1180</f>
        <v>25</v>
      </c>
      <c r="J1180" s="8">
        <f>(H1180-G1180)*E1180</f>
        <v>8</v>
      </c>
    </row>
    <row r="1181" spans="1:10" hidden="1" outlineLevel="3" x14ac:dyDescent="0.15">
      <c r="A1181" s="7">
        <v>42736</v>
      </c>
      <c r="B1181" s="8" t="s">
        <v>104</v>
      </c>
      <c r="C1181" s="8" t="s">
        <v>126</v>
      </c>
      <c r="D1181" s="8" t="s">
        <v>28</v>
      </c>
      <c r="E1181" s="8">
        <v>75</v>
      </c>
      <c r="F1181" s="8" t="str">
        <f>VLOOKUP($D1181,饮料价格!$B$3:$E$45,2,0)</f>
        <v>合</v>
      </c>
      <c r="G1181" s="8">
        <f>VLOOKUP($D1181,饮料价格!$B$3:$E$45,3,0)</f>
        <v>1.5</v>
      </c>
      <c r="H1181" s="8">
        <f>VLOOKUP($D1181,饮料价格!$B$3:$E$45,4,0)</f>
        <v>2.2000000000000002</v>
      </c>
      <c r="I1181" s="8">
        <f>E1181*H1181</f>
        <v>165</v>
      </c>
      <c r="J1181" s="8">
        <f>(H1181-G1181)*E1181</f>
        <v>52.500000000000014</v>
      </c>
    </row>
    <row r="1182" spans="1:10" hidden="1" outlineLevel="3" x14ac:dyDescent="0.15">
      <c r="A1182" s="7">
        <v>42736</v>
      </c>
      <c r="B1182" s="8" t="s">
        <v>104</v>
      </c>
      <c r="C1182" s="8" t="s">
        <v>126</v>
      </c>
      <c r="D1182" s="8" t="s">
        <v>32</v>
      </c>
      <c r="E1182" s="8">
        <v>62</v>
      </c>
      <c r="F1182" s="8" t="str">
        <f>VLOOKUP($D1182,饮料价格!$B$3:$E$45,2,0)</f>
        <v>瓶</v>
      </c>
      <c r="G1182" s="8">
        <f>VLOOKUP($D1182,饮料价格!$B$3:$E$45,3,0)</f>
        <v>2.4</v>
      </c>
      <c r="H1182" s="8">
        <f>VLOOKUP($D1182,饮料价格!$B$3:$E$45,4,0)</f>
        <v>3.5</v>
      </c>
      <c r="I1182" s="8">
        <f>E1182*H1182</f>
        <v>217</v>
      </c>
      <c r="J1182" s="8">
        <f>(H1182-G1182)*E1182</f>
        <v>68.2</v>
      </c>
    </row>
    <row r="1183" spans="1:10" hidden="1" outlineLevel="3" x14ac:dyDescent="0.15">
      <c r="A1183" s="7">
        <v>42736</v>
      </c>
      <c r="B1183" s="8" t="s">
        <v>104</v>
      </c>
      <c r="C1183" s="8" t="s">
        <v>126</v>
      </c>
      <c r="D1183" s="8" t="s">
        <v>17</v>
      </c>
      <c r="E1183" s="8">
        <v>49</v>
      </c>
      <c r="F1183" s="8" t="str">
        <f>VLOOKUP($D1183,饮料价格!$B$3:$E$45,2,0)</f>
        <v>合</v>
      </c>
      <c r="G1183" s="8">
        <f>VLOOKUP($D1183,饮料价格!$B$3:$E$45,3,0)</f>
        <v>4.3</v>
      </c>
      <c r="H1183" s="8">
        <f>VLOOKUP($D1183,饮料价格!$B$3:$E$45,4,0)</f>
        <v>6.8</v>
      </c>
      <c r="I1183" s="8">
        <f>E1183*H1183</f>
        <v>333.2</v>
      </c>
      <c r="J1183" s="8">
        <f>(H1183-G1183)*E1183</f>
        <v>122.5</v>
      </c>
    </row>
    <row r="1184" spans="1:10" hidden="1" outlineLevel="3" x14ac:dyDescent="0.15">
      <c r="A1184" s="7">
        <v>42736</v>
      </c>
      <c r="B1184" s="8" t="s">
        <v>104</v>
      </c>
      <c r="C1184" s="8" t="s">
        <v>126</v>
      </c>
      <c r="D1184" s="8" t="s">
        <v>82</v>
      </c>
      <c r="E1184" s="8">
        <v>15</v>
      </c>
      <c r="F1184" s="8" t="str">
        <f>VLOOKUP($D1184,饮料价格!$B$3:$E$45,2,0)</f>
        <v>合</v>
      </c>
      <c r="G1184" s="8">
        <f>VLOOKUP($D1184,饮料价格!$B$3:$E$45,3,0)</f>
        <v>1.6</v>
      </c>
      <c r="H1184" s="8">
        <f>VLOOKUP($D1184,饮料价格!$B$3:$E$45,4,0)</f>
        <v>2.5</v>
      </c>
      <c r="I1184" s="8">
        <f>E1184*H1184</f>
        <v>37.5</v>
      </c>
      <c r="J1184" s="8">
        <f>(H1184-G1184)*E1184</f>
        <v>13.499999999999998</v>
      </c>
    </row>
    <row r="1185" spans="1:10" hidden="1" outlineLevel="3" x14ac:dyDescent="0.15">
      <c r="A1185" s="7">
        <v>42736</v>
      </c>
      <c r="B1185" s="8" t="s">
        <v>104</v>
      </c>
      <c r="C1185" s="8" t="s">
        <v>126</v>
      </c>
      <c r="D1185" s="8" t="s">
        <v>13</v>
      </c>
      <c r="E1185" s="8">
        <v>47</v>
      </c>
      <c r="F1185" s="8" t="str">
        <f>VLOOKUP($D1185,饮料价格!$B$3:$E$45,2,0)</f>
        <v>瓶</v>
      </c>
      <c r="G1185" s="8">
        <f>VLOOKUP($D1185,饮料价格!$B$3:$E$45,3,0)</f>
        <v>2</v>
      </c>
      <c r="H1185" s="8">
        <f>VLOOKUP($D1185,饮料价格!$B$3:$E$45,4,0)</f>
        <v>3.5</v>
      </c>
      <c r="I1185" s="8">
        <f>E1185*H1185</f>
        <v>164.5</v>
      </c>
      <c r="J1185" s="8">
        <f>(H1185-G1185)*E1185</f>
        <v>70.5</v>
      </c>
    </row>
    <row r="1186" spans="1:10" hidden="1" outlineLevel="3" x14ac:dyDescent="0.15">
      <c r="A1186" s="7">
        <v>42736</v>
      </c>
      <c r="B1186" s="8" t="s">
        <v>104</v>
      </c>
      <c r="C1186" s="8" t="s">
        <v>126</v>
      </c>
      <c r="D1186" s="8" t="s">
        <v>29</v>
      </c>
      <c r="E1186" s="8">
        <v>19</v>
      </c>
      <c r="F1186" s="8" t="str">
        <f>VLOOKUP($D1186,饮料价格!$B$3:$E$45,2,0)</f>
        <v>合</v>
      </c>
      <c r="G1186" s="8">
        <f>VLOOKUP($D1186,饮料价格!$B$3:$E$45,3,0)</f>
        <v>1.6</v>
      </c>
      <c r="H1186" s="8">
        <f>VLOOKUP($D1186,饮料价格!$B$3:$E$45,4,0)</f>
        <v>2.2999999999999998</v>
      </c>
      <c r="I1186" s="8">
        <f>E1186*H1186</f>
        <v>43.699999999999996</v>
      </c>
      <c r="J1186" s="8">
        <f>(H1186-G1186)*E1186</f>
        <v>13.299999999999995</v>
      </c>
    </row>
    <row r="1187" spans="1:10" hidden="1" outlineLevel="3" x14ac:dyDescent="0.15">
      <c r="A1187" s="7">
        <v>42736</v>
      </c>
      <c r="B1187" s="8" t="s">
        <v>104</v>
      </c>
      <c r="C1187" s="8" t="s">
        <v>126</v>
      </c>
      <c r="D1187" s="8" t="s">
        <v>4</v>
      </c>
      <c r="E1187" s="8">
        <v>52</v>
      </c>
      <c r="F1187" s="8" t="str">
        <f>VLOOKUP($D1187,饮料价格!$B$3:$E$45,2,0)</f>
        <v>合</v>
      </c>
      <c r="G1187" s="8">
        <f>VLOOKUP($D1187,饮料价格!$B$3:$E$45,3,0)</f>
        <v>1.3</v>
      </c>
      <c r="H1187" s="8">
        <f>VLOOKUP($D1187,饮料价格!$B$3:$E$45,4,0)</f>
        <v>1.9</v>
      </c>
      <c r="I1187" s="8">
        <f>E1187*H1187</f>
        <v>98.8</v>
      </c>
      <c r="J1187" s="8">
        <f>(H1187-G1187)*E1187</f>
        <v>31.199999999999992</v>
      </c>
    </row>
    <row r="1188" spans="1:10" hidden="1" outlineLevel="3" x14ac:dyDescent="0.15">
      <c r="A1188" s="7">
        <v>42736</v>
      </c>
      <c r="B1188" s="8" t="s">
        <v>104</v>
      </c>
      <c r="C1188" s="8" t="s">
        <v>126</v>
      </c>
      <c r="D1188" s="8" t="s">
        <v>80</v>
      </c>
      <c r="E1188" s="8">
        <v>27</v>
      </c>
      <c r="F1188" s="8" t="str">
        <f>VLOOKUP($D1188,饮料价格!$B$3:$E$45,2,0)</f>
        <v>瓶</v>
      </c>
      <c r="G1188" s="8">
        <f>VLOOKUP($D1188,饮料价格!$B$3:$E$45,3,0)</f>
        <v>0.9</v>
      </c>
      <c r="H1188" s="8">
        <f>VLOOKUP($D1188,饮料价格!$B$3:$E$45,4,0)</f>
        <v>1.2</v>
      </c>
      <c r="I1188" s="8">
        <f>E1188*H1188</f>
        <v>32.4</v>
      </c>
      <c r="J1188" s="8">
        <f>(H1188-G1188)*E1188</f>
        <v>8.0999999999999979</v>
      </c>
    </row>
    <row r="1189" spans="1:10" hidden="1" outlineLevel="3" x14ac:dyDescent="0.15">
      <c r="A1189" s="7">
        <v>42736</v>
      </c>
      <c r="B1189" s="8" t="s">
        <v>104</v>
      </c>
      <c r="C1189" s="8" t="s">
        <v>126</v>
      </c>
      <c r="D1189" s="8" t="s">
        <v>81</v>
      </c>
      <c r="E1189" s="8">
        <v>78</v>
      </c>
      <c r="F1189" s="8" t="str">
        <f>VLOOKUP($D1189,饮料价格!$B$3:$E$45,2,0)</f>
        <v>听</v>
      </c>
      <c r="G1189" s="8">
        <f>VLOOKUP($D1189,饮料价格!$B$3:$E$45,3,0)</f>
        <v>3</v>
      </c>
      <c r="H1189" s="8">
        <f>VLOOKUP($D1189,饮料价格!$B$3:$E$45,4,0)</f>
        <v>4</v>
      </c>
      <c r="I1189" s="8">
        <f>E1189*H1189</f>
        <v>312</v>
      </c>
      <c r="J1189" s="8">
        <f>(H1189-G1189)*E1189</f>
        <v>78</v>
      </c>
    </row>
    <row r="1190" spans="1:10" hidden="1" outlineLevel="3" x14ac:dyDescent="0.15">
      <c r="A1190" s="7">
        <v>42736</v>
      </c>
      <c r="B1190" s="8" t="s">
        <v>104</v>
      </c>
      <c r="C1190" s="8" t="s">
        <v>126</v>
      </c>
      <c r="D1190" s="8" t="s">
        <v>24</v>
      </c>
      <c r="E1190" s="8">
        <v>93</v>
      </c>
      <c r="F1190" s="8" t="str">
        <f>VLOOKUP($D1190,饮料价格!$B$3:$E$45,2,0)</f>
        <v>瓶</v>
      </c>
      <c r="G1190" s="8">
        <f>VLOOKUP($D1190,饮料价格!$B$3:$E$45,3,0)</f>
        <v>2.4</v>
      </c>
      <c r="H1190" s="8">
        <f>VLOOKUP($D1190,饮料价格!$B$3:$E$45,4,0)</f>
        <v>3</v>
      </c>
      <c r="I1190" s="8">
        <f>E1190*H1190</f>
        <v>279</v>
      </c>
      <c r="J1190" s="8">
        <f>(H1190-G1190)*E1190</f>
        <v>55.800000000000011</v>
      </c>
    </row>
    <row r="1191" spans="1:10" hidden="1" outlineLevel="3" x14ac:dyDescent="0.15">
      <c r="A1191" s="7">
        <v>42736</v>
      </c>
      <c r="B1191" s="8" t="s">
        <v>104</v>
      </c>
      <c r="C1191" s="8" t="s">
        <v>126</v>
      </c>
      <c r="D1191" s="8" t="s">
        <v>6</v>
      </c>
      <c r="E1191" s="8">
        <v>126</v>
      </c>
      <c r="F1191" s="8" t="str">
        <f>VLOOKUP($D1191,饮料价格!$B$3:$E$45,2,0)</f>
        <v>瓶</v>
      </c>
      <c r="G1191" s="8">
        <f>VLOOKUP($D1191,饮料价格!$B$3:$E$45,3,0)</f>
        <v>1.7</v>
      </c>
      <c r="H1191" s="8">
        <f>VLOOKUP($D1191,饮料价格!$B$3:$E$45,4,0)</f>
        <v>3.5</v>
      </c>
      <c r="I1191" s="8">
        <f>E1191*H1191</f>
        <v>441</v>
      </c>
      <c r="J1191" s="8">
        <f>(H1191-G1191)*E1191</f>
        <v>226.8</v>
      </c>
    </row>
    <row r="1192" spans="1:10" hidden="1" outlineLevel="3" x14ac:dyDescent="0.15">
      <c r="A1192" s="7">
        <v>42736</v>
      </c>
      <c r="B1192" s="8" t="s">
        <v>104</v>
      </c>
      <c r="C1192" s="8" t="s">
        <v>126</v>
      </c>
      <c r="D1192" s="8" t="s">
        <v>3</v>
      </c>
      <c r="E1192" s="8">
        <v>24</v>
      </c>
      <c r="F1192" s="8" t="str">
        <f>VLOOKUP($D1192,饮料价格!$B$3:$E$45,2,0)</f>
        <v>听</v>
      </c>
      <c r="G1192" s="8">
        <f>VLOOKUP($D1192,饮料价格!$B$3:$E$45,3,0)</f>
        <v>2.5</v>
      </c>
      <c r="H1192" s="8">
        <f>VLOOKUP($D1192,饮料价格!$B$3:$E$45,4,0)</f>
        <v>3.5</v>
      </c>
      <c r="I1192" s="8">
        <f>E1192*H1192</f>
        <v>84</v>
      </c>
      <c r="J1192" s="8">
        <f>(H1192-G1192)*E1192</f>
        <v>24</v>
      </c>
    </row>
    <row r="1193" spans="1:10" hidden="1" outlineLevel="3" x14ac:dyDescent="0.15">
      <c r="A1193" s="7">
        <v>42736</v>
      </c>
      <c r="B1193" s="8" t="s">
        <v>104</v>
      </c>
      <c r="C1193" s="8" t="s">
        <v>126</v>
      </c>
      <c r="D1193" s="8" t="s">
        <v>30</v>
      </c>
      <c r="E1193" s="8">
        <v>10</v>
      </c>
      <c r="F1193" s="8" t="str">
        <f>VLOOKUP($D1193,饮料价格!$B$3:$E$45,2,0)</f>
        <v>瓶</v>
      </c>
      <c r="G1193" s="8">
        <f>VLOOKUP($D1193,饮料价格!$B$3:$E$45,3,0)</f>
        <v>0.9</v>
      </c>
      <c r="H1193" s="8">
        <f>VLOOKUP($D1193,饮料价格!$B$3:$E$45,4,0)</f>
        <v>1.5</v>
      </c>
      <c r="I1193" s="8">
        <f>E1193*H1193</f>
        <v>15</v>
      </c>
      <c r="J1193" s="8">
        <f>(H1193-G1193)*E1193</f>
        <v>6</v>
      </c>
    </row>
    <row r="1194" spans="1:10" hidden="1" outlineLevel="3" x14ac:dyDescent="0.15">
      <c r="A1194" s="7">
        <v>42736</v>
      </c>
      <c r="B1194" s="8" t="s">
        <v>104</v>
      </c>
      <c r="C1194" s="8" t="s">
        <v>126</v>
      </c>
      <c r="D1194" s="8" t="s">
        <v>7</v>
      </c>
      <c r="E1194" s="8">
        <v>15</v>
      </c>
      <c r="F1194" s="8" t="str">
        <f>VLOOKUP($D1194,饮料价格!$B$3:$E$45,2,0)</f>
        <v>听</v>
      </c>
      <c r="G1194" s="8">
        <f>VLOOKUP($D1194,饮料价格!$B$3:$E$45,3,0)</f>
        <v>3.2</v>
      </c>
      <c r="H1194" s="8">
        <f>VLOOKUP($D1194,饮料价格!$B$3:$E$45,4,0)</f>
        <v>6</v>
      </c>
      <c r="I1194" s="8">
        <f>E1194*H1194</f>
        <v>90</v>
      </c>
      <c r="J1194" s="8">
        <f>(H1194-G1194)*E1194</f>
        <v>42</v>
      </c>
    </row>
    <row r="1195" spans="1:10" hidden="1" outlineLevel="3" x14ac:dyDescent="0.15">
      <c r="A1195" s="7">
        <v>42736</v>
      </c>
      <c r="B1195" s="8" t="s">
        <v>104</v>
      </c>
      <c r="C1195" s="8" t="s">
        <v>126</v>
      </c>
      <c r="D1195" s="8" t="s">
        <v>8</v>
      </c>
      <c r="E1195" s="8">
        <v>18</v>
      </c>
      <c r="F1195" s="8" t="str">
        <f>VLOOKUP($D1195,饮料价格!$B$3:$E$45,2,0)</f>
        <v>合</v>
      </c>
      <c r="G1195" s="8">
        <f>VLOOKUP($D1195,饮料价格!$B$3:$E$45,3,0)</f>
        <v>7.8</v>
      </c>
      <c r="H1195" s="8">
        <f>VLOOKUP($D1195,饮料价格!$B$3:$E$45,4,0)</f>
        <v>9.8000000000000007</v>
      </c>
      <c r="I1195" s="8">
        <f>E1195*H1195</f>
        <v>176.4</v>
      </c>
      <c r="J1195" s="8">
        <f>(H1195-G1195)*E1195</f>
        <v>36.000000000000014</v>
      </c>
    </row>
    <row r="1196" spans="1:10" hidden="1" outlineLevel="3" x14ac:dyDescent="0.15">
      <c r="A1196" s="7">
        <v>42736</v>
      </c>
      <c r="B1196" s="8" t="s">
        <v>104</v>
      </c>
      <c r="C1196" s="8" t="s">
        <v>126</v>
      </c>
      <c r="D1196" s="8" t="s">
        <v>11</v>
      </c>
      <c r="E1196" s="8">
        <v>10</v>
      </c>
      <c r="F1196" s="8" t="str">
        <f>VLOOKUP($D1196,饮料价格!$B$3:$E$45,2,0)</f>
        <v>瓶</v>
      </c>
      <c r="G1196" s="8">
        <f>VLOOKUP($D1196,饮料价格!$B$3:$E$45,3,0)</f>
        <v>1</v>
      </c>
      <c r="H1196" s="8">
        <f>VLOOKUP($D1196,饮料价格!$B$3:$E$45,4,0)</f>
        <v>1.3</v>
      </c>
      <c r="I1196" s="8">
        <f>E1196*H1196</f>
        <v>13</v>
      </c>
      <c r="J1196" s="8">
        <f>(H1196-G1196)*E1196</f>
        <v>3.0000000000000004</v>
      </c>
    </row>
    <row r="1197" spans="1:10" hidden="1" outlineLevel="3" x14ac:dyDescent="0.15">
      <c r="A1197" s="7">
        <v>42736</v>
      </c>
      <c r="B1197" s="8" t="s">
        <v>104</v>
      </c>
      <c r="C1197" s="8" t="s">
        <v>126</v>
      </c>
      <c r="D1197" s="8" t="s">
        <v>78</v>
      </c>
      <c r="E1197" s="8">
        <v>112</v>
      </c>
      <c r="F1197" s="8" t="str">
        <f>VLOOKUP($D1197,饮料价格!$B$3:$E$45,2,0)</f>
        <v>瓶</v>
      </c>
      <c r="G1197" s="8">
        <f>VLOOKUP($D1197,饮料价格!$B$3:$E$45,3,0)</f>
        <v>1.9</v>
      </c>
      <c r="H1197" s="8">
        <f>VLOOKUP($D1197,饮料价格!$B$3:$E$45,4,0)</f>
        <v>2.4</v>
      </c>
      <c r="I1197" s="8">
        <f>E1197*H1197</f>
        <v>268.8</v>
      </c>
      <c r="J1197" s="8">
        <f>(H1197-G1197)*E1197</f>
        <v>56</v>
      </c>
    </row>
    <row r="1198" spans="1:10" hidden="1" outlineLevel="3" x14ac:dyDescent="0.15">
      <c r="A1198" s="7">
        <v>42736</v>
      </c>
      <c r="B1198" s="8" t="s">
        <v>104</v>
      </c>
      <c r="C1198" s="8" t="s">
        <v>126</v>
      </c>
      <c r="D1198" s="8" t="s">
        <v>134</v>
      </c>
      <c r="E1198" s="8">
        <v>23</v>
      </c>
      <c r="F1198" s="8" t="str">
        <f>VLOOKUP($D1198,饮料价格!$B$3:$E$45,2,0)</f>
        <v>瓶</v>
      </c>
      <c r="G1198" s="8">
        <f>VLOOKUP($D1198,饮料价格!$B$3:$E$45,3,0)</f>
        <v>3.5</v>
      </c>
      <c r="H1198" s="8">
        <f>VLOOKUP($D1198,饮料价格!$B$3:$E$45,4,0)</f>
        <v>5</v>
      </c>
      <c r="I1198" s="8">
        <f>E1198*H1198</f>
        <v>115</v>
      </c>
      <c r="J1198" s="8">
        <f>(H1198-G1198)*E1198</f>
        <v>34.5</v>
      </c>
    </row>
    <row r="1199" spans="1:10" hidden="1" outlineLevel="3" x14ac:dyDescent="0.15">
      <c r="A1199" s="7">
        <v>42736</v>
      </c>
      <c r="B1199" s="8" t="s">
        <v>104</v>
      </c>
      <c r="C1199" s="8" t="s">
        <v>126</v>
      </c>
      <c r="D1199" s="8" t="s">
        <v>31</v>
      </c>
      <c r="E1199" s="8">
        <v>26</v>
      </c>
      <c r="F1199" s="8" t="str">
        <f>VLOOKUP($D1199,饮料价格!$B$3:$E$45,2,0)</f>
        <v>瓶</v>
      </c>
      <c r="G1199" s="8">
        <f>VLOOKUP($D1199,饮料价格!$B$3:$E$45,3,0)</f>
        <v>1.1000000000000001</v>
      </c>
      <c r="H1199" s="8">
        <f>VLOOKUP($D1199,饮料价格!$B$3:$E$45,4,0)</f>
        <v>1.5</v>
      </c>
      <c r="I1199" s="8">
        <f>E1199*H1199</f>
        <v>39</v>
      </c>
      <c r="J1199" s="8">
        <f>(H1199-G1199)*E1199</f>
        <v>10.399999999999999</v>
      </c>
    </row>
    <row r="1200" spans="1:10" hidden="1" outlineLevel="3" x14ac:dyDescent="0.15">
      <c r="A1200" s="7">
        <v>42736</v>
      </c>
      <c r="B1200" s="8" t="s">
        <v>104</v>
      </c>
      <c r="C1200" s="8" t="s">
        <v>126</v>
      </c>
      <c r="D1200" s="8" t="s">
        <v>5</v>
      </c>
      <c r="E1200" s="8">
        <v>39</v>
      </c>
      <c r="F1200" s="8" t="str">
        <f>VLOOKUP($D1200,饮料价格!$B$3:$E$45,2,0)</f>
        <v>合</v>
      </c>
      <c r="G1200" s="8">
        <f>VLOOKUP($D1200,饮料价格!$B$3:$E$45,3,0)</f>
        <v>1.5</v>
      </c>
      <c r="H1200" s="8">
        <f>VLOOKUP($D1200,饮料价格!$B$3:$E$45,4,0)</f>
        <v>2.2000000000000002</v>
      </c>
      <c r="I1200" s="8">
        <f>E1200*H1200</f>
        <v>85.800000000000011</v>
      </c>
      <c r="J1200" s="8">
        <f>(H1200-G1200)*E1200</f>
        <v>27.300000000000008</v>
      </c>
    </row>
    <row r="1201" spans="1:10" hidden="1" outlineLevel="3" x14ac:dyDescent="0.15">
      <c r="A1201" s="7">
        <v>42736</v>
      </c>
      <c r="B1201" s="8" t="s">
        <v>104</v>
      </c>
      <c r="C1201" s="8" t="s">
        <v>126</v>
      </c>
      <c r="D1201" s="8" t="s">
        <v>10</v>
      </c>
      <c r="E1201" s="8">
        <v>50</v>
      </c>
      <c r="F1201" s="8" t="str">
        <f>VLOOKUP($D1201,饮料价格!$B$3:$E$45,2,0)</f>
        <v>听</v>
      </c>
      <c r="G1201" s="8">
        <f>VLOOKUP($D1201,饮料价格!$B$3:$E$45,3,0)</f>
        <v>2</v>
      </c>
      <c r="H1201" s="8">
        <f>VLOOKUP($D1201,饮料价格!$B$3:$E$45,4,0)</f>
        <v>3.5</v>
      </c>
      <c r="I1201" s="8">
        <f>E1201*H1201</f>
        <v>175</v>
      </c>
      <c r="J1201" s="8">
        <f>(H1201-G1201)*E1201</f>
        <v>75</v>
      </c>
    </row>
    <row r="1202" spans="1:10" hidden="1" outlineLevel="3" x14ac:dyDescent="0.15">
      <c r="A1202" s="7">
        <v>42736</v>
      </c>
      <c r="B1202" s="8" t="s">
        <v>104</v>
      </c>
      <c r="C1202" s="8" t="s">
        <v>126</v>
      </c>
      <c r="D1202" s="8" t="s">
        <v>26</v>
      </c>
      <c r="E1202" s="8">
        <v>32</v>
      </c>
      <c r="F1202" s="8" t="str">
        <f>VLOOKUP($D1202,饮料价格!$B$3:$E$45,2,0)</f>
        <v>瓶</v>
      </c>
      <c r="G1202" s="8">
        <f>VLOOKUP($D1202,饮料价格!$B$3:$E$45,3,0)</f>
        <v>1.7</v>
      </c>
      <c r="H1202" s="8">
        <f>VLOOKUP($D1202,饮料价格!$B$3:$E$45,4,0)</f>
        <v>2.2000000000000002</v>
      </c>
      <c r="I1202" s="8">
        <f>E1202*H1202</f>
        <v>70.400000000000006</v>
      </c>
      <c r="J1202" s="8">
        <f>(H1202-G1202)*E1202</f>
        <v>16.000000000000007</v>
      </c>
    </row>
    <row r="1203" spans="1:10" hidden="1" outlineLevel="3" x14ac:dyDescent="0.15">
      <c r="A1203" s="7">
        <v>42736</v>
      </c>
      <c r="B1203" s="8" t="s">
        <v>104</v>
      </c>
      <c r="C1203" s="8" t="s">
        <v>126</v>
      </c>
      <c r="D1203" s="8" t="s">
        <v>12</v>
      </c>
      <c r="E1203" s="8">
        <v>21</v>
      </c>
      <c r="F1203" s="8" t="str">
        <f>VLOOKUP($D1203,饮料价格!$B$3:$E$45,2,0)</f>
        <v>瓶</v>
      </c>
      <c r="G1203" s="8">
        <f>VLOOKUP($D1203,饮料价格!$B$3:$E$45,3,0)</f>
        <v>1.3</v>
      </c>
      <c r="H1203" s="8">
        <f>VLOOKUP($D1203,饮料价格!$B$3:$E$45,4,0)</f>
        <v>2.8</v>
      </c>
      <c r="I1203" s="8">
        <f>E1203*H1203</f>
        <v>58.8</v>
      </c>
      <c r="J1203" s="8">
        <f>(H1203-G1203)*E1203</f>
        <v>31.499999999999996</v>
      </c>
    </row>
    <row r="1204" spans="1:10" hidden="1" outlineLevel="3" x14ac:dyDescent="0.15">
      <c r="A1204" s="7">
        <v>42736</v>
      </c>
      <c r="B1204" s="8" t="s">
        <v>104</v>
      </c>
      <c r="C1204" s="8" t="s">
        <v>126</v>
      </c>
      <c r="D1204" s="8" t="s">
        <v>9</v>
      </c>
      <c r="E1204" s="8">
        <v>11</v>
      </c>
      <c r="F1204" s="8" t="str">
        <f>VLOOKUP($D1204,饮料价格!$B$3:$E$45,2,0)</f>
        <v>听</v>
      </c>
      <c r="G1204" s="8">
        <f>VLOOKUP($D1204,饮料价格!$B$3:$E$45,3,0)</f>
        <v>3</v>
      </c>
      <c r="H1204" s="8">
        <f>VLOOKUP($D1204,饮料价格!$B$3:$E$45,4,0)</f>
        <v>4</v>
      </c>
      <c r="I1204" s="8">
        <f>E1204*H1204</f>
        <v>44</v>
      </c>
      <c r="J1204" s="8">
        <f>(H1204-G1204)*E1204</f>
        <v>11</v>
      </c>
    </row>
    <row r="1205" spans="1:10" hidden="1" outlineLevel="3" x14ac:dyDescent="0.15">
      <c r="A1205" s="7">
        <v>42736</v>
      </c>
      <c r="B1205" s="8" t="s">
        <v>104</v>
      </c>
      <c r="C1205" s="8" t="s">
        <v>126</v>
      </c>
      <c r="D1205" s="8" t="s">
        <v>79</v>
      </c>
      <c r="E1205" s="8">
        <v>35</v>
      </c>
      <c r="F1205" s="8" t="str">
        <f>VLOOKUP($D1205,饮料价格!$B$3:$E$45,2,0)</f>
        <v>听</v>
      </c>
      <c r="G1205" s="8">
        <f>VLOOKUP($D1205,饮料价格!$B$3:$E$45,3,0)</f>
        <v>1.2</v>
      </c>
      <c r="H1205" s="8">
        <f>VLOOKUP($D1205,饮料价格!$B$3:$E$45,4,0)</f>
        <v>2.5</v>
      </c>
      <c r="I1205" s="8">
        <f>E1205*H1205</f>
        <v>87.5</v>
      </c>
      <c r="J1205" s="8">
        <f>(H1205-G1205)*E1205</f>
        <v>45.5</v>
      </c>
    </row>
    <row r="1206" spans="1:10" hidden="1" outlineLevel="3" x14ac:dyDescent="0.15">
      <c r="A1206" s="7">
        <v>42736</v>
      </c>
      <c r="B1206" s="8" t="s">
        <v>104</v>
      </c>
      <c r="C1206" s="8" t="s">
        <v>126</v>
      </c>
      <c r="D1206" s="8" t="s">
        <v>16</v>
      </c>
      <c r="E1206" s="8">
        <v>85</v>
      </c>
      <c r="F1206" s="8" t="str">
        <f>VLOOKUP($D1206,饮料价格!$B$3:$E$45,2,0)</f>
        <v>瓶</v>
      </c>
      <c r="G1206" s="8">
        <f>VLOOKUP($D1206,饮料价格!$B$3:$E$45,3,0)</f>
        <v>1</v>
      </c>
      <c r="H1206" s="8">
        <f>VLOOKUP($D1206,饮料价格!$B$3:$E$45,4,0)</f>
        <v>1.5</v>
      </c>
      <c r="I1206" s="8">
        <f>E1206*H1206</f>
        <v>127.5</v>
      </c>
      <c r="J1206" s="8">
        <f>(H1206-G1206)*E1206</f>
        <v>42.5</v>
      </c>
    </row>
    <row r="1207" spans="1:10" hidden="1" outlineLevel="3" x14ac:dyDescent="0.15">
      <c r="A1207" s="7">
        <v>42736</v>
      </c>
      <c r="B1207" s="8" t="s">
        <v>104</v>
      </c>
      <c r="C1207" s="8" t="s">
        <v>126</v>
      </c>
      <c r="D1207" s="8" t="s">
        <v>19</v>
      </c>
      <c r="E1207" s="8">
        <v>9</v>
      </c>
      <c r="F1207" s="8" t="str">
        <f>VLOOKUP($D1207,饮料价格!$B$3:$E$45,2,0)</f>
        <v>瓶</v>
      </c>
      <c r="G1207" s="8">
        <f>VLOOKUP($D1207,饮料价格!$B$3:$E$45,3,0)</f>
        <v>1.7</v>
      </c>
      <c r="H1207" s="8">
        <f>VLOOKUP($D1207,饮料价格!$B$3:$E$45,4,0)</f>
        <v>2.2000000000000002</v>
      </c>
      <c r="I1207" s="8">
        <f>E1207*H1207</f>
        <v>19.8</v>
      </c>
      <c r="J1207" s="8">
        <f>(H1207-G1207)*E1207</f>
        <v>4.5000000000000018</v>
      </c>
    </row>
    <row r="1208" spans="1:10" hidden="1" outlineLevel="3" x14ac:dyDescent="0.15">
      <c r="A1208" s="7">
        <v>42736</v>
      </c>
      <c r="B1208" s="8" t="s">
        <v>104</v>
      </c>
      <c r="C1208" s="8" t="s">
        <v>126</v>
      </c>
      <c r="D1208" s="8" t="s">
        <v>1</v>
      </c>
      <c r="E1208" s="8">
        <v>15</v>
      </c>
      <c r="F1208" s="8" t="str">
        <f>VLOOKUP($D1208,饮料价格!$B$3:$E$45,2,0)</f>
        <v>听</v>
      </c>
      <c r="G1208" s="8">
        <f>VLOOKUP($D1208,饮料价格!$B$3:$E$45,3,0)</f>
        <v>2.5</v>
      </c>
      <c r="H1208" s="8">
        <f>VLOOKUP($D1208,饮料价格!$B$3:$E$45,4,0)</f>
        <v>3.5</v>
      </c>
      <c r="I1208" s="8">
        <f>E1208*H1208</f>
        <v>52.5</v>
      </c>
      <c r="J1208" s="8">
        <f>(H1208-G1208)*E1208</f>
        <v>15</v>
      </c>
    </row>
    <row r="1209" spans="1:10" hidden="1" outlineLevel="3" x14ac:dyDescent="0.15">
      <c r="A1209" s="7">
        <v>42736</v>
      </c>
      <c r="B1209" s="8" t="s">
        <v>104</v>
      </c>
      <c r="C1209" s="8" t="s">
        <v>126</v>
      </c>
      <c r="D1209" s="8" t="s">
        <v>21</v>
      </c>
      <c r="E1209" s="8">
        <v>14</v>
      </c>
      <c r="F1209" s="8" t="str">
        <f>VLOOKUP($D1209,饮料价格!$B$3:$E$45,2,0)</f>
        <v>瓶</v>
      </c>
      <c r="G1209" s="8">
        <f>VLOOKUP($D1209,饮料价格!$B$3:$E$45,3,0)</f>
        <v>1.4</v>
      </c>
      <c r="H1209" s="8">
        <f>VLOOKUP($D1209,饮料价格!$B$3:$E$45,4,0)</f>
        <v>3</v>
      </c>
      <c r="I1209" s="8">
        <f>E1209*H1209</f>
        <v>42</v>
      </c>
      <c r="J1209" s="8">
        <f>(H1209-G1209)*E1209</f>
        <v>22.400000000000002</v>
      </c>
    </row>
    <row r="1210" spans="1:10" outlineLevel="2" collapsed="1" x14ac:dyDescent="0.15">
      <c r="A1210" s="7"/>
      <c r="B1210" s="8"/>
      <c r="C1210" s="23" t="s">
        <v>202</v>
      </c>
      <c r="D1210" s="8"/>
      <c r="E1210" s="8"/>
      <c r="F1210" s="8"/>
      <c r="G1210" s="8"/>
      <c r="H1210" s="8"/>
      <c r="I1210" s="8">
        <f>SUBTOTAL(9,I1168:I1209)</f>
        <v>6348.9</v>
      </c>
      <c r="J1210" s="8">
        <f>SUBTOTAL(9,J1168:J1209)</f>
        <v>2176.7000000000003</v>
      </c>
    </row>
    <row r="1211" spans="1:10" hidden="1" outlineLevel="3" x14ac:dyDescent="0.15">
      <c r="A1211" s="7">
        <v>42736</v>
      </c>
      <c r="B1211" s="8" t="s">
        <v>104</v>
      </c>
      <c r="C1211" s="8" t="s">
        <v>124</v>
      </c>
      <c r="D1211" s="8" t="s">
        <v>20</v>
      </c>
      <c r="E1211" s="8">
        <v>301</v>
      </c>
      <c r="F1211" s="8" t="str">
        <f>VLOOKUP($D1211,饮料价格!$B$3:$E$45,2,0)</f>
        <v>瓶</v>
      </c>
      <c r="G1211" s="8">
        <f>VLOOKUP($D1211,饮料价格!$B$3:$E$45,3,0)</f>
        <v>1.8</v>
      </c>
      <c r="H1211" s="8">
        <f>VLOOKUP($D1211,饮料价格!$B$3:$E$45,4,0)</f>
        <v>2.2999999999999998</v>
      </c>
      <c r="I1211" s="8">
        <f>E1211*H1211</f>
        <v>692.3</v>
      </c>
      <c r="J1211" s="8">
        <f>(H1211-G1211)*E1211</f>
        <v>150.49999999999994</v>
      </c>
    </row>
    <row r="1212" spans="1:10" hidden="1" outlineLevel="3" x14ac:dyDescent="0.15">
      <c r="A1212" s="7">
        <v>42736</v>
      </c>
      <c r="B1212" s="8" t="s">
        <v>104</v>
      </c>
      <c r="C1212" s="8" t="s">
        <v>124</v>
      </c>
      <c r="D1212" s="8" t="s">
        <v>9</v>
      </c>
      <c r="E1212" s="8">
        <v>74</v>
      </c>
      <c r="F1212" s="8" t="str">
        <f>VLOOKUP($D1212,饮料价格!$B$3:$E$45,2,0)</f>
        <v>听</v>
      </c>
      <c r="G1212" s="8">
        <f>VLOOKUP($D1212,饮料价格!$B$3:$E$45,3,0)</f>
        <v>3</v>
      </c>
      <c r="H1212" s="8">
        <f>VLOOKUP($D1212,饮料价格!$B$3:$E$45,4,0)</f>
        <v>4</v>
      </c>
      <c r="I1212" s="8">
        <f>E1212*H1212</f>
        <v>296</v>
      </c>
      <c r="J1212" s="8">
        <f>(H1212-G1212)*E1212</f>
        <v>74</v>
      </c>
    </row>
    <row r="1213" spans="1:10" hidden="1" outlineLevel="3" x14ac:dyDescent="0.15">
      <c r="A1213" s="7">
        <v>42736</v>
      </c>
      <c r="B1213" s="8" t="s">
        <v>104</v>
      </c>
      <c r="C1213" s="8" t="s">
        <v>124</v>
      </c>
      <c r="D1213" s="8" t="s">
        <v>6</v>
      </c>
      <c r="E1213" s="8">
        <v>27</v>
      </c>
      <c r="F1213" s="8" t="str">
        <f>VLOOKUP($D1213,饮料价格!$B$3:$E$45,2,0)</f>
        <v>瓶</v>
      </c>
      <c r="G1213" s="8">
        <f>VLOOKUP($D1213,饮料价格!$B$3:$E$45,3,0)</f>
        <v>1.7</v>
      </c>
      <c r="H1213" s="8">
        <f>VLOOKUP($D1213,饮料价格!$B$3:$E$45,4,0)</f>
        <v>3.5</v>
      </c>
      <c r="I1213" s="8">
        <f>E1213*H1213</f>
        <v>94.5</v>
      </c>
      <c r="J1213" s="8">
        <f>(H1213-G1213)*E1213</f>
        <v>48.6</v>
      </c>
    </row>
    <row r="1214" spans="1:10" hidden="1" outlineLevel="3" x14ac:dyDescent="0.15">
      <c r="A1214" s="7">
        <v>42736</v>
      </c>
      <c r="B1214" s="8" t="s">
        <v>104</v>
      </c>
      <c r="C1214" s="8" t="s">
        <v>124</v>
      </c>
      <c r="D1214" s="8" t="s">
        <v>31</v>
      </c>
      <c r="E1214" s="8">
        <v>76</v>
      </c>
      <c r="F1214" s="8" t="str">
        <f>VLOOKUP($D1214,饮料价格!$B$3:$E$45,2,0)</f>
        <v>瓶</v>
      </c>
      <c r="G1214" s="8">
        <f>VLOOKUP($D1214,饮料价格!$B$3:$E$45,3,0)</f>
        <v>1.1000000000000001</v>
      </c>
      <c r="H1214" s="8">
        <f>VLOOKUP($D1214,饮料价格!$B$3:$E$45,4,0)</f>
        <v>1.5</v>
      </c>
      <c r="I1214" s="8">
        <f>E1214*H1214</f>
        <v>114</v>
      </c>
      <c r="J1214" s="8">
        <f>(H1214-G1214)*E1214</f>
        <v>30.399999999999991</v>
      </c>
    </row>
    <row r="1215" spans="1:10" hidden="1" outlineLevel="3" x14ac:dyDescent="0.15">
      <c r="A1215" s="7">
        <v>42736</v>
      </c>
      <c r="B1215" s="8" t="s">
        <v>104</v>
      </c>
      <c r="C1215" s="8" t="s">
        <v>124</v>
      </c>
      <c r="D1215" s="8" t="s">
        <v>22</v>
      </c>
      <c r="E1215" s="8">
        <v>102</v>
      </c>
      <c r="F1215" s="8" t="str">
        <f>VLOOKUP($D1215,饮料价格!$B$3:$E$45,2,0)</f>
        <v>合</v>
      </c>
      <c r="G1215" s="8">
        <f>VLOOKUP($D1215,饮料价格!$B$3:$E$45,3,0)</f>
        <v>1.7</v>
      </c>
      <c r="H1215" s="8">
        <f>VLOOKUP($D1215,饮料价格!$B$3:$E$45,4,0)</f>
        <v>2.2000000000000002</v>
      </c>
      <c r="I1215" s="8">
        <f>E1215*H1215</f>
        <v>224.4</v>
      </c>
      <c r="J1215" s="8">
        <f>(H1215-G1215)*E1215</f>
        <v>51.000000000000021</v>
      </c>
    </row>
    <row r="1216" spans="1:10" hidden="1" outlineLevel="3" x14ac:dyDescent="0.15">
      <c r="A1216" s="7">
        <v>42736</v>
      </c>
      <c r="B1216" s="8" t="s">
        <v>104</v>
      </c>
      <c r="C1216" s="8" t="s">
        <v>124</v>
      </c>
      <c r="D1216" s="8" t="s">
        <v>12</v>
      </c>
      <c r="E1216" s="8">
        <v>110</v>
      </c>
      <c r="F1216" s="8" t="str">
        <f>VLOOKUP($D1216,饮料价格!$B$3:$E$45,2,0)</f>
        <v>瓶</v>
      </c>
      <c r="G1216" s="8">
        <f>VLOOKUP($D1216,饮料价格!$B$3:$E$45,3,0)</f>
        <v>1.3</v>
      </c>
      <c r="H1216" s="8">
        <f>VLOOKUP($D1216,饮料价格!$B$3:$E$45,4,0)</f>
        <v>2.8</v>
      </c>
      <c r="I1216" s="8">
        <f>E1216*H1216</f>
        <v>308</v>
      </c>
      <c r="J1216" s="8">
        <f>(H1216-G1216)*E1216</f>
        <v>164.99999999999997</v>
      </c>
    </row>
    <row r="1217" spans="1:10" hidden="1" outlineLevel="3" x14ac:dyDescent="0.15">
      <c r="A1217" s="7">
        <v>42736</v>
      </c>
      <c r="B1217" s="8" t="s">
        <v>104</v>
      </c>
      <c r="C1217" s="8" t="s">
        <v>124</v>
      </c>
      <c r="D1217" s="8" t="s">
        <v>134</v>
      </c>
      <c r="E1217" s="8">
        <v>30</v>
      </c>
      <c r="F1217" s="8" t="str">
        <f>VLOOKUP($D1217,饮料价格!$B$3:$E$45,2,0)</f>
        <v>瓶</v>
      </c>
      <c r="G1217" s="8">
        <f>VLOOKUP($D1217,饮料价格!$B$3:$E$45,3,0)</f>
        <v>3.5</v>
      </c>
      <c r="H1217" s="8">
        <f>VLOOKUP($D1217,饮料价格!$B$3:$E$45,4,0)</f>
        <v>5</v>
      </c>
      <c r="I1217" s="8">
        <f>E1217*H1217</f>
        <v>150</v>
      </c>
      <c r="J1217" s="8">
        <f>(H1217-G1217)*E1217</f>
        <v>45</v>
      </c>
    </row>
    <row r="1218" spans="1:10" hidden="1" outlineLevel="3" x14ac:dyDescent="0.15">
      <c r="A1218" s="7">
        <v>42736</v>
      </c>
      <c r="B1218" s="8" t="s">
        <v>104</v>
      </c>
      <c r="C1218" s="8" t="s">
        <v>124</v>
      </c>
      <c r="D1218" s="8" t="s">
        <v>4</v>
      </c>
      <c r="E1218" s="8">
        <v>115</v>
      </c>
      <c r="F1218" s="8" t="str">
        <f>VLOOKUP($D1218,饮料价格!$B$3:$E$45,2,0)</f>
        <v>合</v>
      </c>
      <c r="G1218" s="8">
        <f>VLOOKUP($D1218,饮料价格!$B$3:$E$45,3,0)</f>
        <v>1.3</v>
      </c>
      <c r="H1218" s="8">
        <f>VLOOKUP($D1218,饮料价格!$B$3:$E$45,4,0)</f>
        <v>1.9</v>
      </c>
      <c r="I1218" s="8">
        <f>E1218*H1218</f>
        <v>218.5</v>
      </c>
      <c r="J1218" s="8">
        <f>(H1218-G1218)*E1218</f>
        <v>68.999999999999986</v>
      </c>
    </row>
    <row r="1219" spans="1:10" hidden="1" outlineLevel="3" x14ac:dyDescent="0.15">
      <c r="A1219" s="7">
        <v>42736</v>
      </c>
      <c r="B1219" s="8" t="s">
        <v>104</v>
      </c>
      <c r="C1219" s="8" t="s">
        <v>124</v>
      </c>
      <c r="D1219" s="8" t="s">
        <v>21</v>
      </c>
      <c r="E1219" s="8">
        <v>6</v>
      </c>
      <c r="F1219" s="8" t="str">
        <f>VLOOKUP($D1219,饮料价格!$B$3:$E$45,2,0)</f>
        <v>瓶</v>
      </c>
      <c r="G1219" s="8">
        <f>VLOOKUP($D1219,饮料价格!$B$3:$E$45,3,0)</f>
        <v>1.4</v>
      </c>
      <c r="H1219" s="8">
        <f>VLOOKUP($D1219,饮料价格!$B$3:$E$45,4,0)</f>
        <v>3</v>
      </c>
      <c r="I1219" s="8">
        <f>E1219*H1219</f>
        <v>18</v>
      </c>
      <c r="J1219" s="8">
        <f>(H1219-G1219)*E1219</f>
        <v>9.6000000000000014</v>
      </c>
    </row>
    <row r="1220" spans="1:10" hidden="1" outlineLevel="3" x14ac:dyDescent="0.15">
      <c r="A1220" s="7">
        <v>42736</v>
      </c>
      <c r="B1220" s="8" t="s">
        <v>104</v>
      </c>
      <c r="C1220" s="8" t="s">
        <v>124</v>
      </c>
      <c r="D1220" s="8" t="s">
        <v>5</v>
      </c>
      <c r="E1220" s="8">
        <v>79</v>
      </c>
      <c r="F1220" s="8" t="str">
        <f>VLOOKUP($D1220,饮料价格!$B$3:$E$45,2,0)</f>
        <v>合</v>
      </c>
      <c r="G1220" s="8">
        <f>VLOOKUP($D1220,饮料价格!$B$3:$E$45,3,0)</f>
        <v>1.5</v>
      </c>
      <c r="H1220" s="8">
        <f>VLOOKUP($D1220,饮料价格!$B$3:$E$45,4,0)</f>
        <v>2.2000000000000002</v>
      </c>
      <c r="I1220" s="8">
        <f>E1220*H1220</f>
        <v>173.8</v>
      </c>
      <c r="J1220" s="8">
        <f>(H1220-G1220)*E1220</f>
        <v>55.300000000000011</v>
      </c>
    </row>
    <row r="1221" spans="1:10" hidden="1" outlineLevel="3" x14ac:dyDescent="0.15">
      <c r="A1221" s="7">
        <v>42736</v>
      </c>
      <c r="B1221" s="8" t="s">
        <v>104</v>
      </c>
      <c r="C1221" s="8" t="s">
        <v>124</v>
      </c>
      <c r="D1221" s="8" t="s">
        <v>10</v>
      </c>
      <c r="E1221" s="8">
        <v>18</v>
      </c>
      <c r="F1221" s="8" t="str">
        <f>VLOOKUP($D1221,饮料价格!$B$3:$E$45,2,0)</f>
        <v>听</v>
      </c>
      <c r="G1221" s="8">
        <f>VLOOKUP($D1221,饮料价格!$B$3:$E$45,3,0)</f>
        <v>2</v>
      </c>
      <c r="H1221" s="8">
        <f>VLOOKUP($D1221,饮料价格!$B$3:$E$45,4,0)</f>
        <v>3.5</v>
      </c>
      <c r="I1221" s="8">
        <f>E1221*H1221</f>
        <v>63</v>
      </c>
      <c r="J1221" s="8">
        <f>(H1221-G1221)*E1221</f>
        <v>27</v>
      </c>
    </row>
    <row r="1222" spans="1:10" hidden="1" outlineLevel="3" x14ac:dyDescent="0.15">
      <c r="A1222" s="7">
        <v>42736</v>
      </c>
      <c r="B1222" s="8" t="s">
        <v>104</v>
      </c>
      <c r="C1222" s="8" t="s">
        <v>124</v>
      </c>
      <c r="D1222" s="8" t="s">
        <v>3</v>
      </c>
      <c r="E1222" s="8">
        <v>91</v>
      </c>
      <c r="F1222" s="8" t="str">
        <f>VLOOKUP($D1222,饮料价格!$B$3:$E$45,2,0)</f>
        <v>听</v>
      </c>
      <c r="G1222" s="8">
        <f>VLOOKUP($D1222,饮料价格!$B$3:$E$45,3,0)</f>
        <v>2.5</v>
      </c>
      <c r="H1222" s="8">
        <f>VLOOKUP($D1222,饮料价格!$B$3:$E$45,4,0)</f>
        <v>3.5</v>
      </c>
      <c r="I1222" s="8">
        <f>E1222*H1222</f>
        <v>318.5</v>
      </c>
      <c r="J1222" s="8">
        <f>(H1222-G1222)*E1222</f>
        <v>91</v>
      </c>
    </row>
    <row r="1223" spans="1:10" hidden="1" outlineLevel="3" x14ac:dyDescent="0.15">
      <c r="A1223" s="7">
        <v>42736</v>
      </c>
      <c r="B1223" s="8" t="s">
        <v>104</v>
      </c>
      <c r="C1223" s="8" t="s">
        <v>124</v>
      </c>
      <c r="D1223" s="8" t="s">
        <v>79</v>
      </c>
      <c r="E1223" s="8">
        <v>78</v>
      </c>
      <c r="F1223" s="8" t="str">
        <f>VLOOKUP($D1223,饮料价格!$B$3:$E$45,2,0)</f>
        <v>听</v>
      </c>
      <c r="G1223" s="8">
        <f>VLOOKUP($D1223,饮料价格!$B$3:$E$45,3,0)</f>
        <v>1.2</v>
      </c>
      <c r="H1223" s="8">
        <f>VLOOKUP($D1223,饮料价格!$B$3:$E$45,4,0)</f>
        <v>2.5</v>
      </c>
      <c r="I1223" s="8">
        <f>E1223*H1223</f>
        <v>195</v>
      </c>
      <c r="J1223" s="8">
        <f>(H1223-G1223)*E1223</f>
        <v>101.4</v>
      </c>
    </row>
    <row r="1224" spans="1:10" hidden="1" outlineLevel="3" x14ac:dyDescent="0.15">
      <c r="A1224" s="7">
        <v>42736</v>
      </c>
      <c r="B1224" s="8" t="s">
        <v>104</v>
      </c>
      <c r="C1224" s="8" t="s">
        <v>124</v>
      </c>
      <c r="D1224" s="8" t="s">
        <v>24</v>
      </c>
      <c r="E1224" s="8">
        <v>87</v>
      </c>
      <c r="F1224" s="8" t="str">
        <f>VLOOKUP($D1224,饮料价格!$B$3:$E$45,2,0)</f>
        <v>瓶</v>
      </c>
      <c r="G1224" s="8">
        <f>VLOOKUP($D1224,饮料价格!$B$3:$E$45,3,0)</f>
        <v>2.4</v>
      </c>
      <c r="H1224" s="8">
        <f>VLOOKUP($D1224,饮料价格!$B$3:$E$45,4,0)</f>
        <v>3</v>
      </c>
      <c r="I1224" s="8">
        <f>E1224*H1224</f>
        <v>261</v>
      </c>
      <c r="J1224" s="8">
        <f>(H1224-G1224)*E1224</f>
        <v>52.20000000000001</v>
      </c>
    </row>
    <row r="1225" spans="1:10" hidden="1" outlineLevel="3" x14ac:dyDescent="0.15">
      <c r="A1225" s="7">
        <v>42736</v>
      </c>
      <c r="B1225" s="8" t="s">
        <v>104</v>
      </c>
      <c r="C1225" s="8" t="s">
        <v>124</v>
      </c>
      <c r="D1225" s="8" t="s">
        <v>1</v>
      </c>
      <c r="E1225" s="8">
        <v>12</v>
      </c>
      <c r="F1225" s="8" t="str">
        <f>VLOOKUP($D1225,饮料价格!$B$3:$E$45,2,0)</f>
        <v>听</v>
      </c>
      <c r="G1225" s="8">
        <f>VLOOKUP($D1225,饮料价格!$B$3:$E$45,3,0)</f>
        <v>2.5</v>
      </c>
      <c r="H1225" s="8">
        <f>VLOOKUP($D1225,饮料价格!$B$3:$E$45,4,0)</f>
        <v>3.5</v>
      </c>
      <c r="I1225" s="8">
        <f>E1225*H1225</f>
        <v>42</v>
      </c>
      <c r="J1225" s="8">
        <f>(H1225-G1225)*E1225</f>
        <v>12</v>
      </c>
    </row>
    <row r="1226" spans="1:10" hidden="1" outlineLevel="3" x14ac:dyDescent="0.15">
      <c r="A1226" s="7">
        <v>42736</v>
      </c>
      <c r="B1226" s="8" t="s">
        <v>104</v>
      </c>
      <c r="C1226" s="8" t="s">
        <v>124</v>
      </c>
      <c r="D1226" s="8" t="s">
        <v>13</v>
      </c>
      <c r="E1226" s="8">
        <v>25</v>
      </c>
      <c r="F1226" s="8" t="str">
        <f>VLOOKUP($D1226,饮料价格!$B$3:$E$45,2,0)</f>
        <v>瓶</v>
      </c>
      <c r="G1226" s="8">
        <f>VLOOKUP($D1226,饮料价格!$B$3:$E$45,3,0)</f>
        <v>2</v>
      </c>
      <c r="H1226" s="8">
        <f>VLOOKUP($D1226,饮料价格!$B$3:$E$45,4,0)</f>
        <v>3.5</v>
      </c>
      <c r="I1226" s="8">
        <f>E1226*H1226</f>
        <v>87.5</v>
      </c>
      <c r="J1226" s="8">
        <f>(H1226-G1226)*E1226</f>
        <v>37.5</v>
      </c>
    </row>
    <row r="1227" spans="1:10" hidden="1" outlineLevel="3" x14ac:dyDescent="0.15">
      <c r="A1227" s="7">
        <v>42736</v>
      </c>
      <c r="B1227" s="8" t="s">
        <v>104</v>
      </c>
      <c r="C1227" s="8" t="s">
        <v>124</v>
      </c>
      <c r="D1227" s="8" t="s">
        <v>18</v>
      </c>
      <c r="E1227" s="8">
        <v>36</v>
      </c>
      <c r="F1227" s="8" t="str">
        <f>VLOOKUP($D1227,饮料价格!$B$3:$E$45,2,0)</f>
        <v>合</v>
      </c>
      <c r="G1227" s="8">
        <f>VLOOKUP($D1227,饮料价格!$B$3:$E$45,3,0)</f>
        <v>4.5</v>
      </c>
      <c r="H1227" s="8">
        <f>VLOOKUP($D1227,饮料价格!$B$3:$E$45,4,0)</f>
        <v>7.2</v>
      </c>
      <c r="I1227" s="8">
        <f>E1227*H1227</f>
        <v>259.2</v>
      </c>
      <c r="J1227" s="8">
        <f>(H1227-G1227)*E1227</f>
        <v>97.2</v>
      </c>
    </row>
    <row r="1228" spans="1:10" hidden="1" outlineLevel="3" x14ac:dyDescent="0.15">
      <c r="A1228" s="7">
        <v>42736</v>
      </c>
      <c r="B1228" s="8" t="s">
        <v>104</v>
      </c>
      <c r="C1228" s="8" t="s">
        <v>124</v>
      </c>
      <c r="D1228" s="8" t="s">
        <v>28</v>
      </c>
      <c r="E1228" s="8">
        <v>47</v>
      </c>
      <c r="F1228" s="8" t="str">
        <f>VLOOKUP($D1228,饮料价格!$B$3:$E$45,2,0)</f>
        <v>合</v>
      </c>
      <c r="G1228" s="8">
        <f>VLOOKUP($D1228,饮料价格!$B$3:$E$45,3,0)</f>
        <v>1.5</v>
      </c>
      <c r="H1228" s="8">
        <f>VLOOKUP($D1228,饮料价格!$B$3:$E$45,4,0)</f>
        <v>2.2000000000000002</v>
      </c>
      <c r="I1228" s="8">
        <f>E1228*H1228</f>
        <v>103.4</v>
      </c>
      <c r="J1228" s="8">
        <f>(H1228-G1228)*E1228</f>
        <v>32.900000000000006</v>
      </c>
    </row>
    <row r="1229" spans="1:10" hidden="1" outlineLevel="3" x14ac:dyDescent="0.15">
      <c r="A1229" s="7">
        <v>42736</v>
      </c>
      <c r="B1229" s="8" t="s">
        <v>104</v>
      </c>
      <c r="C1229" s="8" t="s">
        <v>124</v>
      </c>
      <c r="D1229" s="8" t="s">
        <v>14</v>
      </c>
      <c r="E1229" s="8">
        <v>10</v>
      </c>
      <c r="F1229" s="8" t="str">
        <f>VLOOKUP($D1229,饮料价格!$B$3:$E$45,2,0)</f>
        <v>听</v>
      </c>
      <c r="G1229" s="8">
        <f>VLOOKUP($D1229,饮料价格!$B$3:$E$45,3,0)</f>
        <v>2.5</v>
      </c>
      <c r="H1229" s="8">
        <f>VLOOKUP($D1229,饮料价格!$B$3:$E$45,4,0)</f>
        <v>4</v>
      </c>
      <c r="I1229" s="8">
        <f>E1229*H1229</f>
        <v>40</v>
      </c>
      <c r="J1229" s="8">
        <f>(H1229-G1229)*E1229</f>
        <v>15</v>
      </c>
    </row>
    <row r="1230" spans="1:10" hidden="1" outlineLevel="3" x14ac:dyDescent="0.15">
      <c r="A1230" s="7">
        <v>42736</v>
      </c>
      <c r="B1230" s="8" t="s">
        <v>104</v>
      </c>
      <c r="C1230" s="8" t="s">
        <v>124</v>
      </c>
      <c r="D1230" s="8" t="s">
        <v>78</v>
      </c>
      <c r="E1230" s="8">
        <v>54</v>
      </c>
      <c r="F1230" s="8" t="str">
        <f>VLOOKUP($D1230,饮料价格!$B$3:$E$45,2,0)</f>
        <v>瓶</v>
      </c>
      <c r="G1230" s="8">
        <f>VLOOKUP($D1230,饮料价格!$B$3:$E$45,3,0)</f>
        <v>1.9</v>
      </c>
      <c r="H1230" s="8">
        <f>VLOOKUP($D1230,饮料价格!$B$3:$E$45,4,0)</f>
        <v>2.4</v>
      </c>
      <c r="I1230" s="8">
        <f>E1230*H1230</f>
        <v>129.6</v>
      </c>
      <c r="J1230" s="8">
        <f>(H1230-G1230)*E1230</f>
        <v>27</v>
      </c>
    </row>
    <row r="1231" spans="1:10" hidden="1" outlineLevel="3" x14ac:dyDescent="0.15">
      <c r="A1231" s="7">
        <v>42736</v>
      </c>
      <c r="B1231" s="8" t="s">
        <v>104</v>
      </c>
      <c r="C1231" s="8" t="s">
        <v>124</v>
      </c>
      <c r="D1231" s="8" t="s">
        <v>8</v>
      </c>
      <c r="E1231" s="8">
        <v>44</v>
      </c>
      <c r="F1231" s="8" t="str">
        <f>VLOOKUP($D1231,饮料价格!$B$3:$E$45,2,0)</f>
        <v>合</v>
      </c>
      <c r="G1231" s="8">
        <f>VLOOKUP($D1231,饮料价格!$B$3:$E$45,3,0)</f>
        <v>7.8</v>
      </c>
      <c r="H1231" s="8">
        <f>VLOOKUP($D1231,饮料价格!$B$3:$E$45,4,0)</f>
        <v>9.8000000000000007</v>
      </c>
      <c r="I1231" s="8">
        <f>E1231*H1231</f>
        <v>431.20000000000005</v>
      </c>
      <c r="J1231" s="8">
        <f>(H1231-G1231)*E1231</f>
        <v>88.000000000000043</v>
      </c>
    </row>
    <row r="1232" spans="1:10" hidden="1" outlineLevel="3" x14ac:dyDescent="0.15">
      <c r="A1232" s="7">
        <v>42736</v>
      </c>
      <c r="B1232" s="8" t="s">
        <v>104</v>
      </c>
      <c r="C1232" s="8" t="s">
        <v>124</v>
      </c>
      <c r="D1232" s="8" t="s">
        <v>25</v>
      </c>
      <c r="E1232" s="8">
        <v>80</v>
      </c>
      <c r="F1232" s="8" t="str">
        <f>VLOOKUP($D1232,饮料价格!$B$3:$E$45,2,0)</f>
        <v>听</v>
      </c>
      <c r="G1232" s="8">
        <f>VLOOKUP($D1232,饮料价格!$B$3:$E$45,3,0)</f>
        <v>3</v>
      </c>
      <c r="H1232" s="8">
        <f>VLOOKUP($D1232,饮料价格!$B$3:$E$45,4,0)</f>
        <v>4</v>
      </c>
      <c r="I1232" s="8">
        <f>E1232*H1232</f>
        <v>320</v>
      </c>
      <c r="J1232" s="8">
        <f>(H1232-G1232)*E1232</f>
        <v>80</v>
      </c>
    </row>
    <row r="1233" spans="1:10" hidden="1" outlineLevel="3" x14ac:dyDescent="0.15">
      <c r="A1233" s="7">
        <v>42736</v>
      </c>
      <c r="B1233" s="8" t="s">
        <v>104</v>
      </c>
      <c r="C1233" s="8" t="s">
        <v>124</v>
      </c>
      <c r="D1233" s="8" t="s">
        <v>16</v>
      </c>
      <c r="E1233" s="8">
        <v>123</v>
      </c>
      <c r="F1233" s="8" t="str">
        <f>VLOOKUP($D1233,饮料价格!$B$3:$E$45,2,0)</f>
        <v>瓶</v>
      </c>
      <c r="G1233" s="8">
        <f>VLOOKUP($D1233,饮料价格!$B$3:$E$45,3,0)</f>
        <v>1</v>
      </c>
      <c r="H1233" s="8">
        <f>VLOOKUP($D1233,饮料价格!$B$3:$E$45,4,0)</f>
        <v>1.5</v>
      </c>
      <c r="I1233" s="8">
        <f>E1233*H1233</f>
        <v>184.5</v>
      </c>
      <c r="J1233" s="8">
        <f>(H1233-G1233)*E1233</f>
        <v>61.5</v>
      </c>
    </row>
    <row r="1234" spans="1:10" hidden="1" outlineLevel="3" x14ac:dyDescent="0.15">
      <c r="A1234" s="7">
        <v>42736</v>
      </c>
      <c r="B1234" s="8" t="s">
        <v>104</v>
      </c>
      <c r="C1234" s="8" t="s">
        <v>124</v>
      </c>
      <c r="D1234" s="8" t="s">
        <v>80</v>
      </c>
      <c r="E1234" s="8">
        <v>15</v>
      </c>
      <c r="F1234" s="8" t="str">
        <f>VLOOKUP($D1234,饮料价格!$B$3:$E$45,2,0)</f>
        <v>瓶</v>
      </c>
      <c r="G1234" s="8">
        <f>VLOOKUP($D1234,饮料价格!$B$3:$E$45,3,0)</f>
        <v>0.9</v>
      </c>
      <c r="H1234" s="8">
        <f>VLOOKUP($D1234,饮料价格!$B$3:$E$45,4,0)</f>
        <v>1.2</v>
      </c>
      <c r="I1234" s="8">
        <f>E1234*H1234</f>
        <v>18</v>
      </c>
      <c r="J1234" s="8">
        <f>(H1234-G1234)*E1234</f>
        <v>4.4999999999999991</v>
      </c>
    </row>
    <row r="1235" spans="1:10" hidden="1" outlineLevel="3" x14ac:dyDescent="0.15">
      <c r="A1235" s="7">
        <v>42736</v>
      </c>
      <c r="B1235" s="8" t="s">
        <v>104</v>
      </c>
      <c r="C1235" s="8" t="s">
        <v>124</v>
      </c>
      <c r="D1235" s="8" t="s">
        <v>132</v>
      </c>
      <c r="E1235" s="8">
        <v>72</v>
      </c>
      <c r="F1235" s="8" t="str">
        <f>VLOOKUP($D1235,饮料价格!$B$3:$E$45,2,0)</f>
        <v>瓶</v>
      </c>
      <c r="G1235" s="8">
        <f>VLOOKUP($D1235,饮料价格!$B$3:$E$45,3,0)</f>
        <v>2.5</v>
      </c>
      <c r="H1235" s="8">
        <f>VLOOKUP($D1235,饮料价格!$B$3:$E$45,4,0)</f>
        <v>4.5</v>
      </c>
      <c r="I1235" s="8">
        <f>E1235*H1235</f>
        <v>324</v>
      </c>
      <c r="J1235" s="8">
        <f>(H1235-G1235)*E1235</f>
        <v>144</v>
      </c>
    </row>
    <row r="1236" spans="1:10" hidden="1" outlineLevel="3" x14ac:dyDescent="0.15">
      <c r="A1236" s="7">
        <v>42736</v>
      </c>
      <c r="B1236" s="8" t="s">
        <v>104</v>
      </c>
      <c r="C1236" s="8" t="s">
        <v>124</v>
      </c>
      <c r="D1236" s="8" t="s">
        <v>7</v>
      </c>
      <c r="E1236" s="8">
        <v>22</v>
      </c>
      <c r="F1236" s="8" t="str">
        <f>VLOOKUP($D1236,饮料价格!$B$3:$E$45,2,0)</f>
        <v>听</v>
      </c>
      <c r="G1236" s="8">
        <f>VLOOKUP($D1236,饮料价格!$B$3:$E$45,3,0)</f>
        <v>3.2</v>
      </c>
      <c r="H1236" s="8">
        <f>VLOOKUP($D1236,饮料价格!$B$3:$E$45,4,0)</f>
        <v>6</v>
      </c>
      <c r="I1236" s="8">
        <f>E1236*H1236</f>
        <v>132</v>
      </c>
      <c r="J1236" s="8">
        <f>(H1236-G1236)*E1236</f>
        <v>61.599999999999994</v>
      </c>
    </row>
    <row r="1237" spans="1:10" hidden="1" outlineLevel="3" x14ac:dyDescent="0.15">
      <c r="A1237" s="7">
        <v>42736</v>
      </c>
      <c r="B1237" s="8" t="s">
        <v>104</v>
      </c>
      <c r="C1237" s="8" t="s">
        <v>124</v>
      </c>
      <c r="D1237" s="8" t="s">
        <v>26</v>
      </c>
      <c r="E1237" s="8">
        <v>6</v>
      </c>
      <c r="F1237" s="8" t="str">
        <f>VLOOKUP($D1237,饮料价格!$B$3:$E$45,2,0)</f>
        <v>瓶</v>
      </c>
      <c r="G1237" s="8">
        <f>VLOOKUP($D1237,饮料价格!$B$3:$E$45,3,0)</f>
        <v>1.7</v>
      </c>
      <c r="H1237" s="8">
        <f>VLOOKUP($D1237,饮料价格!$B$3:$E$45,4,0)</f>
        <v>2.2000000000000002</v>
      </c>
      <c r="I1237" s="8">
        <f>E1237*H1237</f>
        <v>13.200000000000001</v>
      </c>
      <c r="J1237" s="8">
        <f>(H1237-G1237)*E1237</f>
        <v>3.0000000000000013</v>
      </c>
    </row>
    <row r="1238" spans="1:10" hidden="1" outlineLevel="3" x14ac:dyDescent="0.15">
      <c r="A1238" s="7">
        <v>42736</v>
      </c>
      <c r="B1238" s="8" t="s">
        <v>104</v>
      </c>
      <c r="C1238" s="8" t="s">
        <v>124</v>
      </c>
      <c r="D1238" s="8" t="s">
        <v>15</v>
      </c>
      <c r="E1238" s="8">
        <v>28</v>
      </c>
      <c r="F1238" s="8" t="str">
        <f>VLOOKUP($D1238,饮料价格!$B$3:$E$45,2,0)</f>
        <v>合</v>
      </c>
      <c r="G1238" s="8">
        <f>VLOOKUP($D1238,饮料价格!$B$3:$E$45,3,0)</f>
        <v>1.7</v>
      </c>
      <c r="H1238" s="8">
        <f>VLOOKUP($D1238,饮料价格!$B$3:$E$45,4,0)</f>
        <v>2.5</v>
      </c>
      <c r="I1238" s="8">
        <f>E1238*H1238</f>
        <v>70</v>
      </c>
      <c r="J1238" s="8">
        <f>(H1238-G1238)*E1238</f>
        <v>22.400000000000002</v>
      </c>
    </row>
    <row r="1239" spans="1:10" hidden="1" outlineLevel="3" x14ac:dyDescent="0.15">
      <c r="A1239" s="7">
        <v>42736</v>
      </c>
      <c r="B1239" s="8" t="s">
        <v>104</v>
      </c>
      <c r="C1239" s="8" t="s">
        <v>124</v>
      </c>
      <c r="D1239" s="8" t="s">
        <v>131</v>
      </c>
      <c r="E1239" s="8">
        <v>21</v>
      </c>
      <c r="F1239" s="8" t="str">
        <f>VLOOKUP($D1239,饮料价格!$B$3:$E$45,2,0)</f>
        <v>瓶</v>
      </c>
      <c r="G1239" s="8">
        <f>VLOOKUP($D1239,饮料价格!$B$3:$E$45,3,0)</f>
        <v>2</v>
      </c>
      <c r="H1239" s="8">
        <f>VLOOKUP($D1239,饮料价格!$B$3:$E$45,4,0)</f>
        <v>3.5</v>
      </c>
      <c r="I1239" s="8">
        <f>E1239*H1239</f>
        <v>73.5</v>
      </c>
      <c r="J1239" s="8">
        <f>(H1239-G1239)*E1239</f>
        <v>31.5</v>
      </c>
    </row>
    <row r="1240" spans="1:10" hidden="1" outlineLevel="3" x14ac:dyDescent="0.15">
      <c r="A1240" s="7">
        <v>42736</v>
      </c>
      <c r="B1240" s="8" t="s">
        <v>104</v>
      </c>
      <c r="C1240" s="8" t="s">
        <v>124</v>
      </c>
      <c r="D1240" s="8" t="s">
        <v>73</v>
      </c>
      <c r="E1240" s="8">
        <v>32</v>
      </c>
      <c r="F1240" s="8" t="str">
        <f>VLOOKUP($D1240,饮料价格!$B$3:$E$45,2,0)</f>
        <v>瓶</v>
      </c>
      <c r="G1240" s="8">
        <f>VLOOKUP($D1240,饮料价格!$B$3:$E$45,3,0)</f>
        <v>1.8</v>
      </c>
      <c r="H1240" s="8">
        <f>VLOOKUP($D1240,饮料价格!$B$3:$E$45,4,0)</f>
        <v>2.2999999999999998</v>
      </c>
      <c r="I1240" s="8">
        <f>E1240*H1240</f>
        <v>73.599999999999994</v>
      </c>
      <c r="J1240" s="8">
        <f>(H1240-G1240)*E1240</f>
        <v>15.999999999999993</v>
      </c>
    </row>
    <row r="1241" spans="1:10" hidden="1" outlineLevel="3" x14ac:dyDescent="0.15">
      <c r="A1241" s="7">
        <v>42736</v>
      </c>
      <c r="B1241" s="8" t="s">
        <v>104</v>
      </c>
      <c r="C1241" s="8" t="s">
        <v>124</v>
      </c>
      <c r="D1241" s="8" t="s">
        <v>82</v>
      </c>
      <c r="E1241" s="8">
        <v>32</v>
      </c>
      <c r="F1241" s="8" t="str">
        <f>VLOOKUP($D1241,饮料价格!$B$3:$E$45,2,0)</f>
        <v>合</v>
      </c>
      <c r="G1241" s="8">
        <f>VLOOKUP($D1241,饮料价格!$B$3:$E$45,3,0)</f>
        <v>1.6</v>
      </c>
      <c r="H1241" s="8">
        <f>VLOOKUP($D1241,饮料价格!$B$3:$E$45,4,0)</f>
        <v>2.5</v>
      </c>
      <c r="I1241" s="8">
        <f>E1241*H1241</f>
        <v>80</v>
      </c>
      <c r="J1241" s="8">
        <f>(H1241-G1241)*E1241</f>
        <v>28.799999999999997</v>
      </c>
    </row>
    <row r="1242" spans="1:10" hidden="1" outlineLevel="3" x14ac:dyDescent="0.15">
      <c r="A1242" s="7">
        <v>42736</v>
      </c>
      <c r="B1242" s="8" t="s">
        <v>104</v>
      </c>
      <c r="C1242" s="8" t="s">
        <v>124</v>
      </c>
      <c r="D1242" s="8" t="s">
        <v>27</v>
      </c>
      <c r="E1242" s="8">
        <v>65</v>
      </c>
      <c r="F1242" s="8" t="str">
        <f>VLOOKUP($D1242,饮料价格!$B$3:$E$45,2,0)</f>
        <v>听</v>
      </c>
      <c r="G1242" s="8">
        <f>VLOOKUP($D1242,饮料价格!$B$3:$E$45,3,0)</f>
        <v>2.5</v>
      </c>
      <c r="H1242" s="8">
        <f>VLOOKUP($D1242,饮料价格!$B$3:$E$45,4,0)</f>
        <v>4</v>
      </c>
      <c r="I1242" s="8">
        <f>E1242*H1242</f>
        <v>260</v>
      </c>
      <c r="J1242" s="8">
        <f>(H1242-G1242)*E1242</f>
        <v>97.5</v>
      </c>
    </row>
    <row r="1243" spans="1:10" hidden="1" outlineLevel="3" x14ac:dyDescent="0.15">
      <c r="A1243" s="7">
        <v>42736</v>
      </c>
      <c r="B1243" s="8" t="s">
        <v>104</v>
      </c>
      <c r="C1243" s="8" t="s">
        <v>124</v>
      </c>
      <c r="D1243" s="8" t="s">
        <v>32</v>
      </c>
      <c r="E1243" s="8">
        <v>23</v>
      </c>
      <c r="F1243" s="8" t="str">
        <f>VLOOKUP($D1243,饮料价格!$B$3:$E$45,2,0)</f>
        <v>瓶</v>
      </c>
      <c r="G1243" s="8">
        <f>VLOOKUP($D1243,饮料价格!$B$3:$E$45,3,0)</f>
        <v>2.4</v>
      </c>
      <c r="H1243" s="8">
        <f>VLOOKUP($D1243,饮料价格!$B$3:$E$45,4,0)</f>
        <v>3.5</v>
      </c>
      <c r="I1243" s="8">
        <f>E1243*H1243</f>
        <v>80.5</v>
      </c>
      <c r="J1243" s="8">
        <f>(H1243-G1243)*E1243</f>
        <v>25.3</v>
      </c>
    </row>
    <row r="1244" spans="1:10" hidden="1" outlineLevel="3" x14ac:dyDescent="0.15">
      <c r="A1244" s="7">
        <v>42736</v>
      </c>
      <c r="B1244" s="8" t="s">
        <v>104</v>
      </c>
      <c r="C1244" s="8" t="s">
        <v>124</v>
      </c>
      <c r="D1244" s="8" t="s">
        <v>81</v>
      </c>
      <c r="E1244" s="8">
        <v>88</v>
      </c>
      <c r="F1244" s="8" t="str">
        <f>VLOOKUP($D1244,饮料价格!$B$3:$E$45,2,0)</f>
        <v>听</v>
      </c>
      <c r="G1244" s="8">
        <f>VLOOKUP($D1244,饮料价格!$B$3:$E$45,3,0)</f>
        <v>3</v>
      </c>
      <c r="H1244" s="8">
        <f>VLOOKUP($D1244,饮料价格!$B$3:$E$45,4,0)</f>
        <v>4</v>
      </c>
      <c r="I1244" s="8">
        <f>E1244*H1244</f>
        <v>352</v>
      </c>
      <c r="J1244" s="8">
        <f>(H1244-G1244)*E1244</f>
        <v>88</v>
      </c>
    </row>
    <row r="1245" spans="1:10" hidden="1" outlineLevel="3" x14ac:dyDescent="0.15">
      <c r="A1245" s="7">
        <v>42736</v>
      </c>
      <c r="B1245" s="8" t="s">
        <v>104</v>
      </c>
      <c r="C1245" s="8" t="s">
        <v>124</v>
      </c>
      <c r="D1245" s="8" t="s">
        <v>11</v>
      </c>
      <c r="E1245" s="8">
        <v>78</v>
      </c>
      <c r="F1245" s="8" t="str">
        <f>VLOOKUP($D1245,饮料价格!$B$3:$E$45,2,0)</f>
        <v>瓶</v>
      </c>
      <c r="G1245" s="8">
        <f>VLOOKUP($D1245,饮料价格!$B$3:$E$45,3,0)</f>
        <v>1</v>
      </c>
      <c r="H1245" s="8">
        <f>VLOOKUP($D1245,饮料价格!$B$3:$E$45,4,0)</f>
        <v>1.3</v>
      </c>
      <c r="I1245" s="8">
        <f>E1245*H1245</f>
        <v>101.4</v>
      </c>
      <c r="J1245" s="8">
        <f>(H1245-G1245)*E1245</f>
        <v>23.400000000000002</v>
      </c>
    </row>
    <row r="1246" spans="1:10" hidden="1" outlineLevel="3" x14ac:dyDescent="0.15">
      <c r="A1246" s="7">
        <v>42736</v>
      </c>
      <c r="B1246" s="8" t="s">
        <v>104</v>
      </c>
      <c r="C1246" s="8" t="s">
        <v>124</v>
      </c>
      <c r="D1246" s="8" t="s">
        <v>2</v>
      </c>
      <c r="E1246" s="8">
        <v>14</v>
      </c>
      <c r="F1246" s="8" t="str">
        <f>VLOOKUP($D1246,饮料价格!$B$3:$E$45,2,0)</f>
        <v>听</v>
      </c>
      <c r="G1246" s="8">
        <f>VLOOKUP($D1246,饮料价格!$B$3:$E$45,3,0)</f>
        <v>1.6</v>
      </c>
      <c r="H1246" s="8">
        <f>VLOOKUP($D1246,饮料价格!$B$3:$E$45,4,0)</f>
        <v>3.3</v>
      </c>
      <c r="I1246" s="8">
        <f>E1246*H1246</f>
        <v>46.199999999999996</v>
      </c>
      <c r="J1246" s="8">
        <f>(H1246-G1246)*E1246</f>
        <v>23.799999999999997</v>
      </c>
    </row>
    <row r="1247" spans="1:10" hidden="1" outlineLevel="3" x14ac:dyDescent="0.15">
      <c r="A1247" s="7">
        <v>42736</v>
      </c>
      <c r="B1247" s="8" t="s">
        <v>104</v>
      </c>
      <c r="C1247" s="8" t="s">
        <v>124</v>
      </c>
      <c r="D1247" s="8" t="s">
        <v>19</v>
      </c>
      <c r="E1247" s="8">
        <v>54</v>
      </c>
      <c r="F1247" s="8" t="str">
        <f>VLOOKUP($D1247,饮料价格!$B$3:$E$45,2,0)</f>
        <v>瓶</v>
      </c>
      <c r="G1247" s="8">
        <f>VLOOKUP($D1247,饮料价格!$B$3:$E$45,3,0)</f>
        <v>1.7</v>
      </c>
      <c r="H1247" s="8">
        <f>VLOOKUP($D1247,饮料价格!$B$3:$E$45,4,0)</f>
        <v>2.2000000000000002</v>
      </c>
      <c r="I1247" s="8">
        <f>E1247*H1247</f>
        <v>118.80000000000001</v>
      </c>
      <c r="J1247" s="8">
        <f>(H1247-G1247)*E1247</f>
        <v>27.000000000000011</v>
      </c>
    </row>
    <row r="1248" spans="1:10" hidden="1" outlineLevel="3" x14ac:dyDescent="0.15">
      <c r="A1248" s="7">
        <v>42736</v>
      </c>
      <c r="B1248" s="8" t="s">
        <v>104</v>
      </c>
      <c r="C1248" s="8" t="s">
        <v>124</v>
      </c>
      <c r="D1248" s="8" t="s">
        <v>23</v>
      </c>
      <c r="E1248" s="8">
        <v>63</v>
      </c>
      <c r="F1248" s="8" t="str">
        <f>VLOOKUP($D1248,饮料价格!$B$3:$E$45,2,0)</f>
        <v>瓶</v>
      </c>
      <c r="G1248" s="8">
        <f>VLOOKUP($D1248,饮料价格!$B$3:$E$45,3,0)</f>
        <v>2.4</v>
      </c>
      <c r="H1248" s="8">
        <f>VLOOKUP($D1248,饮料价格!$B$3:$E$45,4,0)</f>
        <v>3</v>
      </c>
      <c r="I1248" s="8">
        <f>E1248*H1248</f>
        <v>189</v>
      </c>
      <c r="J1248" s="8">
        <f>(H1248-G1248)*E1248</f>
        <v>37.800000000000004</v>
      </c>
    </row>
    <row r="1249" spans="1:10" hidden="1" outlineLevel="3" x14ac:dyDescent="0.15">
      <c r="A1249" s="7">
        <v>42736</v>
      </c>
      <c r="B1249" s="8" t="s">
        <v>104</v>
      </c>
      <c r="C1249" s="8" t="s">
        <v>124</v>
      </c>
      <c r="D1249" s="8" t="s">
        <v>17</v>
      </c>
      <c r="E1249" s="8">
        <v>99</v>
      </c>
      <c r="F1249" s="8" t="str">
        <f>VLOOKUP($D1249,饮料价格!$B$3:$E$45,2,0)</f>
        <v>合</v>
      </c>
      <c r="G1249" s="8">
        <f>VLOOKUP($D1249,饮料价格!$B$3:$E$45,3,0)</f>
        <v>4.3</v>
      </c>
      <c r="H1249" s="8">
        <f>VLOOKUP($D1249,饮料价格!$B$3:$E$45,4,0)</f>
        <v>6.8</v>
      </c>
      <c r="I1249" s="8">
        <f>E1249*H1249</f>
        <v>673.19999999999993</v>
      </c>
      <c r="J1249" s="8">
        <f>(H1249-G1249)*E1249</f>
        <v>247.5</v>
      </c>
    </row>
    <row r="1250" spans="1:10" hidden="1" outlineLevel="3" x14ac:dyDescent="0.15">
      <c r="A1250" s="7">
        <v>42736</v>
      </c>
      <c r="B1250" s="8" t="s">
        <v>104</v>
      </c>
      <c r="C1250" s="8" t="s">
        <v>124</v>
      </c>
      <c r="D1250" s="8" t="s">
        <v>29</v>
      </c>
      <c r="E1250" s="8">
        <v>33</v>
      </c>
      <c r="F1250" s="8" t="str">
        <f>VLOOKUP($D1250,饮料价格!$B$3:$E$45,2,0)</f>
        <v>合</v>
      </c>
      <c r="G1250" s="8">
        <f>VLOOKUP($D1250,饮料价格!$B$3:$E$45,3,0)</f>
        <v>1.6</v>
      </c>
      <c r="H1250" s="8">
        <f>VLOOKUP($D1250,饮料价格!$B$3:$E$45,4,0)</f>
        <v>2.2999999999999998</v>
      </c>
      <c r="I1250" s="8">
        <f>E1250*H1250</f>
        <v>75.899999999999991</v>
      </c>
      <c r="J1250" s="8">
        <f>(H1250-G1250)*E1250</f>
        <v>23.099999999999991</v>
      </c>
    </row>
    <row r="1251" spans="1:10" hidden="1" outlineLevel="3" x14ac:dyDescent="0.15">
      <c r="A1251" s="7">
        <v>42736</v>
      </c>
      <c r="B1251" s="8" t="s">
        <v>104</v>
      </c>
      <c r="C1251" s="8" t="s">
        <v>124</v>
      </c>
      <c r="D1251" s="8" t="s">
        <v>133</v>
      </c>
      <c r="E1251" s="8">
        <v>16</v>
      </c>
      <c r="F1251" s="8" t="str">
        <f>VLOOKUP($D1251,饮料价格!$B$3:$E$45,2,0)</f>
        <v>瓶</v>
      </c>
      <c r="G1251" s="8">
        <f>VLOOKUP($D1251,饮料价格!$B$3:$E$45,3,0)</f>
        <v>3.5</v>
      </c>
      <c r="H1251" s="8">
        <f>VLOOKUP($D1251,饮料价格!$B$3:$E$45,4,0)</f>
        <v>5</v>
      </c>
      <c r="I1251" s="8">
        <f>E1251*H1251</f>
        <v>80</v>
      </c>
      <c r="J1251" s="8">
        <f>(H1251-G1251)*E1251</f>
        <v>24</v>
      </c>
    </row>
    <row r="1252" spans="1:10" hidden="1" outlineLevel="3" x14ac:dyDescent="0.15">
      <c r="A1252" s="7">
        <v>42736</v>
      </c>
      <c r="B1252" s="8" t="s">
        <v>104</v>
      </c>
      <c r="C1252" s="8" t="s">
        <v>124</v>
      </c>
      <c r="D1252" s="8" t="s">
        <v>30</v>
      </c>
      <c r="E1252" s="8">
        <v>88</v>
      </c>
      <c r="F1252" s="8" t="str">
        <f>VLOOKUP($D1252,饮料价格!$B$3:$E$45,2,0)</f>
        <v>瓶</v>
      </c>
      <c r="G1252" s="8">
        <f>VLOOKUP($D1252,饮料价格!$B$3:$E$45,3,0)</f>
        <v>0.9</v>
      </c>
      <c r="H1252" s="8">
        <f>VLOOKUP($D1252,饮料价格!$B$3:$E$45,4,0)</f>
        <v>1.5</v>
      </c>
      <c r="I1252" s="8">
        <f>E1252*H1252</f>
        <v>132</v>
      </c>
      <c r="J1252" s="8">
        <f>(H1252-G1252)*E1252</f>
        <v>52.8</v>
      </c>
    </row>
    <row r="1253" spans="1:10" outlineLevel="2" collapsed="1" x14ac:dyDescent="0.15">
      <c r="A1253" s="7"/>
      <c r="B1253" s="8"/>
      <c r="C1253" s="23" t="s">
        <v>206</v>
      </c>
      <c r="D1253" s="8"/>
      <c r="E1253" s="8"/>
      <c r="F1253" s="8"/>
      <c r="G1253" s="8"/>
      <c r="H1253" s="8"/>
      <c r="I1253" s="8">
        <f>SUBTOTAL(9,I1211:I1252)</f>
        <v>7617.6999999999989</v>
      </c>
      <c r="J1253" s="8">
        <f>SUBTOTAL(9,J1211:J1252)</f>
        <v>2403.1</v>
      </c>
    </row>
    <row r="1254" spans="1:10" hidden="1" outlineLevel="3" x14ac:dyDescent="0.15">
      <c r="A1254" s="7">
        <v>42736</v>
      </c>
      <c r="B1254" s="8" t="s">
        <v>104</v>
      </c>
      <c r="C1254" s="8" t="s">
        <v>98</v>
      </c>
      <c r="D1254" s="8" t="s">
        <v>78</v>
      </c>
      <c r="E1254" s="8">
        <v>16</v>
      </c>
      <c r="F1254" s="8" t="str">
        <f>VLOOKUP($D1254,饮料价格!$B$3:$E$45,2,0)</f>
        <v>瓶</v>
      </c>
      <c r="G1254" s="8">
        <f>VLOOKUP($D1254,饮料价格!$B$3:$E$45,3,0)</f>
        <v>1.9</v>
      </c>
      <c r="H1254" s="8">
        <f>VLOOKUP($D1254,饮料价格!$B$3:$E$45,4,0)</f>
        <v>2.4</v>
      </c>
      <c r="I1254" s="8">
        <f>E1254*H1254</f>
        <v>38.4</v>
      </c>
      <c r="J1254" s="8">
        <f>(H1254-G1254)*E1254</f>
        <v>8</v>
      </c>
    </row>
    <row r="1255" spans="1:10" hidden="1" outlineLevel="3" x14ac:dyDescent="0.15">
      <c r="A1255" s="7">
        <v>42736</v>
      </c>
      <c r="B1255" s="8" t="s">
        <v>104</v>
      </c>
      <c r="C1255" s="8" t="s">
        <v>98</v>
      </c>
      <c r="D1255" s="8" t="s">
        <v>7</v>
      </c>
      <c r="E1255" s="8">
        <v>12</v>
      </c>
      <c r="F1255" s="8" t="str">
        <f>VLOOKUP($D1255,饮料价格!$B$3:$E$45,2,0)</f>
        <v>听</v>
      </c>
      <c r="G1255" s="8">
        <f>VLOOKUP($D1255,饮料价格!$B$3:$E$45,3,0)</f>
        <v>3.2</v>
      </c>
      <c r="H1255" s="8">
        <f>VLOOKUP($D1255,饮料价格!$B$3:$E$45,4,0)</f>
        <v>6</v>
      </c>
      <c r="I1255" s="8">
        <f>E1255*H1255</f>
        <v>72</v>
      </c>
      <c r="J1255" s="8">
        <f>(H1255-G1255)*E1255</f>
        <v>33.599999999999994</v>
      </c>
    </row>
    <row r="1256" spans="1:10" hidden="1" outlineLevel="3" x14ac:dyDescent="0.15">
      <c r="A1256" s="7">
        <v>42736</v>
      </c>
      <c r="B1256" s="8" t="s">
        <v>104</v>
      </c>
      <c r="C1256" s="8" t="s">
        <v>98</v>
      </c>
      <c r="D1256" s="8" t="s">
        <v>79</v>
      </c>
      <c r="E1256" s="8">
        <v>59</v>
      </c>
      <c r="F1256" s="8" t="str">
        <f>VLOOKUP($D1256,饮料价格!$B$3:$E$45,2,0)</f>
        <v>听</v>
      </c>
      <c r="G1256" s="8">
        <f>VLOOKUP($D1256,饮料价格!$B$3:$E$45,3,0)</f>
        <v>1.2</v>
      </c>
      <c r="H1256" s="8">
        <f>VLOOKUP($D1256,饮料价格!$B$3:$E$45,4,0)</f>
        <v>2.5</v>
      </c>
      <c r="I1256" s="8">
        <f>E1256*H1256</f>
        <v>147.5</v>
      </c>
      <c r="J1256" s="8">
        <f>(H1256-G1256)*E1256</f>
        <v>76.7</v>
      </c>
    </row>
    <row r="1257" spans="1:10" hidden="1" outlineLevel="3" x14ac:dyDescent="0.15">
      <c r="A1257" s="7">
        <v>42736</v>
      </c>
      <c r="B1257" s="8" t="s">
        <v>104</v>
      </c>
      <c r="C1257" s="8" t="s">
        <v>98</v>
      </c>
      <c r="D1257" s="8" t="s">
        <v>2</v>
      </c>
      <c r="E1257" s="8">
        <v>20</v>
      </c>
      <c r="F1257" s="8" t="str">
        <f>VLOOKUP($D1257,饮料价格!$B$3:$E$45,2,0)</f>
        <v>听</v>
      </c>
      <c r="G1257" s="8">
        <f>VLOOKUP($D1257,饮料价格!$B$3:$E$45,3,0)</f>
        <v>1.6</v>
      </c>
      <c r="H1257" s="8">
        <f>VLOOKUP($D1257,饮料价格!$B$3:$E$45,4,0)</f>
        <v>3.3</v>
      </c>
      <c r="I1257" s="8">
        <f>E1257*H1257</f>
        <v>66</v>
      </c>
      <c r="J1257" s="8">
        <f>(H1257-G1257)*E1257</f>
        <v>33.999999999999993</v>
      </c>
    </row>
    <row r="1258" spans="1:10" hidden="1" outlineLevel="3" x14ac:dyDescent="0.15">
      <c r="A1258" s="7">
        <v>42736</v>
      </c>
      <c r="B1258" s="8" t="s">
        <v>104</v>
      </c>
      <c r="C1258" s="8" t="s">
        <v>98</v>
      </c>
      <c r="D1258" s="8" t="s">
        <v>132</v>
      </c>
      <c r="E1258" s="8">
        <v>76</v>
      </c>
      <c r="F1258" s="8" t="str">
        <f>VLOOKUP($D1258,饮料价格!$B$3:$E$45,2,0)</f>
        <v>瓶</v>
      </c>
      <c r="G1258" s="8">
        <f>VLOOKUP($D1258,饮料价格!$B$3:$E$45,3,0)</f>
        <v>2.5</v>
      </c>
      <c r="H1258" s="8">
        <f>VLOOKUP($D1258,饮料价格!$B$3:$E$45,4,0)</f>
        <v>4.5</v>
      </c>
      <c r="I1258" s="8">
        <f>E1258*H1258</f>
        <v>342</v>
      </c>
      <c r="J1258" s="8">
        <f>(H1258-G1258)*E1258</f>
        <v>152</v>
      </c>
    </row>
    <row r="1259" spans="1:10" hidden="1" outlineLevel="3" x14ac:dyDescent="0.15">
      <c r="A1259" s="7">
        <v>42736</v>
      </c>
      <c r="B1259" s="8" t="s">
        <v>104</v>
      </c>
      <c r="C1259" s="8" t="s">
        <v>98</v>
      </c>
      <c r="D1259" s="8" t="s">
        <v>21</v>
      </c>
      <c r="E1259" s="8">
        <v>55</v>
      </c>
      <c r="F1259" s="8" t="str">
        <f>VLOOKUP($D1259,饮料价格!$B$3:$E$45,2,0)</f>
        <v>瓶</v>
      </c>
      <c r="G1259" s="8">
        <f>VLOOKUP($D1259,饮料价格!$B$3:$E$45,3,0)</f>
        <v>1.4</v>
      </c>
      <c r="H1259" s="8">
        <f>VLOOKUP($D1259,饮料价格!$B$3:$E$45,4,0)</f>
        <v>3</v>
      </c>
      <c r="I1259" s="8">
        <f>E1259*H1259</f>
        <v>165</v>
      </c>
      <c r="J1259" s="8">
        <f>(H1259-G1259)*E1259</f>
        <v>88</v>
      </c>
    </row>
    <row r="1260" spans="1:10" hidden="1" outlineLevel="3" x14ac:dyDescent="0.15">
      <c r="A1260" s="7">
        <v>42736</v>
      </c>
      <c r="B1260" s="8" t="s">
        <v>104</v>
      </c>
      <c r="C1260" s="8" t="s">
        <v>98</v>
      </c>
      <c r="D1260" s="8" t="s">
        <v>18</v>
      </c>
      <c r="E1260" s="8">
        <v>49</v>
      </c>
      <c r="F1260" s="8" t="str">
        <f>VLOOKUP($D1260,饮料价格!$B$3:$E$45,2,0)</f>
        <v>合</v>
      </c>
      <c r="G1260" s="8">
        <f>VLOOKUP($D1260,饮料价格!$B$3:$E$45,3,0)</f>
        <v>4.5</v>
      </c>
      <c r="H1260" s="8">
        <f>VLOOKUP($D1260,饮料价格!$B$3:$E$45,4,0)</f>
        <v>7.2</v>
      </c>
      <c r="I1260" s="8">
        <f>E1260*H1260</f>
        <v>352.8</v>
      </c>
      <c r="J1260" s="8">
        <f>(H1260-G1260)*E1260</f>
        <v>132.30000000000001</v>
      </c>
    </row>
    <row r="1261" spans="1:10" hidden="1" outlineLevel="3" x14ac:dyDescent="0.15">
      <c r="A1261" s="7">
        <v>42736</v>
      </c>
      <c r="B1261" s="8" t="s">
        <v>104</v>
      </c>
      <c r="C1261" s="8" t="s">
        <v>98</v>
      </c>
      <c r="D1261" s="8" t="s">
        <v>27</v>
      </c>
      <c r="E1261" s="8">
        <v>15</v>
      </c>
      <c r="F1261" s="8" t="str">
        <f>VLOOKUP($D1261,饮料价格!$B$3:$E$45,2,0)</f>
        <v>听</v>
      </c>
      <c r="G1261" s="8">
        <f>VLOOKUP($D1261,饮料价格!$B$3:$E$45,3,0)</f>
        <v>2.5</v>
      </c>
      <c r="H1261" s="8">
        <f>VLOOKUP($D1261,饮料价格!$B$3:$E$45,4,0)</f>
        <v>4</v>
      </c>
      <c r="I1261" s="8">
        <f>E1261*H1261</f>
        <v>60</v>
      </c>
      <c r="J1261" s="8">
        <f>(H1261-G1261)*E1261</f>
        <v>22.5</v>
      </c>
    </row>
    <row r="1262" spans="1:10" hidden="1" outlineLevel="3" x14ac:dyDescent="0.15">
      <c r="A1262" s="7">
        <v>42736</v>
      </c>
      <c r="B1262" s="8" t="s">
        <v>104</v>
      </c>
      <c r="C1262" s="8" t="s">
        <v>98</v>
      </c>
      <c r="D1262" s="8" t="s">
        <v>22</v>
      </c>
      <c r="E1262" s="8">
        <v>13</v>
      </c>
      <c r="F1262" s="8" t="str">
        <f>VLOOKUP($D1262,饮料价格!$B$3:$E$45,2,0)</f>
        <v>合</v>
      </c>
      <c r="G1262" s="8">
        <f>VLOOKUP($D1262,饮料价格!$B$3:$E$45,3,0)</f>
        <v>1.7</v>
      </c>
      <c r="H1262" s="8">
        <f>VLOOKUP($D1262,饮料价格!$B$3:$E$45,4,0)</f>
        <v>2.2000000000000002</v>
      </c>
      <c r="I1262" s="8">
        <f>E1262*H1262</f>
        <v>28.6</v>
      </c>
      <c r="J1262" s="8">
        <f>(H1262-G1262)*E1262</f>
        <v>6.5000000000000027</v>
      </c>
    </row>
    <row r="1263" spans="1:10" hidden="1" outlineLevel="3" x14ac:dyDescent="0.15">
      <c r="A1263" s="7">
        <v>42736</v>
      </c>
      <c r="B1263" s="8" t="s">
        <v>104</v>
      </c>
      <c r="C1263" s="8" t="s">
        <v>98</v>
      </c>
      <c r="D1263" s="8" t="s">
        <v>30</v>
      </c>
      <c r="E1263" s="8">
        <v>16</v>
      </c>
      <c r="F1263" s="8" t="str">
        <f>VLOOKUP($D1263,饮料价格!$B$3:$E$45,2,0)</f>
        <v>瓶</v>
      </c>
      <c r="G1263" s="8">
        <f>VLOOKUP($D1263,饮料价格!$B$3:$E$45,3,0)</f>
        <v>0.9</v>
      </c>
      <c r="H1263" s="8">
        <f>VLOOKUP($D1263,饮料价格!$B$3:$E$45,4,0)</f>
        <v>1.5</v>
      </c>
      <c r="I1263" s="8">
        <f>E1263*H1263</f>
        <v>24</v>
      </c>
      <c r="J1263" s="8">
        <f>(H1263-G1263)*E1263</f>
        <v>9.6</v>
      </c>
    </row>
    <row r="1264" spans="1:10" hidden="1" outlineLevel="3" x14ac:dyDescent="0.15">
      <c r="A1264" s="7">
        <v>42736</v>
      </c>
      <c r="B1264" s="8" t="s">
        <v>104</v>
      </c>
      <c r="C1264" s="8" t="s">
        <v>98</v>
      </c>
      <c r="D1264" s="8" t="s">
        <v>13</v>
      </c>
      <c r="E1264" s="8">
        <v>89</v>
      </c>
      <c r="F1264" s="8" t="str">
        <f>VLOOKUP($D1264,饮料价格!$B$3:$E$45,2,0)</f>
        <v>瓶</v>
      </c>
      <c r="G1264" s="8">
        <f>VLOOKUP($D1264,饮料价格!$B$3:$E$45,3,0)</f>
        <v>2</v>
      </c>
      <c r="H1264" s="8">
        <f>VLOOKUP($D1264,饮料价格!$B$3:$E$45,4,0)</f>
        <v>3.5</v>
      </c>
      <c r="I1264" s="8">
        <f>E1264*H1264</f>
        <v>311.5</v>
      </c>
      <c r="J1264" s="8">
        <f>(H1264-G1264)*E1264</f>
        <v>133.5</v>
      </c>
    </row>
    <row r="1265" spans="1:10" hidden="1" outlineLevel="3" x14ac:dyDescent="0.15">
      <c r="A1265" s="7">
        <v>42736</v>
      </c>
      <c r="B1265" s="8" t="s">
        <v>104</v>
      </c>
      <c r="C1265" s="8" t="s">
        <v>98</v>
      </c>
      <c r="D1265" s="8" t="s">
        <v>32</v>
      </c>
      <c r="E1265" s="8">
        <v>56</v>
      </c>
      <c r="F1265" s="8" t="str">
        <f>VLOOKUP($D1265,饮料价格!$B$3:$E$45,2,0)</f>
        <v>瓶</v>
      </c>
      <c r="G1265" s="8">
        <f>VLOOKUP($D1265,饮料价格!$B$3:$E$45,3,0)</f>
        <v>2.4</v>
      </c>
      <c r="H1265" s="8">
        <f>VLOOKUP($D1265,饮料价格!$B$3:$E$45,4,0)</f>
        <v>3.5</v>
      </c>
      <c r="I1265" s="8">
        <f>E1265*H1265</f>
        <v>196</v>
      </c>
      <c r="J1265" s="8">
        <f>(H1265-G1265)*E1265</f>
        <v>61.600000000000009</v>
      </c>
    </row>
    <row r="1266" spans="1:10" hidden="1" outlineLevel="3" x14ac:dyDescent="0.15">
      <c r="A1266" s="7">
        <v>42736</v>
      </c>
      <c r="B1266" s="8" t="s">
        <v>104</v>
      </c>
      <c r="C1266" s="8" t="s">
        <v>98</v>
      </c>
      <c r="D1266" s="8" t="s">
        <v>131</v>
      </c>
      <c r="E1266" s="8">
        <v>31</v>
      </c>
      <c r="F1266" s="8" t="str">
        <f>VLOOKUP($D1266,饮料价格!$B$3:$E$45,2,0)</f>
        <v>瓶</v>
      </c>
      <c r="G1266" s="8">
        <f>VLOOKUP($D1266,饮料价格!$B$3:$E$45,3,0)</f>
        <v>2</v>
      </c>
      <c r="H1266" s="8">
        <f>VLOOKUP($D1266,饮料价格!$B$3:$E$45,4,0)</f>
        <v>3.5</v>
      </c>
      <c r="I1266" s="8">
        <f>E1266*H1266</f>
        <v>108.5</v>
      </c>
      <c r="J1266" s="8">
        <f>(H1266-G1266)*E1266</f>
        <v>46.5</v>
      </c>
    </row>
    <row r="1267" spans="1:10" hidden="1" outlineLevel="3" x14ac:dyDescent="0.15">
      <c r="A1267" s="7">
        <v>42736</v>
      </c>
      <c r="B1267" s="8" t="s">
        <v>104</v>
      </c>
      <c r="C1267" s="8" t="s">
        <v>98</v>
      </c>
      <c r="D1267" s="8" t="s">
        <v>73</v>
      </c>
      <c r="E1267" s="8">
        <v>22</v>
      </c>
      <c r="F1267" s="8" t="str">
        <f>VLOOKUP($D1267,饮料价格!$B$3:$E$45,2,0)</f>
        <v>瓶</v>
      </c>
      <c r="G1267" s="8">
        <f>VLOOKUP($D1267,饮料价格!$B$3:$E$45,3,0)</f>
        <v>1.8</v>
      </c>
      <c r="H1267" s="8">
        <f>VLOOKUP($D1267,饮料价格!$B$3:$E$45,4,0)</f>
        <v>2.2999999999999998</v>
      </c>
      <c r="I1267" s="8">
        <f>E1267*H1267</f>
        <v>50.599999999999994</v>
      </c>
      <c r="J1267" s="8">
        <f>(H1267-G1267)*E1267</f>
        <v>10.999999999999995</v>
      </c>
    </row>
    <row r="1268" spans="1:10" hidden="1" outlineLevel="3" x14ac:dyDescent="0.15">
      <c r="A1268" s="7">
        <v>42736</v>
      </c>
      <c r="B1268" s="8" t="s">
        <v>104</v>
      </c>
      <c r="C1268" s="8" t="s">
        <v>98</v>
      </c>
      <c r="D1268" s="8" t="s">
        <v>80</v>
      </c>
      <c r="E1268" s="8">
        <v>88</v>
      </c>
      <c r="F1268" s="8" t="str">
        <f>VLOOKUP($D1268,饮料价格!$B$3:$E$45,2,0)</f>
        <v>瓶</v>
      </c>
      <c r="G1268" s="8">
        <f>VLOOKUP($D1268,饮料价格!$B$3:$E$45,3,0)</f>
        <v>0.9</v>
      </c>
      <c r="H1268" s="8">
        <f>VLOOKUP($D1268,饮料价格!$B$3:$E$45,4,0)</f>
        <v>1.2</v>
      </c>
      <c r="I1268" s="8">
        <f>E1268*H1268</f>
        <v>105.6</v>
      </c>
      <c r="J1268" s="8">
        <f>(H1268-G1268)*E1268</f>
        <v>26.399999999999995</v>
      </c>
    </row>
    <row r="1269" spans="1:10" hidden="1" outlineLevel="3" x14ac:dyDescent="0.15">
      <c r="A1269" s="7">
        <v>42736</v>
      </c>
      <c r="B1269" s="8" t="s">
        <v>104</v>
      </c>
      <c r="C1269" s="8" t="s">
        <v>98</v>
      </c>
      <c r="D1269" s="8" t="s">
        <v>11</v>
      </c>
      <c r="E1269" s="8">
        <v>17</v>
      </c>
      <c r="F1269" s="8" t="str">
        <f>VLOOKUP($D1269,饮料价格!$B$3:$E$45,2,0)</f>
        <v>瓶</v>
      </c>
      <c r="G1269" s="8">
        <f>VLOOKUP($D1269,饮料价格!$B$3:$E$45,3,0)</f>
        <v>1</v>
      </c>
      <c r="H1269" s="8">
        <f>VLOOKUP($D1269,饮料价格!$B$3:$E$45,4,0)</f>
        <v>1.3</v>
      </c>
      <c r="I1269" s="8">
        <f>E1269*H1269</f>
        <v>22.1</v>
      </c>
      <c r="J1269" s="8">
        <f>(H1269-G1269)*E1269</f>
        <v>5.1000000000000005</v>
      </c>
    </row>
    <row r="1270" spans="1:10" hidden="1" outlineLevel="3" x14ac:dyDescent="0.15">
      <c r="A1270" s="7">
        <v>42736</v>
      </c>
      <c r="B1270" s="8" t="s">
        <v>104</v>
      </c>
      <c r="C1270" s="8" t="s">
        <v>98</v>
      </c>
      <c r="D1270" s="8" t="s">
        <v>81</v>
      </c>
      <c r="E1270" s="8">
        <v>102</v>
      </c>
      <c r="F1270" s="8" t="str">
        <f>VLOOKUP($D1270,饮料价格!$B$3:$E$45,2,0)</f>
        <v>听</v>
      </c>
      <c r="G1270" s="8">
        <f>VLOOKUP($D1270,饮料价格!$B$3:$E$45,3,0)</f>
        <v>3</v>
      </c>
      <c r="H1270" s="8">
        <f>VLOOKUP($D1270,饮料价格!$B$3:$E$45,4,0)</f>
        <v>4</v>
      </c>
      <c r="I1270" s="8">
        <f>E1270*H1270</f>
        <v>408</v>
      </c>
      <c r="J1270" s="8">
        <f>(H1270-G1270)*E1270</f>
        <v>102</v>
      </c>
    </row>
    <row r="1271" spans="1:10" hidden="1" outlineLevel="3" x14ac:dyDescent="0.15">
      <c r="A1271" s="7">
        <v>42736</v>
      </c>
      <c r="B1271" s="8" t="s">
        <v>104</v>
      </c>
      <c r="C1271" s="8" t="s">
        <v>98</v>
      </c>
      <c r="D1271" s="8" t="s">
        <v>134</v>
      </c>
      <c r="E1271" s="8">
        <v>21</v>
      </c>
      <c r="F1271" s="8" t="str">
        <f>VLOOKUP($D1271,饮料价格!$B$3:$E$45,2,0)</f>
        <v>瓶</v>
      </c>
      <c r="G1271" s="8">
        <f>VLOOKUP($D1271,饮料价格!$B$3:$E$45,3,0)</f>
        <v>3.5</v>
      </c>
      <c r="H1271" s="8">
        <f>VLOOKUP($D1271,饮料价格!$B$3:$E$45,4,0)</f>
        <v>5</v>
      </c>
      <c r="I1271" s="8">
        <f>E1271*H1271</f>
        <v>105</v>
      </c>
      <c r="J1271" s="8">
        <f>(H1271-G1271)*E1271</f>
        <v>31.5</v>
      </c>
    </row>
    <row r="1272" spans="1:10" hidden="1" outlineLevel="3" x14ac:dyDescent="0.15">
      <c r="A1272" s="7">
        <v>42736</v>
      </c>
      <c r="B1272" s="8" t="s">
        <v>104</v>
      </c>
      <c r="C1272" s="8" t="s">
        <v>98</v>
      </c>
      <c r="D1272" s="8" t="s">
        <v>10</v>
      </c>
      <c r="E1272" s="8">
        <v>74</v>
      </c>
      <c r="F1272" s="8" t="str">
        <f>VLOOKUP($D1272,饮料价格!$B$3:$E$45,2,0)</f>
        <v>听</v>
      </c>
      <c r="G1272" s="8">
        <f>VLOOKUP($D1272,饮料价格!$B$3:$E$45,3,0)</f>
        <v>2</v>
      </c>
      <c r="H1272" s="8">
        <f>VLOOKUP($D1272,饮料价格!$B$3:$E$45,4,0)</f>
        <v>3.5</v>
      </c>
      <c r="I1272" s="8">
        <f>E1272*H1272</f>
        <v>259</v>
      </c>
      <c r="J1272" s="8">
        <f>(H1272-G1272)*E1272</f>
        <v>111</v>
      </c>
    </row>
    <row r="1273" spans="1:10" hidden="1" outlineLevel="3" x14ac:dyDescent="0.15">
      <c r="A1273" s="7">
        <v>42736</v>
      </c>
      <c r="B1273" s="8" t="s">
        <v>104</v>
      </c>
      <c r="C1273" s="8" t="s">
        <v>98</v>
      </c>
      <c r="D1273" s="8" t="s">
        <v>25</v>
      </c>
      <c r="E1273" s="8">
        <v>20</v>
      </c>
      <c r="F1273" s="8" t="str">
        <f>VLOOKUP($D1273,饮料价格!$B$3:$E$45,2,0)</f>
        <v>听</v>
      </c>
      <c r="G1273" s="8">
        <f>VLOOKUP($D1273,饮料价格!$B$3:$E$45,3,0)</f>
        <v>3</v>
      </c>
      <c r="H1273" s="8">
        <f>VLOOKUP($D1273,饮料价格!$B$3:$E$45,4,0)</f>
        <v>4</v>
      </c>
      <c r="I1273" s="8">
        <f>E1273*H1273</f>
        <v>80</v>
      </c>
      <c r="J1273" s="8">
        <f>(H1273-G1273)*E1273</f>
        <v>20</v>
      </c>
    </row>
    <row r="1274" spans="1:10" hidden="1" outlineLevel="3" x14ac:dyDescent="0.15">
      <c r="A1274" s="7">
        <v>42736</v>
      </c>
      <c r="B1274" s="8" t="s">
        <v>104</v>
      </c>
      <c r="C1274" s="8" t="s">
        <v>98</v>
      </c>
      <c r="D1274" s="8" t="s">
        <v>26</v>
      </c>
      <c r="E1274" s="8">
        <v>31</v>
      </c>
      <c r="F1274" s="8" t="str">
        <f>VLOOKUP($D1274,饮料价格!$B$3:$E$45,2,0)</f>
        <v>瓶</v>
      </c>
      <c r="G1274" s="8">
        <f>VLOOKUP($D1274,饮料价格!$B$3:$E$45,3,0)</f>
        <v>1.7</v>
      </c>
      <c r="H1274" s="8">
        <f>VLOOKUP($D1274,饮料价格!$B$3:$E$45,4,0)</f>
        <v>2.2000000000000002</v>
      </c>
      <c r="I1274" s="8">
        <f>E1274*H1274</f>
        <v>68.2</v>
      </c>
      <c r="J1274" s="8">
        <f>(H1274-G1274)*E1274</f>
        <v>15.500000000000007</v>
      </c>
    </row>
    <row r="1275" spans="1:10" hidden="1" outlineLevel="3" x14ac:dyDescent="0.15">
      <c r="A1275" s="7">
        <v>42736</v>
      </c>
      <c r="B1275" s="8" t="s">
        <v>104</v>
      </c>
      <c r="C1275" s="8" t="s">
        <v>98</v>
      </c>
      <c r="D1275" s="8" t="s">
        <v>12</v>
      </c>
      <c r="E1275" s="8">
        <v>4</v>
      </c>
      <c r="F1275" s="8" t="str">
        <f>VLOOKUP($D1275,饮料价格!$B$3:$E$45,2,0)</f>
        <v>瓶</v>
      </c>
      <c r="G1275" s="8">
        <f>VLOOKUP($D1275,饮料价格!$B$3:$E$45,3,0)</f>
        <v>1.3</v>
      </c>
      <c r="H1275" s="8">
        <f>VLOOKUP($D1275,饮料价格!$B$3:$E$45,4,0)</f>
        <v>2.8</v>
      </c>
      <c r="I1275" s="8">
        <f>E1275*H1275</f>
        <v>11.2</v>
      </c>
      <c r="J1275" s="8">
        <f>(H1275-G1275)*E1275</f>
        <v>5.9999999999999991</v>
      </c>
    </row>
    <row r="1276" spans="1:10" hidden="1" outlineLevel="3" x14ac:dyDescent="0.15">
      <c r="A1276" s="7">
        <v>42736</v>
      </c>
      <c r="B1276" s="8" t="s">
        <v>104</v>
      </c>
      <c r="C1276" s="8" t="s">
        <v>98</v>
      </c>
      <c r="D1276" s="8" t="s">
        <v>3</v>
      </c>
      <c r="E1276" s="8">
        <v>16</v>
      </c>
      <c r="F1276" s="8" t="str">
        <f>VLOOKUP($D1276,饮料价格!$B$3:$E$45,2,0)</f>
        <v>听</v>
      </c>
      <c r="G1276" s="8">
        <f>VLOOKUP($D1276,饮料价格!$B$3:$E$45,3,0)</f>
        <v>2.5</v>
      </c>
      <c r="H1276" s="8">
        <f>VLOOKUP($D1276,饮料价格!$B$3:$E$45,4,0)</f>
        <v>3.5</v>
      </c>
      <c r="I1276" s="8">
        <f>E1276*H1276</f>
        <v>56</v>
      </c>
      <c r="J1276" s="8">
        <f>(H1276-G1276)*E1276</f>
        <v>16</v>
      </c>
    </row>
    <row r="1277" spans="1:10" hidden="1" outlineLevel="3" x14ac:dyDescent="0.15">
      <c r="A1277" s="7">
        <v>42736</v>
      </c>
      <c r="B1277" s="8" t="s">
        <v>104</v>
      </c>
      <c r="C1277" s="8" t="s">
        <v>98</v>
      </c>
      <c r="D1277" s="8" t="s">
        <v>1</v>
      </c>
      <c r="E1277" s="8">
        <v>65</v>
      </c>
      <c r="F1277" s="8" t="str">
        <f>VLOOKUP($D1277,饮料价格!$B$3:$E$45,2,0)</f>
        <v>听</v>
      </c>
      <c r="G1277" s="8">
        <f>VLOOKUP($D1277,饮料价格!$B$3:$E$45,3,0)</f>
        <v>2.5</v>
      </c>
      <c r="H1277" s="8">
        <f>VLOOKUP($D1277,饮料价格!$B$3:$E$45,4,0)</f>
        <v>3.5</v>
      </c>
      <c r="I1277" s="8">
        <f>E1277*H1277</f>
        <v>227.5</v>
      </c>
      <c r="J1277" s="8">
        <f>(H1277-G1277)*E1277</f>
        <v>65</v>
      </c>
    </row>
    <row r="1278" spans="1:10" hidden="1" outlineLevel="3" x14ac:dyDescent="0.15">
      <c r="A1278" s="7">
        <v>42736</v>
      </c>
      <c r="B1278" s="8" t="s">
        <v>104</v>
      </c>
      <c r="C1278" s="8" t="s">
        <v>98</v>
      </c>
      <c r="D1278" s="8" t="s">
        <v>20</v>
      </c>
      <c r="E1278" s="8">
        <v>201</v>
      </c>
      <c r="F1278" s="8" t="str">
        <f>VLOOKUP($D1278,饮料价格!$B$3:$E$45,2,0)</f>
        <v>瓶</v>
      </c>
      <c r="G1278" s="8">
        <f>VLOOKUP($D1278,饮料价格!$B$3:$E$45,3,0)</f>
        <v>1.8</v>
      </c>
      <c r="H1278" s="8">
        <f>VLOOKUP($D1278,饮料价格!$B$3:$E$45,4,0)</f>
        <v>2.2999999999999998</v>
      </c>
      <c r="I1278" s="8">
        <f>E1278*H1278</f>
        <v>462.29999999999995</v>
      </c>
      <c r="J1278" s="8">
        <f>(H1278-G1278)*E1278</f>
        <v>100.49999999999996</v>
      </c>
    </row>
    <row r="1279" spans="1:10" hidden="1" outlineLevel="3" x14ac:dyDescent="0.15">
      <c r="A1279" s="7">
        <v>42736</v>
      </c>
      <c r="B1279" s="8" t="s">
        <v>104</v>
      </c>
      <c r="C1279" s="8" t="s">
        <v>98</v>
      </c>
      <c r="D1279" s="8" t="s">
        <v>29</v>
      </c>
      <c r="E1279" s="8">
        <v>21</v>
      </c>
      <c r="F1279" s="8" t="str">
        <f>VLOOKUP($D1279,饮料价格!$B$3:$E$45,2,0)</f>
        <v>合</v>
      </c>
      <c r="G1279" s="8">
        <f>VLOOKUP($D1279,饮料价格!$B$3:$E$45,3,0)</f>
        <v>1.6</v>
      </c>
      <c r="H1279" s="8">
        <f>VLOOKUP($D1279,饮料价格!$B$3:$E$45,4,0)</f>
        <v>2.2999999999999998</v>
      </c>
      <c r="I1279" s="8">
        <f>E1279*H1279</f>
        <v>48.3</v>
      </c>
      <c r="J1279" s="8">
        <f>(H1279-G1279)*E1279</f>
        <v>14.699999999999994</v>
      </c>
    </row>
    <row r="1280" spans="1:10" hidden="1" outlineLevel="3" x14ac:dyDescent="0.15">
      <c r="A1280" s="7">
        <v>42736</v>
      </c>
      <c r="B1280" s="8" t="s">
        <v>104</v>
      </c>
      <c r="C1280" s="8" t="s">
        <v>98</v>
      </c>
      <c r="D1280" s="8" t="s">
        <v>14</v>
      </c>
      <c r="E1280" s="8">
        <v>44</v>
      </c>
      <c r="F1280" s="8" t="str">
        <f>VLOOKUP($D1280,饮料价格!$B$3:$E$45,2,0)</f>
        <v>听</v>
      </c>
      <c r="G1280" s="8">
        <f>VLOOKUP($D1280,饮料价格!$B$3:$E$45,3,0)</f>
        <v>2.5</v>
      </c>
      <c r="H1280" s="8">
        <f>VLOOKUP($D1280,饮料价格!$B$3:$E$45,4,0)</f>
        <v>4</v>
      </c>
      <c r="I1280" s="8">
        <f>E1280*H1280</f>
        <v>176</v>
      </c>
      <c r="J1280" s="8">
        <f>(H1280-G1280)*E1280</f>
        <v>66</v>
      </c>
    </row>
    <row r="1281" spans="1:10" hidden="1" outlineLevel="3" x14ac:dyDescent="0.15">
      <c r="A1281" s="7">
        <v>42736</v>
      </c>
      <c r="B1281" s="8" t="s">
        <v>104</v>
      </c>
      <c r="C1281" s="8" t="s">
        <v>98</v>
      </c>
      <c r="D1281" s="8" t="s">
        <v>17</v>
      </c>
      <c r="E1281" s="8">
        <v>26</v>
      </c>
      <c r="F1281" s="8" t="str">
        <f>VLOOKUP($D1281,饮料价格!$B$3:$E$45,2,0)</f>
        <v>合</v>
      </c>
      <c r="G1281" s="8">
        <f>VLOOKUP($D1281,饮料价格!$B$3:$E$45,3,0)</f>
        <v>4.3</v>
      </c>
      <c r="H1281" s="8">
        <f>VLOOKUP($D1281,饮料价格!$B$3:$E$45,4,0)</f>
        <v>6.8</v>
      </c>
      <c r="I1281" s="8">
        <f>E1281*H1281</f>
        <v>176.79999999999998</v>
      </c>
      <c r="J1281" s="8">
        <f>(H1281-G1281)*E1281</f>
        <v>65</v>
      </c>
    </row>
    <row r="1282" spans="1:10" hidden="1" outlineLevel="3" x14ac:dyDescent="0.15">
      <c r="A1282" s="7">
        <v>42736</v>
      </c>
      <c r="B1282" s="8" t="s">
        <v>104</v>
      </c>
      <c r="C1282" s="8" t="s">
        <v>98</v>
      </c>
      <c r="D1282" s="8" t="s">
        <v>15</v>
      </c>
      <c r="E1282" s="8">
        <v>111</v>
      </c>
      <c r="F1282" s="8" t="str">
        <f>VLOOKUP($D1282,饮料价格!$B$3:$E$45,2,0)</f>
        <v>合</v>
      </c>
      <c r="G1282" s="8">
        <f>VLOOKUP($D1282,饮料价格!$B$3:$E$45,3,0)</f>
        <v>1.7</v>
      </c>
      <c r="H1282" s="8">
        <f>VLOOKUP($D1282,饮料价格!$B$3:$E$45,4,0)</f>
        <v>2.5</v>
      </c>
      <c r="I1282" s="8">
        <f>E1282*H1282</f>
        <v>277.5</v>
      </c>
      <c r="J1282" s="8">
        <f>(H1282-G1282)*E1282</f>
        <v>88.800000000000011</v>
      </c>
    </row>
    <row r="1283" spans="1:10" hidden="1" outlineLevel="3" x14ac:dyDescent="0.15">
      <c r="A1283" s="7">
        <v>42736</v>
      </c>
      <c r="B1283" s="8" t="s">
        <v>104</v>
      </c>
      <c r="C1283" s="8" t="s">
        <v>98</v>
      </c>
      <c r="D1283" s="8" t="s">
        <v>16</v>
      </c>
      <c r="E1283" s="8">
        <v>19</v>
      </c>
      <c r="F1283" s="8" t="str">
        <f>VLOOKUP($D1283,饮料价格!$B$3:$E$45,2,0)</f>
        <v>瓶</v>
      </c>
      <c r="G1283" s="8">
        <f>VLOOKUP($D1283,饮料价格!$B$3:$E$45,3,0)</f>
        <v>1</v>
      </c>
      <c r="H1283" s="8">
        <f>VLOOKUP($D1283,饮料价格!$B$3:$E$45,4,0)</f>
        <v>1.5</v>
      </c>
      <c r="I1283" s="8">
        <f>E1283*H1283</f>
        <v>28.5</v>
      </c>
      <c r="J1283" s="8">
        <f>(H1283-G1283)*E1283</f>
        <v>9.5</v>
      </c>
    </row>
    <row r="1284" spans="1:10" hidden="1" outlineLevel="3" x14ac:dyDescent="0.15">
      <c r="A1284" s="7">
        <v>42736</v>
      </c>
      <c r="B1284" s="8" t="s">
        <v>104</v>
      </c>
      <c r="C1284" s="8" t="s">
        <v>98</v>
      </c>
      <c r="D1284" s="8" t="s">
        <v>82</v>
      </c>
      <c r="E1284" s="8">
        <v>14</v>
      </c>
      <c r="F1284" s="8" t="str">
        <f>VLOOKUP($D1284,饮料价格!$B$3:$E$45,2,0)</f>
        <v>合</v>
      </c>
      <c r="G1284" s="8">
        <f>VLOOKUP($D1284,饮料价格!$B$3:$E$45,3,0)</f>
        <v>1.6</v>
      </c>
      <c r="H1284" s="8">
        <f>VLOOKUP($D1284,饮料价格!$B$3:$E$45,4,0)</f>
        <v>2.5</v>
      </c>
      <c r="I1284" s="8">
        <f>E1284*H1284</f>
        <v>35</v>
      </c>
      <c r="J1284" s="8">
        <f>(H1284-G1284)*E1284</f>
        <v>12.599999999999998</v>
      </c>
    </row>
    <row r="1285" spans="1:10" hidden="1" outlineLevel="3" x14ac:dyDescent="0.15">
      <c r="A1285" s="7">
        <v>42736</v>
      </c>
      <c r="B1285" s="8" t="s">
        <v>104</v>
      </c>
      <c r="C1285" s="8" t="s">
        <v>98</v>
      </c>
      <c r="D1285" s="8" t="s">
        <v>31</v>
      </c>
      <c r="E1285" s="8">
        <v>14</v>
      </c>
      <c r="F1285" s="8" t="str">
        <f>VLOOKUP($D1285,饮料价格!$B$3:$E$45,2,0)</f>
        <v>瓶</v>
      </c>
      <c r="G1285" s="8">
        <f>VLOOKUP($D1285,饮料价格!$B$3:$E$45,3,0)</f>
        <v>1.1000000000000001</v>
      </c>
      <c r="H1285" s="8">
        <f>VLOOKUP($D1285,饮料价格!$B$3:$E$45,4,0)</f>
        <v>1.5</v>
      </c>
      <c r="I1285" s="8">
        <f>E1285*H1285</f>
        <v>21</v>
      </c>
      <c r="J1285" s="8">
        <f>(H1285-G1285)*E1285</f>
        <v>5.5999999999999988</v>
      </c>
    </row>
    <row r="1286" spans="1:10" hidden="1" outlineLevel="3" x14ac:dyDescent="0.15">
      <c r="A1286" s="7">
        <v>42736</v>
      </c>
      <c r="B1286" s="8" t="s">
        <v>104</v>
      </c>
      <c r="C1286" s="8" t="s">
        <v>98</v>
      </c>
      <c r="D1286" s="8" t="s">
        <v>8</v>
      </c>
      <c r="E1286" s="8">
        <v>57</v>
      </c>
      <c r="F1286" s="8" t="str">
        <f>VLOOKUP($D1286,饮料价格!$B$3:$E$45,2,0)</f>
        <v>合</v>
      </c>
      <c r="G1286" s="8">
        <f>VLOOKUP($D1286,饮料价格!$B$3:$E$45,3,0)</f>
        <v>7.8</v>
      </c>
      <c r="H1286" s="8">
        <f>VLOOKUP($D1286,饮料价格!$B$3:$E$45,4,0)</f>
        <v>9.8000000000000007</v>
      </c>
      <c r="I1286" s="8">
        <f>E1286*H1286</f>
        <v>558.6</v>
      </c>
      <c r="J1286" s="8">
        <f>(H1286-G1286)*E1286</f>
        <v>114.00000000000006</v>
      </c>
    </row>
    <row r="1287" spans="1:10" hidden="1" outlineLevel="3" x14ac:dyDescent="0.15">
      <c r="A1287" s="7">
        <v>42736</v>
      </c>
      <c r="B1287" s="8" t="s">
        <v>104</v>
      </c>
      <c r="C1287" s="8" t="s">
        <v>98</v>
      </c>
      <c r="D1287" s="8" t="s">
        <v>6</v>
      </c>
      <c r="E1287" s="8">
        <v>69</v>
      </c>
      <c r="F1287" s="8" t="str">
        <f>VLOOKUP($D1287,饮料价格!$B$3:$E$45,2,0)</f>
        <v>瓶</v>
      </c>
      <c r="G1287" s="8">
        <f>VLOOKUP($D1287,饮料价格!$B$3:$E$45,3,0)</f>
        <v>1.7</v>
      </c>
      <c r="H1287" s="8">
        <f>VLOOKUP($D1287,饮料价格!$B$3:$E$45,4,0)</f>
        <v>3.5</v>
      </c>
      <c r="I1287" s="8">
        <f>E1287*H1287</f>
        <v>241.5</v>
      </c>
      <c r="J1287" s="8">
        <f>(H1287-G1287)*E1287</f>
        <v>124.2</v>
      </c>
    </row>
    <row r="1288" spans="1:10" hidden="1" outlineLevel="3" x14ac:dyDescent="0.15">
      <c r="A1288" s="7">
        <v>42736</v>
      </c>
      <c r="B1288" s="8" t="s">
        <v>104</v>
      </c>
      <c r="C1288" s="8" t="s">
        <v>98</v>
      </c>
      <c r="D1288" s="8" t="s">
        <v>9</v>
      </c>
      <c r="E1288" s="8">
        <v>29</v>
      </c>
      <c r="F1288" s="8" t="str">
        <f>VLOOKUP($D1288,饮料价格!$B$3:$E$45,2,0)</f>
        <v>听</v>
      </c>
      <c r="G1288" s="8">
        <f>VLOOKUP($D1288,饮料价格!$B$3:$E$45,3,0)</f>
        <v>3</v>
      </c>
      <c r="H1288" s="8">
        <f>VLOOKUP($D1288,饮料价格!$B$3:$E$45,4,0)</f>
        <v>4</v>
      </c>
      <c r="I1288" s="8">
        <f>E1288*H1288</f>
        <v>116</v>
      </c>
      <c r="J1288" s="8">
        <f>(H1288-G1288)*E1288</f>
        <v>29</v>
      </c>
    </row>
    <row r="1289" spans="1:10" hidden="1" outlineLevel="3" x14ac:dyDescent="0.15">
      <c r="A1289" s="7">
        <v>42736</v>
      </c>
      <c r="B1289" s="8" t="s">
        <v>104</v>
      </c>
      <c r="C1289" s="8" t="s">
        <v>98</v>
      </c>
      <c r="D1289" s="8" t="s">
        <v>23</v>
      </c>
      <c r="E1289" s="8">
        <v>53</v>
      </c>
      <c r="F1289" s="8" t="str">
        <f>VLOOKUP($D1289,饮料价格!$B$3:$E$45,2,0)</f>
        <v>瓶</v>
      </c>
      <c r="G1289" s="8">
        <f>VLOOKUP($D1289,饮料价格!$B$3:$E$45,3,0)</f>
        <v>2.4</v>
      </c>
      <c r="H1289" s="8">
        <f>VLOOKUP($D1289,饮料价格!$B$3:$E$45,4,0)</f>
        <v>3</v>
      </c>
      <c r="I1289" s="8">
        <f>E1289*H1289</f>
        <v>159</v>
      </c>
      <c r="J1289" s="8">
        <f>(H1289-G1289)*E1289</f>
        <v>31.800000000000004</v>
      </c>
    </row>
    <row r="1290" spans="1:10" hidden="1" outlineLevel="3" x14ac:dyDescent="0.15">
      <c r="A1290" s="7">
        <v>42736</v>
      </c>
      <c r="B1290" s="8" t="s">
        <v>104</v>
      </c>
      <c r="C1290" s="8" t="s">
        <v>98</v>
      </c>
      <c r="D1290" s="8" t="s">
        <v>19</v>
      </c>
      <c r="E1290" s="8">
        <v>56</v>
      </c>
      <c r="F1290" s="8" t="str">
        <f>VLOOKUP($D1290,饮料价格!$B$3:$E$45,2,0)</f>
        <v>瓶</v>
      </c>
      <c r="G1290" s="8">
        <f>VLOOKUP($D1290,饮料价格!$B$3:$E$45,3,0)</f>
        <v>1.7</v>
      </c>
      <c r="H1290" s="8">
        <f>VLOOKUP($D1290,饮料价格!$B$3:$E$45,4,0)</f>
        <v>2.2000000000000002</v>
      </c>
      <c r="I1290" s="8">
        <f>E1290*H1290</f>
        <v>123.20000000000002</v>
      </c>
      <c r="J1290" s="8">
        <f>(H1290-G1290)*E1290</f>
        <v>28.000000000000014</v>
      </c>
    </row>
    <row r="1291" spans="1:10" hidden="1" outlineLevel="3" x14ac:dyDescent="0.15">
      <c r="A1291" s="7">
        <v>42736</v>
      </c>
      <c r="B1291" s="8" t="s">
        <v>104</v>
      </c>
      <c r="C1291" s="8" t="s">
        <v>98</v>
      </c>
      <c r="D1291" s="8" t="s">
        <v>4</v>
      </c>
      <c r="E1291" s="8">
        <v>58</v>
      </c>
      <c r="F1291" s="8" t="str">
        <f>VLOOKUP($D1291,饮料价格!$B$3:$E$45,2,0)</f>
        <v>合</v>
      </c>
      <c r="G1291" s="8">
        <f>VLOOKUP($D1291,饮料价格!$B$3:$E$45,3,0)</f>
        <v>1.3</v>
      </c>
      <c r="H1291" s="8">
        <f>VLOOKUP($D1291,饮料价格!$B$3:$E$45,4,0)</f>
        <v>1.9</v>
      </c>
      <c r="I1291" s="8">
        <f>E1291*H1291</f>
        <v>110.19999999999999</v>
      </c>
      <c r="J1291" s="8">
        <f>(H1291-G1291)*E1291</f>
        <v>34.79999999999999</v>
      </c>
    </row>
    <row r="1292" spans="1:10" hidden="1" outlineLevel="3" x14ac:dyDescent="0.15">
      <c r="A1292" s="7">
        <v>42736</v>
      </c>
      <c r="B1292" s="8" t="s">
        <v>104</v>
      </c>
      <c r="C1292" s="8" t="s">
        <v>98</v>
      </c>
      <c r="D1292" s="8" t="s">
        <v>28</v>
      </c>
      <c r="E1292" s="8">
        <v>77</v>
      </c>
      <c r="F1292" s="8" t="str">
        <f>VLOOKUP($D1292,饮料价格!$B$3:$E$45,2,0)</f>
        <v>合</v>
      </c>
      <c r="G1292" s="8">
        <f>VLOOKUP($D1292,饮料价格!$B$3:$E$45,3,0)</f>
        <v>1.5</v>
      </c>
      <c r="H1292" s="8">
        <f>VLOOKUP($D1292,饮料价格!$B$3:$E$45,4,0)</f>
        <v>2.2000000000000002</v>
      </c>
      <c r="I1292" s="8">
        <f>E1292*H1292</f>
        <v>169.4</v>
      </c>
      <c r="J1292" s="8">
        <f>(H1292-G1292)*E1292</f>
        <v>53.900000000000013</v>
      </c>
    </row>
    <row r="1293" spans="1:10" hidden="1" outlineLevel="3" x14ac:dyDescent="0.15">
      <c r="A1293" s="7">
        <v>42736</v>
      </c>
      <c r="B1293" s="8" t="s">
        <v>104</v>
      </c>
      <c r="C1293" s="8" t="s">
        <v>98</v>
      </c>
      <c r="D1293" s="8" t="s">
        <v>5</v>
      </c>
      <c r="E1293" s="8">
        <v>89</v>
      </c>
      <c r="F1293" s="8" t="str">
        <f>VLOOKUP($D1293,饮料价格!$B$3:$E$45,2,0)</f>
        <v>合</v>
      </c>
      <c r="G1293" s="8">
        <f>VLOOKUP($D1293,饮料价格!$B$3:$E$45,3,0)</f>
        <v>1.5</v>
      </c>
      <c r="H1293" s="8">
        <f>VLOOKUP($D1293,饮料价格!$B$3:$E$45,4,0)</f>
        <v>2.2000000000000002</v>
      </c>
      <c r="I1293" s="8">
        <f>E1293*H1293</f>
        <v>195.8</v>
      </c>
      <c r="J1293" s="8">
        <f>(H1293-G1293)*E1293</f>
        <v>62.300000000000018</v>
      </c>
    </row>
    <row r="1294" spans="1:10" hidden="1" outlineLevel="3" x14ac:dyDescent="0.15">
      <c r="A1294" s="7">
        <v>42736</v>
      </c>
      <c r="B1294" s="8" t="s">
        <v>104</v>
      </c>
      <c r="C1294" s="8" t="s">
        <v>98</v>
      </c>
      <c r="D1294" s="8" t="s">
        <v>133</v>
      </c>
      <c r="E1294" s="8">
        <v>22</v>
      </c>
      <c r="F1294" s="8" t="str">
        <f>VLOOKUP($D1294,饮料价格!$B$3:$E$45,2,0)</f>
        <v>瓶</v>
      </c>
      <c r="G1294" s="8">
        <f>VLOOKUP($D1294,饮料价格!$B$3:$E$45,3,0)</f>
        <v>3.5</v>
      </c>
      <c r="H1294" s="8">
        <f>VLOOKUP($D1294,饮料价格!$B$3:$E$45,4,0)</f>
        <v>5</v>
      </c>
      <c r="I1294" s="8">
        <f>E1294*H1294</f>
        <v>110</v>
      </c>
      <c r="J1294" s="8">
        <f>(H1294-G1294)*E1294</f>
        <v>33</v>
      </c>
    </row>
    <row r="1295" spans="1:10" hidden="1" outlineLevel="3" x14ac:dyDescent="0.15">
      <c r="A1295" s="7">
        <v>42736</v>
      </c>
      <c r="B1295" s="8" t="s">
        <v>104</v>
      </c>
      <c r="C1295" s="8" t="s">
        <v>98</v>
      </c>
      <c r="D1295" s="8" t="s">
        <v>24</v>
      </c>
      <c r="E1295" s="8">
        <v>7</v>
      </c>
      <c r="F1295" s="8" t="str">
        <f>VLOOKUP($D1295,饮料价格!$B$3:$E$45,2,0)</f>
        <v>瓶</v>
      </c>
      <c r="G1295" s="8">
        <f>VLOOKUP($D1295,饮料价格!$B$3:$E$45,3,0)</f>
        <v>2.4</v>
      </c>
      <c r="H1295" s="8">
        <f>VLOOKUP($D1295,饮料价格!$B$3:$E$45,4,0)</f>
        <v>3</v>
      </c>
      <c r="I1295" s="8">
        <f>E1295*H1295</f>
        <v>21</v>
      </c>
      <c r="J1295" s="8">
        <f>(H1295-G1295)*E1295</f>
        <v>4.2000000000000011</v>
      </c>
    </row>
    <row r="1296" spans="1:10" outlineLevel="2" collapsed="1" x14ac:dyDescent="0.15">
      <c r="A1296" s="24"/>
      <c r="B1296" s="25"/>
      <c r="C1296" s="26" t="s">
        <v>214</v>
      </c>
      <c r="D1296" s="25"/>
      <c r="E1296" s="25"/>
      <c r="F1296" s="25"/>
      <c r="G1296" s="25"/>
      <c r="H1296" s="25"/>
      <c r="I1296" s="25">
        <f>SUBTOTAL(9,I1254:I1295)</f>
        <v>6335.5999999999995</v>
      </c>
      <c r="J1296" s="25">
        <f>SUBTOTAL(9,J1254:J1295)</f>
        <v>2092.1999999999998</v>
      </c>
    </row>
    <row r="1297" spans="1:10" outlineLevel="1" x14ac:dyDescent="0.15">
      <c r="A1297" s="24"/>
      <c r="B1297" s="26" t="s">
        <v>142</v>
      </c>
      <c r="C1297" s="25"/>
      <c r="D1297" s="25"/>
      <c r="E1297" s="25"/>
      <c r="F1297" s="25"/>
      <c r="G1297" s="25"/>
      <c r="H1297" s="25"/>
      <c r="I1297" s="25">
        <f>SUBTOTAL(9,I1039:I1295)</f>
        <v>39525.599999999999</v>
      </c>
      <c r="J1297" s="25">
        <f>SUBTOTAL(9,J1039:J1295)</f>
        <v>12995.699999999997</v>
      </c>
    </row>
    <row r="1298" spans="1:10" x14ac:dyDescent="0.15">
      <c r="A1298" s="24"/>
      <c r="B1298" s="26" t="s">
        <v>143</v>
      </c>
      <c r="C1298" s="25"/>
      <c r="D1298" s="25"/>
      <c r="E1298" s="25"/>
      <c r="F1298" s="25"/>
      <c r="G1298" s="25"/>
      <c r="H1298" s="25"/>
      <c r="I1298" s="25">
        <f>SUBTOTAL(9,I3:I1295)</f>
        <v>183394.69999999995</v>
      </c>
      <c r="J1298" s="25">
        <f>SUBTOTAL(9,J3:J1295)</f>
        <v>62416.900000000023</v>
      </c>
    </row>
  </sheetData>
  <sortState ref="A3:J1262">
    <sortCondition ref="B3:B1262"/>
    <sortCondition ref="C3:C1262"/>
  </sortState>
  <mergeCells count="2">
    <mergeCell ref="A1:J1"/>
    <mergeCell ref="L3:R19"/>
  </mergeCells>
  <phoneticPr fontId="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饮料店</vt:lpstr>
      <vt:lpstr>饮料价格</vt:lpstr>
      <vt:lpstr>销售记录</vt:lpstr>
      <vt:lpstr>各区销售汇总</vt:lpstr>
      <vt:lpstr>各饮料销售汇总</vt:lpstr>
      <vt:lpstr>各门店销售汇总</vt:lpstr>
      <vt:lpstr>销售汇总</vt:lpstr>
    </vt:vector>
  </TitlesOfParts>
  <Company>szpt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jszx</cp:lastModifiedBy>
  <cp:lastPrinted>2016-05-15T01:43:25Z</cp:lastPrinted>
  <dcterms:created xsi:type="dcterms:W3CDTF">2005-05-07T08:51:11Z</dcterms:created>
  <dcterms:modified xsi:type="dcterms:W3CDTF">2017-11-17T00:21:36Z</dcterms:modified>
</cp:coreProperties>
</file>