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9440" windowHeight="9690" activeTab="5"/>
  </bookViews>
  <sheets>
    <sheet name="基本操作案例" sheetId="1" r:id="rId1"/>
    <sheet name="打印" sheetId="2" state="hidden" r:id="rId2"/>
    <sheet name="Sheet1" sheetId="3" r:id="rId3"/>
    <sheet name="Sheet2" sheetId="4" r:id="rId4"/>
    <sheet name="sumif" sheetId="5" r:id="rId5"/>
    <sheet name="vlookup" sheetId="6" r:id="rId6"/>
  </sheets>
  <definedNames>
    <definedName name="_xlnm.Print_Titles" localSheetId="1">打印!$A:$B,打印!$1:$1</definedName>
    <definedName name="成绩单">基本操作案例!$A$1:$M$21</definedName>
    <definedName name="录入日期">基本操作案例!$M$2:$M$21</definedName>
    <definedName name="名次">基本操作案例!$K$2:$K$21</definedName>
    <definedName name="数据区域">基本操作案例!$D$2:$I$21</definedName>
    <definedName name="总分">基本操作案例!$J$2:$J$21</definedName>
    <definedName name="总评">基本操作案例!$L$2:$L$21</definedName>
  </definedNames>
  <calcPr calcId="144525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2" i="6"/>
  <c r="H3" i="6"/>
  <c r="H4" i="6"/>
  <c r="H5" i="6"/>
  <c r="H6" i="6"/>
  <c r="H7" i="6"/>
  <c r="H8" i="6"/>
  <c r="H9" i="6"/>
  <c r="H10" i="6"/>
  <c r="H11" i="6"/>
  <c r="H2" i="6"/>
  <c r="J45" i="2" l="1"/>
  <c r="L45" i="2" s="1"/>
  <c r="J44" i="2"/>
  <c r="L44" i="2" s="1"/>
  <c r="J43" i="2"/>
  <c r="L43" i="2" s="1"/>
  <c r="J42" i="2"/>
  <c r="J41" i="2"/>
  <c r="L41" i="2" s="1"/>
  <c r="L40" i="2"/>
  <c r="J40" i="2"/>
  <c r="J39" i="2"/>
  <c r="L39" i="2" s="1"/>
  <c r="J38" i="2"/>
  <c r="J37" i="2"/>
  <c r="L37" i="2" s="1"/>
  <c r="L36" i="2"/>
  <c r="J36" i="2"/>
  <c r="J35" i="2"/>
  <c r="L35" i="2" s="1"/>
  <c r="J34" i="2"/>
  <c r="J33" i="2"/>
  <c r="L33" i="2" s="1"/>
  <c r="L32" i="2"/>
  <c r="J32" i="2"/>
  <c r="J31" i="2"/>
  <c r="L31" i="2" s="1"/>
  <c r="J30" i="2"/>
  <c r="J29" i="2"/>
  <c r="L28" i="2"/>
  <c r="J28" i="2"/>
  <c r="J27" i="2"/>
  <c r="L27" i="2" s="1"/>
  <c r="J26" i="2"/>
  <c r="J25" i="2"/>
  <c r="L25" i="2" s="1"/>
  <c r="L24" i="2"/>
  <c r="J24" i="2"/>
  <c r="J23" i="2"/>
  <c r="L23" i="2" s="1"/>
  <c r="J22" i="2"/>
  <c r="J21" i="2"/>
  <c r="L21" i="2" s="1"/>
  <c r="L20" i="2"/>
  <c r="J20" i="2"/>
  <c r="J19" i="2"/>
  <c r="L19" i="2" s="1"/>
  <c r="J18" i="2"/>
  <c r="J17" i="2"/>
  <c r="L16" i="2"/>
  <c r="J16" i="2"/>
  <c r="J15" i="2"/>
  <c r="L15" i="2" s="1"/>
  <c r="J14" i="2"/>
  <c r="J13" i="2"/>
  <c r="L13" i="2" s="1"/>
  <c r="L12" i="2"/>
  <c r="J12" i="2"/>
  <c r="J11" i="2"/>
  <c r="L11" i="2" s="1"/>
  <c r="J10" i="2"/>
  <c r="J9" i="2"/>
  <c r="L9" i="2" s="1"/>
  <c r="L8" i="2"/>
  <c r="J8" i="2"/>
  <c r="J7" i="2"/>
  <c r="L7" i="2" s="1"/>
  <c r="J6" i="2"/>
  <c r="J5" i="2"/>
  <c r="L4" i="2"/>
  <c r="J4" i="2"/>
  <c r="J3" i="2"/>
  <c r="L3" i="2" s="1"/>
  <c r="J2" i="2"/>
  <c r="L5" i="2" l="1"/>
  <c r="L17" i="2"/>
  <c r="L29" i="2"/>
  <c r="L2" i="2"/>
  <c r="L6" i="2"/>
  <c r="L10" i="2"/>
  <c r="L14" i="2"/>
  <c r="L18" i="2"/>
  <c r="L22" i="2"/>
  <c r="L26" i="2"/>
  <c r="L30" i="2"/>
  <c r="L34" i="2"/>
  <c r="L38" i="2"/>
  <c r="L42" i="2"/>
  <c r="K39" i="2" l="1"/>
  <c r="K19" i="2"/>
  <c r="K15" i="2"/>
  <c r="K3" i="2"/>
  <c r="K31" i="2"/>
  <c r="K27" i="2"/>
  <c r="K7" i="2"/>
  <c r="K43" i="2"/>
  <c r="K35" i="2"/>
  <c r="K23" i="2"/>
  <c r="K11" i="2"/>
  <c r="K38" i="2"/>
  <c r="K30" i="2"/>
  <c r="K22" i="2"/>
  <c r="K14" i="2"/>
  <c r="K6" i="2"/>
  <c r="K37" i="2"/>
  <c r="K44" i="2"/>
  <c r="K17" i="2"/>
  <c r="K28" i="2"/>
  <c r="K40" i="2"/>
  <c r="K45" i="2"/>
  <c r="K33" i="2"/>
  <c r="K41" i="2"/>
  <c r="K5" i="2"/>
  <c r="K24" i="2"/>
  <c r="K36" i="2"/>
  <c r="K42" i="2"/>
  <c r="K34" i="2"/>
  <c r="K26" i="2"/>
  <c r="K18" i="2"/>
  <c r="K10" i="2"/>
  <c r="K2" i="2"/>
  <c r="K25" i="2"/>
  <c r="K21" i="2"/>
  <c r="K32" i="2"/>
  <c r="K8" i="2"/>
  <c r="K20" i="2"/>
  <c r="K9" i="2"/>
  <c r="K13" i="2"/>
  <c r="K29" i="2"/>
  <c r="K16" i="2"/>
  <c r="K12" i="2"/>
  <c r="K4" i="2"/>
</calcChain>
</file>

<file path=xl/sharedStrings.xml><?xml version="1.0" encoding="utf-8"?>
<sst xmlns="http://schemas.openxmlformats.org/spreadsheetml/2006/main" count="255" uniqueCount="132">
  <si>
    <t>编号</t>
  </si>
  <si>
    <t>姓名</t>
  </si>
  <si>
    <t>性别</t>
    <phoneticPr fontId="2" type="noConversion"/>
  </si>
  <si>
    <t>计算机基础</t>
  </si>
  <si>
    <t>高等数学</t>
    <phoneticPr fontId="2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</si>
  <si>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</si>
  <si>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</si>
  <si>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</si>
  <si>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</si>
  <si>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</si>
  <si>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</si>
  <si>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2" type="noConversion"/>
  </si>
  <si>
    <t>录入日期</t>
    <phoneticPr fontId="2" type="noConversion"/>
  </si>
  <si>
    <t>高志毅</t>
  </si>
  <si>
    <t>戴威</t>
  </si>
  <si>
    <t>张倩倩</t>
  </si>
  <si>
    <t>伊然</t>
  </si>
  <si>
    <t>女</t>
    <phoneticPr fontId="2" type="noConversion"/>
  </si>
  <si>
    <t>刘帆</t>
    <phoneticPr fontId="2" type="noConversion"/>
  </si>
  <si>
    <t>黄凯东</t>
  </si>
  <si>
    <t>男</t>
    <phoneticPr fontId="2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</si>
  <si>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</si>
  <si>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</si>
  <si>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</si>
  <si>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</si>
  <si>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</si>
  <si>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</si>
  <si>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</si>
  <si>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</si>
  <si>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</si>
  <si>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</si>
  <si>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杜晓蓉</t>
    <phoneticPr fontId="2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</si>
  <si>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</si>
  <si>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</si>
  <si>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</si>
  <si>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</si>
  <si>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</si>
  <si>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</si>
  <si>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</si>
  <si>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</si>
  <si>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</si>
  <si>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</si>
  <si>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</si>
  <si>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</si>
  <si>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</si>
  <si>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</si>
  <si>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</si>
  <si>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</si>
  <si>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</si>
  <si>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李爱平</t>
    <phoneticPr fontId="2" type="noConversion"/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</si>
  <si>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</si>
  <si>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</si>
  <si>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</si>
  <si>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</si>
  <si>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</si>
  <si>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</si>
  <si>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</si>
  <si>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</si>
  <si>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</si>
  <si>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高志毅</t>
    <phoneticPr fontId="2" type="noConversion"/>
  </si>
  <si>
    <t>商品重量(KG)</t>
  </si>
  <si>
    <t>首重费用
（元）</t>
  </si>
  <si>
    <t>总费用
（元）</t>
  </si>
  <si>
    <t>文件</t>
  </si>
  <si>
    <t>服饰</t>
  </si>
  <si>
    <t>日用品</t>
  </si>
  <si>
    <t>食品</t>
  </si>
  <si>
    <t>数码产品</t>
  </si>
  <si>
    <t>其他</t>
  </si>
  <si>
    <t>快递单号</t>
    <phoneticPr fontId="2" type="noConversion"/>
  </si>
  <si>
    <t>寄件类型</t>
    <phoneticPr fontId="2" type="noConversion"/>
  </si>
  <si>
    <t>寄件日期</t>
    <phoneticPr fontId="2" type="noConversion"/>
  </si>
  <si>
    <t>货物状态</t>
    <phoneticPr fontId="2" type="noConversion"/>
  </si>
  <si>
    <t>名称</t>
    <phoneticPr fontId="2" type="noConversion"/>
  </si>
  <si>
    <t>销售数量</t>
    <phoneticPr fontId="2" type="noConversion"/>
  </si>
  <si>
    <t>销售占比</t>
    <phoneticPr fontId="2" type="noConversion"/>
  </si>
  <si>
    <t>苹果</t>
    <phoneticPr fontId="2" type="noConversion"/>
  </si>
  <si>
    <t>梨</t>
    <phoneticPr fontId="2" type="noConversion"/>
  </si>
  <si>
    <t>香蕉</t>
    <phoneticPr fontId="2" type="noConversion"/>
  </si>
  <si>
    <t>火龙果</t>
    <phoneticPr fontId="2" type="noConversion"/>
  </si>
  <si>
    <t>葡萄</t>
    <phoneticPr fontId="2" type="noConversion"/>
  </si>
  <si>
    <t>橙子</t>
    <phoneticPr fontId="2" type="noConversion"/>
  </si>
  <si>
    <t>菠萝</t>
    <phoneticPr fontId="2" type="noConversion"/>
  </si>
  <si>
    <t>草莓</t>
    <phoneticPr fontId="2" type="noConversion"/>
  </si>
  <si>
    <t>桃子</t>
    <phoneticPr fontId="2" type="noConversion"/>
  </si>
  <si>
    <t>木瓜</t>
    <phoneticPr fontId="2" type="noConversion"/>
  </si>
  <si>
    <t>杨梅</t>
    <phoneticPr fontId="2" type="noConversion"/>
  </si>
  <si>
    <t>日期</t>
    <phoneticPr fontId="6" type="noConversion"/>
  </si>
  <si>
    <t>水果</t>
    <phoneticPr fontId="6" type="noConversion"/>
  </si>
  <si>
    <t>苹果</t>
    <phoneticPr fontId="6" type="noConversion"/>
  </si>
  <si>
    <t>香蕉</t>
    <phoneticPr fontId="6" type="noConversion"/>
  </si>
  <si>
    <t>梨</t>
    <phoneticPr fontId="6" type="noConversion"/>
  </si>
  <si>
    <t>葡萄</t>
    <phoneticPr fontId="6" type="noConversion"/>
  </si>
  <si>
    <t>桃子</t>
    <phoneticPr fontId="6" type="noConversion"/>
  </si>
  <si>
    <t>梨</t>
    <phoneticPr fontId="6" type="noConversion"/>
  </si>
  <si>
    <t>苹果</t>
    <phoneticPr fontId="6" type="noConversion"/>
  </si>
  <si>
    <t>销量</t>
    <phoneticPr fontId="6" type="noConversion"/>
  </si>
  <si>
    <t>总销量</t>
    <phoneticPr fontId="6" type="noConversion"/>
  </si>
  <si>
    <t>订单号</t>
    <phoneticPr fontId="2" type="noConversion"/>
  </si>
  <si>
    <t>应收款</t>
    <phoneticPr fontId="2" type="noConversion"/>
  </si>
  <si>
    <t>D0000156</t>
    <phoneticPr fontId="2" type="noConversion"/>
  </si>
  <si>
    <t>D0000157</t>
  </si>
  <si>
    <t>D0000158</t>
  </si>
  <si>
    <t>D0000159</t>
  </si>
  <si>
    <t>D0000160</t>
  </si>
  <si>
    <t>D0000161</t>
  </si>
  <si>
    <t>D0000162</t>
  </si>
  <si>
    <t>D0000163</t>
  </si>
  <si>
    <t>D0000164</t>
  </si>
  <si>
    <t>D0000165</t>
  </si>
  <si>
    <t>D0000166</t>
  </si>
  <si>
    <t>D0000167</t>
  </si>
  <si>
    <t>D0000168</t>
  </si>
  <si>
    <t>D0000169</t>
  </si>
  <si>
    <t>D0000170</t>
  </si>
  <si>
    <t>D0000171</t>
  </si>
  <si>
    <t>D0000172</t>
  </si>
  <si>
    <t>D0000173</t>
  </si>
  <si>
    <t>D0000174</t>
  </si>
  <si>
    <t>订单号</t>
    <phoneticPr fontId="2" type="noConversion"/>
  </si>
  <si>
    <t>实收款</t>
    <phoneticPr fontId="2" type="noConversion"/>
  </si>
  <si>
    <t>核对</t>
    <phoneticPr fontId="2" type="noConversion"/>
  </si>
  <si>
    <t>D0000156</t>
    <phoneticPr fontId="2" type="noConversion"/>
  </si>
  <si>
    <t>D0000126</t>
    <phoneticPr fontId="2" type="noConversion"/>
  </si>
  <si>
    <t>D0000176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</si>
  <si>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</si>
  <si>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</si>
  <si>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</si>
  <si>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</si>
  <si>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</si>
  <si>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e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</si>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</sst>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0.0_ "/>
    <numFmt numFmtId="177" formatCode="yyyy&quot;年&quot;m&quot;月&quot;d&quot;日&quot;;@"/>
    <numFmt numFmtId="178" formatCode="&quot;KD&quot;000"/>
    <numFmt numFmtId="179" formatCode="yyyy/m/d;@"/>
    <numFmt numFmtId="180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4" fillId="7" borderId="1" xfId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179" fontId="5" fillId="0" borderId="0" xfId="0" applyNumberFormat="1" applyFont="1" applyAlignment="1">
      <alignment horizontal="left"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8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"/>
  <sheetViews>
    <sheetView workbookViewId="0">
      <selection activeCell="C45" sqref="C45"/>
    </sheetView>
  </sheetViews>
  <sheetFormatPr defaultRowHeight="13.5" x14ac:dyDescent="0.15"/>
  <cols>
    <col min="2" max="2" width="6.375" bestFit="1" customWidth="1"/>
    <col min="7" max="7" width="9.25" customWidth="1"/>
    <col min="8" max="8" width="9" customWidth="1"/>
    <col min="9" max="9" width="10.625" customWidth="1"/>
    <col min="10" max="10" width="5" bestFit="1" customWidth="1"/>
    <col min="13" max="13" width="9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 s="2">
        <v>1</v>
      </c>
      <c r="B2" s="2" t="s">
        <v>59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/>
      <c r="K2" s="7"/>
      <c r="L2" s="8"/>
      <c r="M2" s="9">
        <v>42917</v>
      </c>
    </row>
    <row r="3" spans="1:15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/>
      <c r="K3" s="7"/>
      <c r="L3" s="8"/>
      <c r="M3" s="9">
        <v>42917</v>
      </c>
    </row>
    <row r="4" spans="1:15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5"/>
      <c r="K4" s="7"/>
      <c r="L4" s="8"/>
      <c r="M4" s="9">
        <v>42917</v>
      </c>
    </row>
    <row r="5" spans="1:15" ht="15" customHeight="1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/>
      <c r="K5" s="7"/>
      <c r="L5" s="8"/>
      <c r="M5" s="9">
        <v>42917</v>
      </c>
    </row>
    <row r="6" spans="1:15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/>
      <c r="K6" s="7"/>
      <c r="L6" s="8"/>
      <c r="M6" s="9">
        <v>42917</v>
      </c>
    </row>
    <row r="7" spans="1:15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10">
        <v>57</v>
      </c>
      <c r="J7" s="5"/>
      <c r="K7" s="7"/>
      <c r="L7" s="8"/>
      <c r="M7" s="9">
        <v>42917</v>
      </c>
    </row>
    <row r="8" spans="1:15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/>
      <c r="K8" s="7"/>
      <c r="L8" s="8"/>
      <c r="M8" s="9">
        <v>42917</v>
      </c>
    </row>
    <row r="9" spans="1:15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/>
      <c r="K9" s="7"/>
      <c r="L9" s="8"/>
      <c r="M9" s="9">
        <v>42917</v>
      </c>
    </row>
    <row r="10" spans="1:15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/>
      <c r="K10" s="7"/>
      <c r="L10" s="8"/>
      <c r="M10" s="9">
        <v>42917</v>
      </c>
      <c r="O10" s="11"/>
    </row>
    <row r="11" spans="1:15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/>
      <c r="K11" s="7"/>
      <c r="L11" s="8"/>
      <c r="M11" s="9">
        <v>42917</v>
      </c>
    </row>
    <row r="12" spans="1:15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/>
      <c r="K12" s="7"/>
      <c r="L12" s="8"/>
      <c r="M12" s="9">
        <v>42917</v>
      </c>
    </row>
    <row r="13" spans="1:15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/>
      <c r="K13" s="7"/>
      <c r="L13" s="8"/>
      <c r="M13" s="9">
        <v>42917</v>
      </c>
    </row>
    <row r="14" spans="1:15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/>
      <c r="K14" s="7"/>
      <c r="L14" s="8"/>
      <c r="M14" s="9">
        <v>42917</v>
      </c>
    </row>
    <row r="15" spans="1:15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/>
      <c r="K15" s="7"/>
      <c r="L15" s="8"/>
      <c r="M15" s="9">
        <v>42917</v>
      </c>
    </row>
    <row r="16" spans="1:15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/>
      <c r="K16" s="7"/>
      <c r="L16" s="8"/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/>
      <c r="K17" s="7"/>
      <c r="L17" s="8"/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/>
      <c r="K18" s="7"/>
      <c r="L18" s="8"/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/>
      <c r="K19" s="7"/>
      <c r="L19" s="8"/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/>
      <c r="K20" s="7"/>
      <c r="L20" s="8"/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/>
      <c r="K21" s="7"/>
      <c r="L21" s="8"/>
      <c r="M21" s="9">
        <v>42917</v>
      </c>
    </row>
  </sheetData>
  <phoneticPr fontId="2" type="noConversion"/>
  <conditionalFormatting sqref="D2:I21">
    <cfRule type="cellIs" dxfId="5" priority="1" operator="lessThan">
      <formula>60</formula>
    </cfRule>
    <cfRule type="cellIs" dxfId="4" priority="2" operator="lessThan">
      <formula>60</formula>
    </cfRule>
    <cfRule type="cellIs" dxfId="3" priority="3" operator="lessThan">
      <formula>60</formula>
    </cfRule>
    <cfRule type="cellIs" dxfId="2" priority="4" operator="lessThan">
      <formula>60</formula>
    </cfRule>
  </conditionalFormatting>
  <dataValidations count="3">
    <dataValidation type="list" allowBlank="1" showInputMessage="1" showErrorMessage="1" sqref="C2:C21">
      <formula1>"男,女"</formula1>
    </dataValidation>
    <dataValidation type="date" operator="lessThanOrEqual" allowBlank="1" showInputMessage="1" showErrorMessage="1" sqref="M2:M21">
      <formula1>42948</formula1>
    </dataValidation>
    <dataValidation type="decimal" allowBlank="1" showInputMessage="1" showErrorMessage="1" errorTitle="错误" error="请输入0到100之间的成绩！" sqref="D2:I2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23" sqref="F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>
        <f t="shared" ref="J2:J45" si="0">SUM(D2:I2)</f>
        <v>510</v>
      </c>
      <c r="K2" s="7" t="e">
        <f t="shared" ref="K2:K45" si="1">RANK(J2,总分)</f>
        <v>#N/A</v>
      </c>
      <c r="L2" s="8" t="str">
        <f>IF(J2&gt;=510,"优秀","")</f>
        <v>优秀</v>
      </c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>
        <f t="shared" si="0"/>
        <v>494</v>
      </c>
      <c r="K3" s="7" t="e">
        <f t="shared" si="1"/>
        <v>#N/A</v>
      </c>
      <c r="L3" s="8" t="str">
        <f t="shared" ref="L3:L45" si="2">IF(J3&gt;=510,"优秀","")</f>
        <v/>
      </c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6">
        <f t="shared" si="0"/>
        <v>488.5</v>
      </c>
      <c r="K4" s="7" t="e">
        <f t="shared" si="1"/>
        <v>#N/A</v>
      </c>
      <c r="L4" s="8" t="str">
        <f t="shared" si="2"/>
        <v/>
      </c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>
        <f t="shared" si="0"/>
        <v>508</v>
      </c>
      <c r="K5" s="7" t="e">
        <f t="shared" si="1"/>
        <v>#N/A</v>
      </c>
      <c r="L5" s="8" t="str">
        <f t="shared" si="2"/>
        <v/>
      </c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>
        <f t="shared" si="0"/>
        <v>498</v>
      </c>
      <c r="K6" s="7" t="e">
        <f t="shared" si="1"/>
        <v>#N/A</v>
      </c>
      <c r="L6" s="8" t="str">
        <f t="shared" si="2"/>
        <v/>
      </c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5">
        <f t="shared" si="0"/>
        <v>491.5</v>
      </c>
      <c r="K7" s="7" t="e">
        <f t="shared" si="1"/>
        <v>#N/A</v>
      </c>
      <c r="L7" s="8" t="str">
        <f t="shared" si="2"/>
        <v/>
      </c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>
        <f t="shared" si="0"/>
        <v>487</v>
      </c>
      <c r="K8" s="7" t="e">
        <f t="shared" si="1"/>
        <v>#N/A</v>
      </c>
      <c r="L8" s="8" t="str">
        <f t="shared" si="2"/>
        <v/>
      </c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>
        <f t="shared" si="0"/>
        <v>489.5</v>
      </c>
      <c r="K9" s="7" t="e">
        <f t="shared" si="1"/>
        <v>#N/A</v>
      </c>
      <c r="L9" s="8" t="str">
        <f t="shared" si="2"/>
        <v/>
      </c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>
        <f t="shared" si="0"/>
        <v>491</v>
      </c>
      <c r="K10" s="7" t="e">
        <f t="shared" si="1"/>
        <v>#N/A</v>
      </c>
      <c r="L10" s="8" t="str">
        <f t="shared" si="2"/>
        <v/>
      </c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>
        <f t="shared" si="0"/>
        <v>514</v>
      </c>
      <c r="K11" s="7" t="e">
        <f t="shared" si="1"/>
        <v>#N/A</v>
      </c>
      <c r="L11" s="8" t="str">
        <f t="shared" si="2"/>
        <v>优秀</v>
      </c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>
        <f t="shared" si="0"/>
        <v>501</v>
      </c>
      <c r="K12" s="7" t="e">
        <f t="shared" si="1"/>
        <v>#N/A</v>
      </c>
      <c r="L12" s="8" t="str">
        <f t="shared" si="2"/>
        <v/>
      </c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>
        <f t="shared" si="0"/>
        <v>510</v>
      </c>
      <c r="K13" s="7" t="e">
        <f t="shared" si="1"/>
        <v>#N/A</v>
      </c>
      <c r="L13" s="8" t="str">
        <f t="shared" si="2"/>
        <v>优秀</v>
      </c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>
        <f t="shared" si="0"/>
        <v>504</v>
      </c>
      <c r="K14" s="7" t="e">
        <f t="shared" si="1"/>
        <v>#N/A</v>
      </c>
      <c r="L14" s="8" t="str">
        <f t="shared" si="2"/>
        <v/>
      </c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>
        <f t="shared" si="0"/>
        <v>537</v>
      </c>
      <c r="K15" s="7" t="e">
        <f t="shared" si="1"/>
        <v>#N/A</v>
      </c>
      <c r="L15" s="8" t="str">
        <f t="shared" si="2"/>
        <v>优秀</v>
      </c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>
        <f t="shared" si="0"/>
        <v>500.5</v>
      </c>
      <c r="K16" s="7" t="e">
        <f t="shared" si="1"/>
        <v>#N/A</v>
      </c>
      <c r="L16" s="8" t="str">
        <f t="shared" si="2"/>
        <v/>
      </c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>
        <f t="shared" si="0"/>
        <v>455</v>
      </c>
      <c r="K17" s="7" t="e">
        <f t="shared" si="1"/>
        <v>#N/A</v>
      </c>
      <c r="L17" s="8" t="str">
        <f t="shared" si="2"/>
        <v/>
      </c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>
        <f t="shared" si="0"/>
        <v>471</v>
      </c>
      <c r="K18" s="7" t="e">
        <f t="shared" si="1"/>
        <v>#N/A</v>
      </c>
      <c r="L18" s="8" t="str">
        <f t="shared" si="2"/>
        <v/>
      </c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>
        <f t="shared" si="0"/>
        <v>449.5</v>
      </c>
      <c r="K19" s="7" t="e">
        <f t="shared" si="1"/>
        <v>#N/A</v>
      </c>
      <c r="L19" s="8" t="str">
        <f t="shared" si="2"/>
        <v/>
      </c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>
        <f t="shared" si="0"/>
        <v>479</v>
      </c>
      <c r="K20" s="7" t="e">
        <f t="shared" si="1"/>
        <v>#N/A</v>
      </c>
      <c r="L20" s="8" t="str">
        <f t="shared" si="2"/>
        <v/>
      </c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>
        <f t="shared" si="0"/>
        <v>449.5</v>
      </c>
      <c r="K21" s="7" t="e">
        <f t="shared" si="1"/>
        <v>#N/A</v>
      </c>
      <c r="L21" s="8" t="str">
        <f t="shared" si="2"/>
        <v/>
      </c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>
        <f t="shared" si="0"/>
        <v>475.5</v>
      </c>
      <c r="K22" s="7" t="e">
        <f t="shared" si="1"/>
        <v>#N/A</v>
      </c>
      <c r="L22" s="8" t="str">
        <f t="shared" si="2"/>
        <v/>
      </c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>
        <f t="shared" si="0"/>
        <v>456</v>
      </c>
      <c r="K23" s="7" t="e">
        <f t="shared" si="1"/>
        <v>#N/A</v>
      </c>
      <c r="L23" s="8" t="str">
        <f t="shared" si="2"/>
        <v/>
      </c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>
        <f t="shared" si="0"/>
        <v>450.5</v>
      </c>
      <c r="K24" s="7" t="e">
        <f t="shared" si="1"/>
        <v>#N/A</v>
      </c>
      <c r="L24" s="8" t="str">
        <f t="shared" si="2"/>
        <v/>
      </c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>
        <f t="shared" si="0"/>
        <v>479</v>
      </c>
      <c r="K25" s="7" t="e">
        <f t="shared" si="1"/>
        <v>#N/A</v>
      </c>
      <c r="L25" s="8" t="str">
        <f t="shared" si="2"/>
        <v/>
      </c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>
        <f t="shared" si="0"/>
        <v>460.5</v>
      </c>
      <c r="K26" s="7" t="e">
        <f t="shared" si="1"/>
        <v>#N/A</v>
      </c>
      <c r="L26" s="8" t="str">
        <f t="shared" si="2"/>
        <v/>
      </c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>
        <f t="shared" si="0"/>
        <v>470</v>
      </c>
      <c r="K27" s="7" t="e">
        <f t="shared" si="1"/>
        <v>#N/A</v>
      </c>
      <c r="L27" s="8" t="str">
        <f t="shared" si="2"/>
        <v/>
      </c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>
        <f t="shared" si="0"/>
        <v>463.5</v>
      </c>
      <c r="K28" s="7" t="e">
        <f t="shared" si="1"/>
        <v>#N/A</v>
      </c>
      <c r="L28" s="8" t="str">
        <f t="shared" si="2"/>
        <v/>
      </c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>
        <f t="shared" si="0"/>
        <v>477</v>
      </c>
      <c r="K29" s="7" t="e">
        <f t="shared" si="1"/>
        <v>#N/A</v>
      </c>
      <c r="L29" s="8" t="str">
        <f t="shared" si="2"/>
        <v/>
      </c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>
        <f t="shared" si="0"/>
        <v>472.5</v>
      </c>
      <c r="K30" s="7" t="e">
        <f t="shared" si="1"/>
        <v>#N/A</v>
      </c>
      <c r="L30" s="8" t="str">
        <f t="shared" si="2"/>
        <v/>
      </c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>
        <f t="shared" si="0"/>
        <v>468.5</v>
      </c>
      <c r="K31" s="7" t="e">
        <f t="shared" si="1"/>
        <v>#N/A</v>
      </c>
      <c r="L31" s="8" t="str">
        <f t="shared" si="2"/>
        <v/>
      </c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>
        <f t="shared" si="0"/>
        <v>435.5</v>
      </c>
      <c r="K32" s="7" t="e">
        <f t="shared" si="1"/>
        <v>#N/A</v>
      </c>
      <c r="L32" s="8" t="str">
        <f t="shared" si="2"/>
        <v/>
      </c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>
        <f t="shared" si="0"/>
        <v>404.5</v>
      </c>
      <c r="K33" s="7" t="e">
        <f t="shared" si="1"/>
        <v>#N/A</v>
      </c>
      <c r="L33" s="8" t="str">
        <f t="shared" si="2"/>
        <v/>
      </c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>
        <f t="shared" si="0"/>
        <v>433</v>
      </c>
      <c r="K34" s="7" t="e">
        <f t="shared" si="1"/>
        <v>#N/A</v>
      </c>
      <c r="L34" s="8" t="str">
        <f t="shared" si="2"/>
        <v/>
      </c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>
        <f t="shared" si="0"/>
        <v>428.5</v>
      </c>
      <c r="K35" s="7" t="e">
        <f t="shared" si="1"/>
        <v>#N/A</v>
      </c>
      <c r="L35" s="8" t="str">
        <f t="shared" si="2"/>
        <v/>
      </c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>
        <f t="shared" si="0"/>
        <v>414.5</v>
      </c>
      <c r="K36" s="7" t="e">
        <f t="shared" si="1"/>
        <v>#N/A</v>
      </c>
      <c r="L36" s="8" t="str">
        <f t="shared" si="2"/>
        <v/>
      </c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>
        <f t="shared" si="0"/>
        <v>430.5</v>
      </c>
      <c r="K37" s="7" t="e">
        <f t="shared" si="1"/>
        <v>#N/A</v>
      </c>
      <c r="L37" s="8" t="str">
        <f t="shared" si="2"/>
        <v/>
      </c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>
        <f t="shared" si="0"/>
        <v>437.5</v>
      </c>
      <c r="K38" s="7" t="e">
        <f t="shared" si="1"/>
        <v>#N/A</v>
      </c>
      <c r="L38" s="8" t="str">
        <f t="shared" si="2"/>
        <v/>
      </c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>
        <f t="shared" si="0"/>
        <v>437.5</v>
      </c>
      <c r="K39" s="7" t="e">
        <f t="shared" si="1"/>
        <v>#N/A</v>
      </c>
      <c r="L39" s="8" t="str">
        <f t="shared" si="2"/>
        <v/>
      </c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>
        <f t="shared" si="0"/>
        <v>431.5</v>
      </c>
      <c r="K40" s="7" t="e">
        <f t="shared" si="1"/>
        <v>#N/A</v>
      </c>
      <c r="L40" s="8" t="str">
        <f t="shared" si="2"/>
        <v/>
      </c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>
        <f t="shared" si="0"/>
        <v>429</v>
      </c>
      <c r="K41" s="7" t="e">
        <f t="shared" si="1"/>
        <v>#N/A</v>
      </c>
      <c r="L41" s="8" t="str">
        <f t="shared" si="2"/>
        <v/>
      </c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>
        <f t="shared" si="0"/>
        <v>443</v>
      </c>
      <c r="K42" s="7" t="e">
        <f t="shared" si="1"/>
        <v>#N/A</v>
      </c>
      <c r="L42" s="8" t="str">
        <f t="shared" si="2"/>
        <v/>
      </c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>
        <f t="shared" si="0"/>
        <v>425.5</v>
      </c>
      <c r="K43" s="7" t="e">
        <f t="shared" si="1"/>
        <v>#N/A</v>
      </c>
      <c r="L43" s="8" t="str">
        <f t="shared" si="2"/>
        <v/>
      </c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>
        <f t="shared" si="0"/>
        <v>444</v>
      </c>
      <c r="K44" s="7" t="e">
        <f t="shared" si="1"/>
        <v>#N/A</v>
      </c>
      <c r="L44" s="8" t="str">
        <f t="shared" si="2"/>
        <v/>
      </c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>
        <f t="shared" si="0"/>
        <v>440</v>
      </c>
      <c r="K45" s="7" t="e">
        <f t="shared" si="1"/>
        <v>#N/A</v>
      </c>
      <c r="L45" s="8" t="str">
        <f t="shared" si="2"/>
        <v/>
      </c>
      <c r="M45" s="9">
        <v>42917</v>
      </c>
    </row>
  </sheetData>
  <sheetProtection sheet="1" objects="1" scenarios="1"/>
  <phoneticPr fontId="2" type="noConversion"/>
  <conditionalFormatting sqref="D2:I45">
    <cfRule type="cellIs" dxfId="1" priority="1" operator="lessThan">
      <formula>60</formula>
    </cfRule>
    <cfRule type="cellIs" dxfId="0" priority="2" operator="lessThan">
      <formula>60</formula>
    </cfRule>
  </conditionalFormatting>
  <dataValidations count="3">
    <dataValidation type="decimal" allowBlank="1" showInputMessage="1" showErrorMessage="1" errorTitle="错误" error="请输入0到100之间的成绩！" sqref="D2:I45">
      <formula1>0</formula1>
      <formula2>100</formula2>
    </dataValidation>
    <dataValidation type="date" operator="lessThanOrEqual" allowBlank="1" showInputMessage="1" showErrorMessage="1" sqref="M2:M45">
      <formula1>42948</formula1>
    </dataValidation>
    <dataValidation type="list" allowBlank="1" showInputMessage="1" showErrorMessage="1" sqref="C2:C45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errors="blank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7" sqref="J17"/>
    </sheetView>
  </sheetViews>
  <sheetFormatPr defaultRowHeight="13.5" x14ac:dyDescent="0.15"/>
  <cols>
    <col min="3" max="3" width="10.5" bestFit="1" customWidth="1"/>
  </cols>
  <sheetData>
    <row r="1" spans="1:7" ht="27" x14ac:dyDescent="0.15">
      <c r="A1" s="12" t="s">
        <v>69</v>
      </c>
      <c r="B1" s="12" t="s">
        <v>70</v>
      </c>
      <c r="C1" s="13" t="s">
        <v>71</v>
      </c>
      <c r="D1" s="14" t="s">
        <v>60</v>
      </c>
      <c r="E1" s="14" t="s">
        <v>61</v>
      </c>
      <c r="F1" s="14" t="s">
        <v>62</v>
      </c>
      <c r="G1" s="12" t="s">
        <v>72</v>
      </c>
    </row>
    <row r="2" spans="1:7" x14ac:dyDescent="0.15">
      <c r="A2" s="15">
        <v>0</v>
      </c>
      <c r="B2" s="16" t="s">
        <v>63</v>
      </c>
      <c r="C2" s="17">
        <v>43622</v>
      </c>
      <c r="D2">
        <v>1</v>
      </c>
      <c r="E2">
        <v>12</v>
      </c>
      <c r="F2" s="18">
        <v>12</v>
      </c>
      <c r="G2">
        <v>0</v>
      </c>
    </row>
    <row r="3" spans="1:7" x14ac:dyDescent="0.15">
      <c r="A3" s="15">
        <v>1</v>
      </c>
      <c r="B3" s="12" t="s">
        <v>64</v>
      </c>
      <c r="C3" s="17">
        <v>43623</v>
      </c>
      <c r="D3">
        <v>3</v>
      </c>
      <c r="E3">
        <v>12</v>
      </c>
      <c r="F3" s="18">
        <v>15.4</v>
      </c>
      <c r="G3">
        <v>0</v>
      </c>
    </row>
    <row r="4" spans="1:7" x14ac:dyDescent="0.15">
      <c r="A4" s="15">
        <v>2</v>
      </c>
      <c r="B4" s="12" t="s">
        <v>65</v>
      </c>
      <c r="C4" s="17">
        <v>43624</v>
      </c>
      <c r="D4">
        <v>6</v>
      </c>
      <c r="E4">
        <v>15</v>
      </c>
      <c r="F4" s="18">
        <v>23.5</v>
      </c>
      <c r="G4">
        <v>1</v>
      </c>
    </row>
    <row r="5" spans="1:7" x14ac:dyDescent="0.15">
      <c r="A5" s="15">
        <v>3</v>
      </c>
      <c r="B5" s="12" t="s">
        <v>66</v>
      </c>
      <c r="C5" s="17">
        <v>43625</v>
      </c>
      <c r="D5">
        <v>8</v>
      </c>
      <c r="E5">
        <v>12</v>
      </c>
      <c r="F5" s="18">
        <v>23.9</v>
      </c>
      <c r="G5">
        <v>2</v>
      </c>
    </row>
    <row r="6" spans="1:7" x14ac:dyDescent="0.15">
      <c r="A6" s="15">
        <v>4</v>
      </c>
      <c r="B6" s="12" t="s">
        <v>66</v>
      </c>
      <c r="C6" s="17">
        <v>43626</v>
      </c>
      <c r="D6">
        <v>1</v>
      </c>
      <c r="E6">
        <v>15</v>
      </c>
      <c r="F6" s="18">
        <v>15</v>
      </c>
      <c r="G6">
        <v>1</v>
      </c>
    </row>
    <row r="7" spans="1:7" x14ac:dyDescent="0.15">
      <c r="A7" s="15">
        <v>5</v>
      </c>
      <c r="B7" s="12" t="s">
        <v>67</v>
      </c>
      <c r="C7" s="17">
        <v>43627</v>
      </c>
      <c r="D7">
        <v>10</v>
      </c>
      <c r="E7">
        <v>12</v>
      </c>
      <c r="F7" s="18">
        <v>27.299999999999997</v>
      </c>
      <c r="G7">
        <v>1</v>
      </c>
    </row>
    <row r="8" spans="1:7" x14ac:dyDescent="0.15">
      <c r="A8" s="15">
        <v>6</v>
      </c>
      <c r="B8" s="12" t="s">
        <v>65</v>
      </c>
      <c r="C8" s="17">
        <v>43628</v>
      </c>
      <c r="D8">
        <v>5</v>
      </c>
      <c r="E8">
        <v>12</v>
      </c>
      <c r="F8" s="18">
        <v>18.8</v>
      </c>
      <c r="G8">
        <v>0</v>
      </c>
    </row>
    <row r="9" spans="1:7" x14ac:dyDescent="0.15">
      <c r="A9" s="15">
        <v>7</v>
      </c>
      <c r="B9" s="12" t="s">
        <v>68</v>
      </c>
      <c r="C9" s="17">
        <v>43629</v>
      </c>
      <c r="D9">
        <v>13</v>
      </c>
      <c r="E9">
        <v>12</v>
      </c>
      <c r="F9" s="18">
        <v>32.4</v>
      </c>
      <c r="G9">
        <v>2</v>
      </c>
    </row>
    <row r="10" spans="1:7" x14ac:dyDescent="0.15">
      <c r="A10" s="15">
        <v>8</v>
      </c>
      <c r="B10" s="12" t="s">
        <v>65</v>
      </c>
      <c r="C10" s="17">
        <v>43630</v>
      </c>
      <c r="D10">
        <v>3</v>
      </c>
      <c r="E10">
        <v>12</v>
      </c>
      <c r="F10" s="18">
        <v>15.4</v>
      </c>
      <c r="G10">
        <v>1</v>
      </c>
    </row>
    <row r="11" spans="1:7" x14ac:dyDescent="0.15">
      <c r="A11" s="15">
        <v>9</v>
      </c>
      <c r="B11" s="12" t="s">
        <v>68</v>
      </c>
      <c r="C11" s="17">
        <v>43631</v>
      </c>
      <c r="D11">
        <v>8</v>
      </c>
      <c r="E11">
        <v>10</v>
      </c>
      <c r="F11" s="18">
        <v>21.9</v>
      </c>
      <c r="G11">
        <v>0</v>
      </c>
    </row>
    <row r="12" spans="1:7" x14ac:dyDescent="0.15">
      <c r="A12" s="15">
        <v>10</v>
      </c>
      <c r="B12" s="12" t="s">
        <v>65</v>
      </c>
      <c r="C12" s="17">
        <v>43632</v>
      </c>
      <c r="D12">
        <v>4</v>
      </c>
      <c r="E12">
        <v>12</v>
      </c>
      <c r="F12" s="18">
        <v>17.100000000000001</v>
      </c>
      <c r="G12">
        <v>2</v>
      </c>
    </row>
    <row r="13" spans="1:7" x14ac:dyDescent="0.15">
      <c r="A13" s="15">
        <v>11</v>
      </c>
      <c r="B13" s="12" t="s">
        <v>65</v>
      </c>
      <c r="C13" s="17">
        <v>43633</v>
      </c>
      <c r="D13">
        <v>3</v>
      </c>
      <c r="E13">
        <v>10</v>
      </c>
      <c r="F13" s="18">
        <v>13.4</v>
      </c>
      <c r="G13">
        <v>1</v>
      </c>
    </row>
    <row r="14" spans="1:7" x14ac:dyDescent="0.15">
      <c r="A14" s="15">
        <v>12</v>
      </c>
      <c r="B14" s="12" t="s">
        <v>63</v>
      </c>
      <c r="C14" s="17">
        <v>43634</v>
      </c>
      <c r="D14">
        <v>1</v>
      </c>
      <c r="E14">
        <v>15</v>
      </c>
      <c r="F14" s="18">
        <v>15</v>
      </c>
      <c r="G14">
        <v>2</v>
      </c>
    </row>
    <row r="15" spans="1:7" x14ac:dyDescent="0.15">
      <c r="A15" s="15">
        <v>13</v>
      </c>
      <c r="B15" s="12" t="s">
        <v>66</v>
      </c>
      <c r="C15" s="17">
        <v>43635</v>
      </c>
      <c r="D15">
        <v>6</v>
      </c>
      <c r="E15">
        <v>12</v>
      </c>
      <c r="F15" s="18">
        <v>20.5</v>
      </c>
      <c r="G15">
        <v>0</v>
      </c>
    </row>
    <row r="16" spans="1:7" x14ac:dyDescent="0.15">
      <c r="A16" s="15">
        <v>14</v>
      </c>
      <c r="B16" s="12" t="s">
        <v>64</v>
      </c>
      <c r="C16" s="17">
        <v>43636</v>
      </c>
      <c r="D16">
        <v>4</v>
      </c>
      <c r="E16">
        <v>12</v>
      </c>
      <c r="F16" s="18">
        <v>17.100000000000001</v>
      </c>
      <c r="G16">
        <v>1</v>
      </c>
    </row>
    <row r="17" spans="1:7" x14ac:dyDescent="0.15">
      <c r="A17" s="15">
        <v>15</v>
      </c>
      <c r="B17" s="12" t="s">
        <v>63</v>
      </c>
      <c r="C17" s="17">
        <v>43637</v>
      </c>
      <c r="D17">
        <v>1</v>
      </c>
      <c r="E17">
        <v>12</v>
      </c>
      <c r="F17" s="18">
        <v>12</v>
      </c>
      <c r="G17">
        <v>1</v>
      </c>
    </row>
    <row r="18" spans="1:7" x14ac:dyDescent="0.15">
      <c r="A18" s="15">
        <v>16</v>
      </c>
      <c r="B18" s="12" t="s">
        <v>65</v>
      </c>
      <c r="C18" s="17">
        <v>43638</v>
      </c>
      <c r="D18">
        <v>5</v>
      </c>
      <c r="E18">
        <v>12</v>
      </c>
      <c r="F18" s="18">
        <v>18.8</v>
      </c>
      <c r="G18">
        <v>2</v>
      </c>
    </row>
    <row r="19" spans="1:7" x14ac:dyDescent="0.15">
      <c r="A19" s="15">
        <v>17</v>
      </c>
      <c r="B19" s="12" t="s">
        <v>64</v>
      </c>
      <c r="C19" s="17">
        <v>43639</v>
      </c>
      <c r="D19">
        <v>4</v>
      </c>
      <c r="E19">
        <v>10</v>
      </c>
      <c r="F19" s="18">
        <v>15.1</v>
      </c>
      <c r="G19">
        <v>0</v>
      </c>
    </row>
    <row r="20" spans="1:7" x14ac:dyDescent="0.15">
      <c r="A20" s="15">
        <v>18</v>
      </c>
      <c r="B20" s="12" t="s">
        <v>66</v>
      </c>
      <c r="C20" s="17">
        <v>43640</v>
      </c>
      <c r="D20">
        <v>8</v>
      </c>
      <c r="E20">
        <v>12</v>
      </c>
      <c r="F20" s="18">
        <v>23.9</v>
      </c>
      <c r="G20">
        <v>2</v>
      </c>
    </row>
  </sheetData>
  <phoneticPr fontId="2" type="noConversion"/>
  <dataValidations count="1">
    <dataValidation type="list" allowBlank="1" showInputMessage="1" showErrorMessage="1" sqref="B2:B20">
      <formula1>"文件,数码产品,日用品,服饰,食品,其他"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 t="s">
        <v>76</v>
      </c>
      <c r="B2">
        <v>65</v>
      </c>
      <c r="C2" s="19"/>
    </row>
    <row r="3" spans="1:3" x14ac:dyDescent="0.15">
      <c r="A3" t="s">
        <v>77</v>
      </c>
      <c r="B3">
        <v>78</v>
      </c>
      <c r="C3" s="19"/>
    </row>
    <row r="4" spans="1:3" x14ac:dyDescent="0.15">
      <c r="A4" t="s">
        <v>78</v>
      </c>
      <c r="B4">
        <v>32</v>
      </c>
      <c r="C4" s="19"/>
    </row>
    <row r="5" spans="1:3" x14ac:dyDescent="0.15">
      <c r="A5" t="s">
        <v>79</v>
      </c>
      <c r="B5">
        <v>63</v>
      </c>
      <c r="C5" s="19"/>
    </row>
    <row r="6" spans="1:3" x14ac:dyDescent="0.15">
      <c r="A6" t="s">
        <v>80</v>
      </c>
      <c r="B6">
        <v>19</v>
      </c>
      <c r="C6" s="19"/>
    </row>
    <row r="7" spans="1:3" x14ac:dyDescent="0.15">
      <c r="A7" t="s">
        <v>81</v>
      </c>
      <c r="B7">
        <v>45</v>
      </c>
      <c r="C7" s="19"/>
    </row>
    <row r="8" spans="1:3" x14ac:dyDescent="0.15">
      <c r="A8" t="s">
        <v>82</v>
      </c>
      <c r="B8">
        <v>58</v>
      </c>
      <c r="C8" s="19"/>
    </row>
    <row r="9" spans="1:3" x14ac:dyDescent="0.15">
      <c r="A9" t="s">
        <v>83</v>
      </c>
      <c r="B9">
        <v>81</v>
      </c>
      <c r="C9" s="19"/>
    </row>
    <row r="10" spans="1:3" x14ac:dyDescent="0.15">
      <c r="A10" t="s">
        <v>84</v>
      </c>
      <c r="B10">
        <v>32</v>
      </c>
      <c r="C10" s="19"/>
    </row>
    <row r="11" spans="1:3" x14ac:dyDescent="0.15">
      <c r="A11" t="s">
        <v>85</v>
      </c>
      <c r="B11">
        <v>73</v>
      </c>
      <c r="C11" s="19"/>
    </row>
    <row r="12" spans="1:3" x14ac:dyDescent="0.15">
      <c r="A12" t="s">
        <v>86</v>
      </c>
      <c r="B12">
        <v>27</v>
      </c>
      <c r="C12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0" sqref="F20"/>
    </sheetView>
  </sheetViews>
  <sheetFormatPr defaultRowHeight="13.5" x14ac:dyDescent="0.15"/>
  <sheetData>
    <row r="1" spans="1:6" x14ac:dyDescent="0.15">
      <c r="A1" s="20" t="s">
        <v>87</v>
      </c>
      <c r="B1" s="20" t="s">
        <v>88</v>
      </c>
      <c r="C1" s="20" t="s">
        <v>96</v>
      </c>
      <c r="D1" s="20"/>
      <c r="E1" s="20" t="s">
        <v>88</v>
      </c>
      <c r="F1" s="20" t="s">
        <v>97</v>
      </c>
    </row>
    <row r="2" spans="1:6" x14ac:dyDescent="0.15">
      <c r="A2" s="28">
        <v>43784</v>
      </c>
      <c r="B2" s="20" t="s">
        <v>94</v>
      </c>
      <c r="C2" s="20">
        <v>19</v>
      </c>
      <c r="D2" s="20"/>
      <c r="E2" s="20" t="s">
        <v>89</v>
      </c>
    </row>
    <row r="3" spans="1:6" x14ac:dyDescent="0.15">
      <c r="A3" s="28"/>
      <c r="B3" s="20" t="s">
        <v>90</v>
      </c>
      <c r="C3" s="20">
        <v>18</v>
      </c>
      <c r="D3" s="20"/>
      <c r="E3" s="20" t="s">
        <v>90</v>
      </c>
    </row>
    <row r="4" spans="1:6" ht="14.25" thickBot="1" x14ac:dyDescent="0.2">
      <c r="A4" s="28"/>
      <c r="B4" s="20" t="s">
        <v>95</v>
      </c>
      <c r="C4" s="20">
        <v>10</v>
      </c>
      <c r="D4" s="20"/>
      <c r="E4" s="20" t="s">
        <v>91</v>
      </c>
    </row>
    <row r="5" spans="1:6" x14ac:dyDescent="0.15">
      <c r="A5" s="29">
        <v>43785</v>
      </c>
      <c r="B5" s="21" t="s">
        <v>89</v>
      </c>
      <c r="C5" s="21">
        <v>18</v>
      </c>
      <c r="D5" s="20"/>
      <c r="E5" s="20" t="s">
        <v>92</v>
      </c>
    </row>
    <row r="6" spans="1:6" x14ac:dyDescent="0.15">
      <c r="A6" s="30"/>
      <c r="B6" s="22" t="s">
        <v>91</v>
      </c>
      <c r="C6" s="22">
        <v>12</v>
      </c>
      <c r="D6" s="20"/>
      <c r="E6" s="20" t="s">
        <v>93</v>
      </c>
    </row>
    <row r="7" spans="1:6" ht="14.25" thickBot="1" x14ac:dyDescent="0.2">
      <c r="A7" s="31"/>
      <c r="B7" s="23" t="s">
        <v>92</v>
      </c>
      <c r="C7" s="23">
        <v>5</v>
      </c>
      <c r="D7" s="20"/>
      <c r="E7" s="20"/>
      <c r="F7" s="20"/>
    </row>
    <row r="8" spans="1:6" x14ac:dyDescent="0.15">
      <c r="A8" s="28">
        <v>43786</v>
      </c>
      <c r="B8" s="20" t="s">
        <v>90</v>
      </c>
      <c r="C8" s="20">
        <v>9</v>
      </c>
      <c r="D8" s="20"/>
      <c r="E8" s="20"/>
      <c r="F8" s="20"/>
    </row>
    <row r="9" spans="1:6" x14ac:dyDescent="0.15">
      <c r="A9" s="28"/>
      <c r="B9" s="20" t="s">
        <v>89</v>
      </c>
      <c r="C9" s="20">
        <v>7</v>
      </c>
      <c r="D9" s="20"/>
      <c r="E9" s="20"/>
      <c r="F9" s="20"/>
    </row>
    <row r="10" spans="1:6" x14ac:dyDescent="0.15">
      <c r="A10" s="28"/>
      <c r="B10" s="20" t="s">
        <v>93</v>
      </c>
      <c r="C10" s="20">
        <v>10</v>
      </c>
      <c r="D10" s="20"/>
      <c r="E10" s="20"/>
      <c r="F10" s="20"/>
    </row>
  </sheetData>
  <mergeCells count="3">
    <mergeCell ref="A2:A4"/>
    <mergeCell ref="A5:A7"/>
    <mergeCell ref="A8:A1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6" sqref="O6"/>
    </sheetView>
  </sheetViews>
  <sheetFormatPr defaultRowHeight="13.5" x14ac:dyDescent="0.15"/>
  <cols>
    <col min="2" max="2" width="8.5" bestFit="1" customWidth="1"/>
    <col min="6" max="6" width="8.5" bestFit="1" customWidth="1"/>
    <col min="7" max="7" width="11" bestFit="1" customWidth="1"/>
  </cols>
  <sheetData>
    <row r="1" spans="1:15" x14ac:dyDescent="0.15">
      <c r="A1" s="24" t="s">
        <v>98</v>
      </c>
      <c r="B1" s="24" t="s">
        <v>99</v>
      </c>
      <c r="E1" s="24" t="s">
        <v>119</v>
      </c>
      <c r="F1" s="24" t="s">
        <v>120</v>
      </c>
      <c r="G1" s="24" t="s">
        <v>121</v>
      </c>
      <c r="K1" s="32">
        <v>100</v>
      </c>
      <c r="L1" s="32">
        <v>1</v>
      </c>
      <c r="N1" t="s">
        <v>125</v>
      </c>
      <c r="O1">
        <v>1</v>
      </c>
    </row>
    <row r="2" spans="1:15" x14ac:dyDescent="0.15">
      <c r="A2" s="25" t="s">
        <v>100</v>
      </c>
      <c r="B2" s="26">
        <v>8815</v>
      </c>
      <c r="E2" s="25" t="s">
        <v>122</v>
      </c>
      <c r="F2" s="26">
        <v>8815</v>
      </c>
      <c r="G2" s="27" t="str">
        <f>IFERROR(IF(VLOOKUP(E2,$A$2:$B$21,2,FALSE)&lt;&gt;F2,"金额有误",""),"订单号有误")</f>
        <v/>
      </c>
      <c r="H2" t="str">
        <f>IFERROR(IF(VLOOKUP(E2,$A$2:$B$20,2,0)&lt;&gt;F2,"金额有误",""),"订单有误")</f>
        <v/>
      </c>
      <c r="K2" s="32">
        <v>200</v>
      </c>
      <c r="L2" s="32">
        <v>2</v>
      </c>
      <c r="N2" t="s">
        <v>126</v>
      </c>
      <c r="O2">
        <v>2</v>
      </c>
    </row>
    <row r="3" spans="1:15" x14ac:dyDescent="0.15">
      <c r="A3" s="25" t="s">
        <v>101</v>
      </c>
      <c r="B3" s="26">
        <v>22811</v>
      </c>
      <c r="E3" s="25" t="s">
        <v>101</v>
      </c>
      <c r="F3" s="26">
        <v>2811</v>
      </c>
      <c r="G3" s="27" t="str">
        <f t="shared" ref="G3:G11" si="0">IFERROR(IF(VLOOKUP(E3,$A$2:$B$21,2,FALSE)&lt;&gt;F3,"金额有误",""),"订单号有误")</f>
        <v>金额有误</v>
      </c>
      <c r="H3" t="str">
        <f t="shared" ref="H3:H11" si="1">IFERROR(IF(VLOOKUP(E3,$A$2:$B$20,2,0)&lt;&gt;F3,"金额有误",""),"订单有误")</f>
        <v>金额有误</v>
      </c>
      <c r="K3" s="32">
        <v>300</v>
      </c>
      <c r="L3" s="32">
        <v>3</v>
      </c>
      <c r="N3" t="s">
        <v>127</v>
      </c>
      <c r="O3">
        <v>3</v>
      </c>
    </row>
    <row r="4" spans="1:15" x14ac:dyDescent="0.15">
      <c r="A4" s="25" t="s">
        <v>102</v>
      </c>
      <c r="B4" s="26">
        <v>13129</v>
      </c>
      <c r="E4" s="25" t="s">
        <v>104</v>
      </c>
      <c r="F4" s="26">
        <v>3729</v>
      </c>
      <c r="G4" s="27" t="str">
        <f t="shared" si="0"/>
        <v/>
      </c>
      <c r="H4" t="str">
        <f t="shared" si="1"/>
        <v/>
      </c>
      <c r="K4" s="32">
        <v>400</v>
      </c>
      <c r="L4" s="32">
        <v>4</v>
      </c>
      <c r="N4" t="s">
        <v>128</v>
      </c>
      <c r="O4">
        <v>4</v>
      </c>
    </row>
    <row r="5" spans="1:15" x14ac:dyDescent="0.15">
      <c r="A5" s="25" t="s">
        <v>103</v>
      </c>
      <c r="B5" s="26">
        <v>4657</v>
      </c>
      <c r="E5" s="25" t="s">
        <v>105</v>
      </c>
      <c r="F5" s="26">
        <v>5097</v>
      </c>
      <c r="G5" s="27" t="str">
        <f t="shared" si="0"/>
        <v/>
      </c>
      <c r="H5" t="str">
        <f t="shared" si="1"/>
        <v/>
      </c>
      <c r="K5" s="32">
        <v>500</v>
      </c>
      <c r="L5" s="32">
        <v>5</v>
      </c>
      <c r="N5" t="s">
        <v>129</v>
      </c>
      <c r="O5">
        <v>5</v>
      </c>
    </row>
    <row r="6" spans="1:15" x14ac:dyDescent="0.15">
      <c r="A6" s="25" t="s">
        <v>104</v>
      </c>
      <c r="B6" s="26">
        <v>3729</v>
      </c>
      <c r="E6" s="25" t="s">
        <v>123</v>
      </c>
      <c r="F6" s="26">
        <v>6244</v>
      </c>
      <c r="G6" s="27" t="str">
        <f t="shared" si="0"/>
        <v>订单号有误</v>
      </c>
      <c r="H6" t="str">
        <f t="shared" si="1"/>
        <v>订单有误</v>
      </c>
      <c r="K6" s="32">
        <v>600</v>
      </c>
      <c r="L6" s="32">
        <v>6</v>
      </c>
      <c r="N6" t="s">
        <v>126</v>
      </c>
      <c r="O6">
        <v>6</v>
      </c>
    </row>
    <row r="7" spans="1:15" x14ac:dyDescent="0.15">
      <c r="A7" s="25" t="s">
        <v>105</v>
      </c>
      <c r="B7" s="26">
        <v>5097</v>
      </c>
      <c r="E7" s="25" t="s">
        <v>109</v>
      </c>
      <c r="F7" s="26">
        <v>12559</v>
      </c>
      <c r="G7" s="27" t="str">
        <f t="shared" si="0"/>
        <v>金额有误</v>
      </c>
      <c r="H7" t="str">
        <f t="shared" si="1"/>
        <v>金额有误</v>
      </c>
      <c r="K7" s="32">
        <v>700</v>
      </c>
      <c r="L7" s="32">
        <v>7</v>
      </c>
      <c r="N7" t="s">
        <v>130</v>
      </c>
      <c r="O7">
        <v>7</v>
      </c>
    </row>
    <row r="8" spans="1:15" x14ac:dyDescent="0.15">
      <c r="A8" s="25" t="s">
        <v>106</v>
      </c>
      <c r="B8" s="26">
        <v>6244</v>
      </c>
      <c r="E8" s="25" t="s">
        <v>110</v>
      </c>
      <c r="F8" s="26">
        <v>2812</v>
      </c>
      <c r="G8" s="27" t="str">
        <f t="shared" si="0"/>
        <v/>
      </c>
      <c r="H8" t="str">
        <f t="shared" si="1"/>
        <v/>
      </c>
      <c r="K8" s="32">
        <v>800</v>
      </c>
      <c r="L8" s="32">
        <v>8</v>
      </c>
      <c r="N8" t="s">
        <v>131</v>
      </c>
      <c r="O8">
        <v>8</v>
      </c>
    </row>
    <row r="9" spans="1:15" x14ac:dyDescent="0.15">
      <c r="A9" s="25" t="s">
        <v>107</v>
      </c>
      <c r="B9" s="26">
        <v>2170</v>
      </c>
      <c r="E9" s="25" t="s">
        <v>124</v>
      </c>
      <c r="F9" s="26">
        <v>15327</v>
      </c>
      <c r="G9" s="27" t="str">
        <f t="shared" si="0"/>
        <v>订单号有误</v>
      </c>
      <c r="H9" t="str">
        <f t="shared" si="1"/>
        <v>订单有误</v>
      </c>
      <c r="K9" s="32">
        <v>900</v>
      </c>
      <c r="L9" s="32">
        <v>9</v>
      </c>
    </row>
    <row r="10" spans="1:15" x14ac:dyDescent="0.15">
      <c r="A10" s="25" t="s">
        <v>108</v>
      </c>
      <c r="B10" s="26">
        <v>6662</v>
      </c>
      <c r="E10" s="25" t="s">
        <v>114</v>
      </c>
      <c r="F10" s="26">
        <v>5930</v>
      </c>
      <c r="G10" s="27" t="str">
        <f t="shared" si="0"/>
        <v/>
      </c>
      <c r="H10" t="str">
        <f t="shared" si="1"/>
        <v/>
      </c>
      <c r="K10" s="32">
        <v>1000</v>
      </c>
      <c r="L10" s="32">
        <v>10</v>
      </c>
    </row>
    <row r="11" spans="1:15" x14ac:dyDescent="0.15">
      <c r="A11" s="25" t="s">
        <v>109</v>
      </c>
      <c r="B11" s="26">
        <v>2559</v>
      </c>
      <c r="E11" s="25" t="s">
        <v>115</v>
      </c>
      <c r="F11" s="26">
        <v>6447</v>
      </c>
      <c r="G11" s="27" t="str">
        <f t="shared" si="0"/>
        <v/>
      </c>
      <c r="H11" t="str">
        <f t="shared" si="1"/>
        <v/>
      </c>
    </row>
    <row r="12" spans="1:15" x14ac:dyDescent="0.15">
      <c r="A12" s="25" t="s">
        <v>110</v>
      </c>
      <c r="B12" s="26">
        <v>2812</v>
      </c>
    </row>
    <row r="13" spans="1:15" x14ac:dyDescent="0.15">
      <c r="A13" s="25" t="s">
        <v>111</v>
      </c>
      <c r="B13" s="26">
        <v>15327</v>
      </c>
    </row>
    <row r="14" spans="1:15" x14ac:dyDescent="0.15">
      <c r="A14" s="25" t="s">
        <v>112</v>
      </c>
      <c r="B14" s="26">
        <v>6425</v>
      </c>
    </row>
    <row r="15" spans="1:15" x14ac:dyDescent="0.15">
      <c r="A15" s="25" t="s">
        <v>113</v>
      </c>
      <c r="B15" s="26">
        <v>5583</v>
      </c>
    </row>
    <row r="16" spans="1:15" x14ac:dyDescent="0.15">
      <c r="A16" s="25" t="s">
        <v>114</v>
      </c>
      <c r="B16" s="26">
        <v>5930</v>
      </c>
    </row>
    <row r="17" spans="1:2" x14ac:dyDescent="0.15">
      <c r="A17" s="25" t="s">
        <v>115</v>
      </c>
      <c r="B17" s="26">
        <v>6447</v>
      </c>
    </row>
    <row r="18" spans="1:2" x14ac:dyDescent="0.15">
      <c r="A18" s="25" t="s">
        <v>116</v>
      </c>
      <c r="B18" s="26">
        <v>6647</v>
      </c>
    </row>
    <row r="19" spans="1:2" x14ac:dyDescent="0.15">
      <c r="A19" s="25" t="s">
        <v>117</v>
      </c>
      <c r="B19" s="26">
        <v>15876</v>
      </c>
    </row>
    <row r="20" spans="1:2" x14ac:dyDescent="0.15">
      <c r="A20" s="25" t="s">
        <v>118</v>
      </c>
      <c r="B20" s="26">
        <v>23304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基本操作案例</vt:lpstr>
      <vt:lpstr>打印</vt:lpstr>
      <vt:lpstr>Sheet1</vt:lpstr>
      <vt:lpstr>Sheet2</vt:lpstr>
      <vt:lpstr>sumif</vt:lpstr>
      <vt:lpstr>vlookup</vt:lpstr>
      <vt:lpstr>打印!Print_Titles</vt:lpstr>
      <vt:lpstr>成绩单</vt:lpstr>
      <vt:lpstr>录入日期</vt:lpstr>
      <vt:lpstr>名次</vt:lpstr>
      <vt:lpstr>数据区域</vt:lpstr>
      <vt:lpstr>总分</vt:lpstr>
      <vt:lpstr>总评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wx</cp:lastModifiedBy>
  <cp:lastPrinted>2017-11-01T15:05:52Z</cp:lastPrinted>
  <dcterms:created xsi:type="dcterms:W3CDTF">2017-08-06T07:36:20Z</dcterms:created>
  <dcterms:modified xsi:type="dcterms:W3CDTF">2020-05-28T08:08:12Z</dcterms:modified>
</cp:coreProperties>
</file>