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updateLinks="never" defaultThemeVersion="124226"/>
  <bookViews>
    <workbookView xWindow="240" yWindow="105" windowWidth="14805" windowHeight="8010" activeTab="1"/>
  </bookViews>
  <sheets>
    <sheet name="创建图表" sheetId="1" r:id="rId1"/>
    <sheet name="Sheet2" sheetId="2" r:id="rId2"/>
    <sheet name="Sheet3" sheetId="3" r:id="rId3"/>
    <sheet name="图表元素" sheetId="4" r:id="rId4"/>
    <sheet name="Chart12" sheetId="5" r:id="rId5"/>
    <sheet name="各科成绩优秀率12" sheetId="6" r:id="rId6"/>
  </sheets>
  <externalReferences>
    <externalReference r:id="rId7"/>
    <externalReference r:id="rId8"/>
  </externalReferences>
  <calcPr calcId="144525"/>
</workbook>
</file>

<file path=xl/calcChain.xml><?xml version="1.0" encoding="utf-8"?>
<calcChain xmlns="http://schemas.openxmlformats.org/spreadsheetml/2006/main">
  <c r="H61" i="1" l="1" a="1"/>
  <c r="H65" i="1" s="1"/>
  <c r="G62" i="1"/>
  <c r="G61" i="1" a="1"/>
  <c r="G63" i="1" s="1"/>
  <c r="F61" i="1" a="1"/>
  <c r="F65" i="1" s="1"/>
  <c r="E62" i="1"/>
  <c r="E61" i="1" a="1"/>
  <c r="E63" i="1" s="1"/>
  <c r="D61" i="1" a="1"/>
  <c r="D65" i="1" s="1"/>
  <c r="C62" i="1"/>
  <c r="C61" i="1" a="1"/>
  <c r="C63" i="1" s="1"/>
  <c r="G57" i="1"/>
  <c r="F57" i="1"/>
  <c r="E57" i="1"/>
  <c r="D57" i="1"/>
  <c r="C57" i="1"/>
  <c r="B57" i="1"/>
  <c r="G56" i="1"/>
  <c r="F56" i="1"/>
  <c r="E56" i="1"/>
  <c r="D56" i="1"/>
  <c r="C56" i="1"/>
  <c r="B56" i="1"/>
  <c r="G55" i="1"/>
  <c r="F55" i="1"/>
  <c r="E55" i="1"/>
  <c r="D55" i="1"/>
  <c r="C55" i="1"/>
  <c r="B55" i="1"/>
  <c r="G54" i="1"/>
  <c r="F54" i="1"/>
  <c r="E54" i="1"/>
  <c r="D54" i="1"/>
  <c r="C54" i="1"/>
  <c r="B54" i="1"/>
  <c r="G53" i="1"/>
  <c r="F53" i="1"/>
  <c r="E53" i="1"/>
  <c r="D53" i="1"/>
  <c r="C53" i="1"/>
  <c r="B53" i="1"/>
  <c r="G52" i="1"/>
  <c r="F52" i="1"/>
  <c r="E52" i="1"/>
  <c r="D52" i="1"/>
  <c r="C52" i="1"/>
  <c r="B52" i="1"/>
  <c r="G51" i="1"/>
  <c r="F51" i="1"/>
  <c r="E51" i="1"/>
  <c r="D51" i="1"/>
  <c r="C51" i="1"/>
  <c r="B51" i="1"/>
  <c r="G50" i="1"/>
  <c r="F50" i="1"/>
  <c r="E50" i="1"/>
  <c r="D50" i="1"/>
  <c r="C50" i="1"/>
  <c r="B50" i="1"/>
  <c r="G49" i="1"/>
  <c r="F49" i="1"/>
  <c r="E49" i="1"/>
  <c r="D49" i="1"/>
  <c r="C49" i="1"/>
  <c r="B49" i="1"/>
  <c r="J45" i="1"/>
  <c r="L45" i="1" s="1"/>
  <c r="L44" i="1"/>
  <c r="J44" i="1"/>
  <c r="K44" i="1" s="1"/>
  <c r="L43" i="1"/>
  <c r="J43" i="1"/>
  <c r="J42" i="1"/>
  <c r="K42" i="1" s="1"/>
  <c r="J41" i="1"/>
  <c r="L41" i="1" s="1"/>
  <c r="L40" i="1"/>
  <c r="J40" i="1"/>
  <c r="K40" i="1" s="1"/>
  <c r="L39" i="1"/>
  <c r="J39" i="1"/>
  <c r="J38" i="1"/>
  <c r="K38" i="1" s="1"/>
  <c r="J37" i="1"/>
  <c r="L37" i="1" s="1"/>
  <c r="L36" i="1"/>
  <c r="J36" i="1"/>
  <c r="K36" i="1" s="1"/>
  <c r="L35" i="1"/>
  <c r="J35" i="1"/>
  <c r="J34" i="1"/>
  <c r="K34" i="1" s="1"/>
  <c r="J33" i="1"/>
  <c r="L33" i="1" s="1"/>
  <c r="L32" i="1"/>
  <c r="J32" i="1"/>
  <c r="K32" i="1" s="1"/>
  <c r="L31" i="1"/>
  <c r="J31" i="1"/>
  <c r="J30" i="1"/>
  <c r="K30" i="1" s="1"/>
  <c r="J29" i="1"/>
  <c r="L29" i="1" s="1"/>
  <c r="L28" i="1"/>
  <c r="J28" i="1"/>
  <c r="K28" i="1" s="1"/>
  <c r="L27" i="1"/>
  <c r="J27" i="1"/>
  <c r="J26" i="1"/>
  <c r="K26" i="1" s="1"/>
  <c r="J25" i="1"/>
  <c r="L25" i="1" s="1"/>
  <c r="L24" i="1"/>
  <c r="J24" i="1"/>
  <c r="K24" i="1" s="1"/>
  <c r="L23" i="1"/>
  <c r="J23" i="1"/>
  <c r="J22" i="1"/>
  <c r="K22" i="1" s="1"/>
  <c r="J21" i="1"/>
  <c r="L21" i="1" s="1"/>
  <c r="L20" i="1"/>
  <c r="J20" i="1"/>
  <c r="K20" i="1" s="1"/>
  <c r="L19" i="1"/>
  <c r="J19" i="1"/>
  <c r="J18" i="1"/>
  <c r="K18" i="1" s="1"/>
  <c r="J17" i="1"/>
  <c r="L17" i="1" s="1"/>
  <c r="L16" i="1"/>
  <c r="J16" i="1"/>
  <c r="K16" i="1" s="1"/>
  <c r="L15" i="1"/>
  <c r="J15" i="1"/>
  <c r="J14" i="1"/>
  <c r="K14" i="1" s="1"/>
  <c r="J13" i="1"/>
  <c r="L13" i="1" s="1"/>
  <c r="L12" i="1"/>
  <c r="J12" i="1"/>
  <c r="K12" i="1" s="1"/>
  <c r="L11" i="1"/>
  <c r="J11" i="1"/>
  <c r="J10" i="1"/>
  <c r="K10" i="1" s="1"/>
  <c r="J9" i="1"/>
  <c r="L9" i="1" s="1"/>
  <c r="L8" i="1"/>
  <c r="J8" i="1"/>
  <c r="K8" i="1" s="1"/>
  <c r="L7" i="1"/>
  <c r="J7" i="1"/>
  <c r="J6" i="1"/>
  <c r="K6" i="1" s="1"/>
  <c r="J5" i="1"/>
  <c r="L5" i="1" s="1"/>
  <c r="L4" i="1"/>
  <c r="J4" i="1"/>
  <c r="K4" i="1" s="1"/>
  <c r="L3" i="1"/>
  <c r="J3" i="1"/>
  <c r="J2" i="1"/>
  <c r="K2" i="1" s="1"/>
  <c r="L6" i="1" l="1"/>
  <c r="K9" i="1"/>
  <c r="L14" i="1"/>
  <c r="K17" i="1"/>
  <c r="L26" i="1"/>
  <c r="K29" i="1"/>
  <c r="L34" i="1"/>
  <c r="K41" i="1"/>
  <c r="L42" i="1"/>
  <c r="C64" i="1"/>
  <c r="D62" i="1"/>
  <c r="E64" i="1"/>
  <c r="F62" i="1"/>
  <c r="G64" i="1"/>
  <c r="H62" i="1"/>
  <c r="K11" i="1"/>
  <c r="L2" i="1"/>
  <c r="K5" i="1"/>
  <c r="L10" i="1"/>
  <c r="K13" i="1"/>
  <c r="L18" i="1"/>
  <c r="K21" i="1"/>
  <c r="L22" i="1"/>
  <c r="K25" i="1"/>
  <c r="L30" i="1"/>
  <c r="K33" i="1"/>
  <c r="K37" i="1"/>
  <c r="L38" i="1"/>
  <c r="K45" i="1"/>
  <c r="C61" i="1"/>
  <c r="C65" i="1"/>
  <c r="D63" i="1"/>
  <c r="E61" i="1"/>
  <c r="E65" i="1"/>
  <c r="F63" i="1"/>
  <c r="G61" i="1"/>
  <c r="G65" i="1"/>
  <c r="H63" i="1"/>
  <c r="K15" i="1"/>
  <c r="K23" i="1"/>
  <c r="K31" i="1"/>
  <c r="D64" i="1"/>
  <c r="F64" i="1"/>
  <c r="H64" i="1"/>
  <c r="K3" i="1"/>
  <c r="K7" i="1"/>
  <c r="K19" i="1"/>
  <c r="K27" i="1"/>
  <c r="K35" i="1"/>
  <c r="K39" i="1"/>
  <c r="K43" i="1"/>
  <c r="D61" i="1"/>
  <c r="F61" i="1"/>
  <c r="H61" i="1"/>
</calcChain>
</file>

<file path=xl/sharedStrings.xml><?xml version="1.0" encoding="utf-8"?>
<sst xmlns="http://schemas.openxmlformats.org/spreadsheetml/2006/main" count="189" uniqueCount="86">
  <si>
    <t>编号</t>
  </si>
  <si>
    <t>姓名</t>
  </si>
  <si>
    <t>性别</t>
    <phoneticPr fontId="5" type="noConversion"/>
  </si>
  <si>
    <t>计算机基础</t>
  </si>
  <si>
    <t>高等数学</t>
    <phoneticPr fontId="5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</si>
  <si>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</si>
  <si>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</si>
  <si>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</si>
  <si>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</si>
  <si>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</si>
  <si>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</si>
  <si>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5" type="noConversion"/>
  </si>
  <si>
    <t>案例操作要求：</t>
  </si>
  <si>
    <t>高志毅</t>
  </si>
  <si>
    <t>男</t>
    <phoneticPr fontId="5" type="noConversion"/>
  </si>
  <si>
    <r>
      <t xml:space="preserve">(1)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B60:C65</t>
    </r>
    <r>
      <rPr>
        <sz val="10.5"/>
        <color theme="1"/>
        <rFont val="宋体"/>
        <family val="3"/>
        <charset val="134"/>
        <scheme val="minor"/>
      </rPr>
      <t>作为数据源，绘制分离型三维饼图，要求图表作为一张新工作表，图表名为“计算机基础成绩分段统计图”。</t>
    </r>
    <phoneticPr fontId="5" type="noConversion"/>
  </si>
  <si>
    <t>戴威</t>
  </si>
  <si>
    <t>男</t>
    <phoneticPr fontId="5" type="noConversion"/>
  </si>
  <si>
    <t>张倩倩</t>
  </si>
  <si>
    <t>女</t>
    <phoneticPr fontId="5" type="noConversion"/>
  </si>
  <si>
    <t>伊然</t>
  </si>
  <si>
    <t>鲁帆</t>
  </si>
  <si>
    <t>黄凯东</t>
  </si>
  <si>
    <r>
      <t xml:space="preserve">(2) </t>
    </r>
    <r>
      <rPr>
        <sz val="10.5"/>
        <color theme="1"/>
        <rFont val="宋体"/>
        <family val="3"/>
        <charset val="134"/>
        <scheme val="minor"/>
      </rPr>
      <t>使用案例表中的区域</t>
    </r>
    <r>
      <rPr>
        <sz val="10.5"/>
        <color theme="1"/>
        <rFont val="Calibri"/>
        <family val="2"/>
      </rPr>
      <t>A48:G48</t>
    </r>
    <r>
      <rPr>
        <sz val="10.5"/>
        <color theme="1"/>
        <rFont val="宋体"/>
        <family val="3"/>
        <charset val="134"/>
        <scheme val="minor"/>
      </rPr>
      <t>和</t>
    </r>
    <r>
      <rPr>
        <sz val="10.5"/>
        <color theme="1"/>
        <rFont val="Calibri"/>
        <family val="2"/>
      </rPr>
      <t>A50:G50</t>
    </r>
    <r>
      <rPr>
        <sz val="10.5"/>
        <color theme="1"/>
        <rFont val="宋体"/>
        <family val="3"/>
        <charset val="134"/>
        <scheme val="minor"/>
      </rPr>
      <t>作为数据源，绘制三维簇状柱形图，要求图表作为一张新工作表，图表名为“各科成绩优秀率”。</t>
    </r>
    <phoneticPr fontId="5" type="noConversion"/>
  </si>
  <si>
    <t>侯跃飞</t>
  </si>
  <si>
    <t>魏晓</t>
  </si>
  <si>
    <t>李巧</t>
  </si>
  <si>
    <t>殷豫群</t>
  </si>
  <si>
    <t>刘会民</t>
  </si>
  <si>
    <t>刘玉晓</t>
  </si>
  <si>
    <t>王海强</t>
  </si>
  <si>
    <t>周良乐</t>
  </si>
  <si>
    <t>肖童童</t>
  </si>
  <si>
    <t>潘跃</t>
  </si>
  <si>
    <t>杜蓉</t>
    <phoneticPr fontId="5" type="noConversion"/>
  </si>
  <si>
    <t>张悦群</t>
  </si>
  <si>
    <t>章中承</t>
  </si>
  <si>
    <t>薛利恒</t>
  </si>
  <si>
    <t>张月</t>
  </si>
  <si>
    <t>萧潇</t>
  </si>
  <si>
    <t>张志强</t>
  </si>
  <si>
    <t>章燕</t>
  </si>
  <si>
    <t>刘刚</t>
  </si>
  <si>
    <t>苏武</t>
  </si>
  <si>
    <t>刘惠</t>
  </si>
  <si>
    <t>刘思云</t>
  </si>
  <si>
    <t>张严</t>
  </si>
  <si>
    <t>周晓彤</t>
  </si>
  <si>
    <t>沈君毅</t>
  </si>
  <si>
    <t>王晓燕</t>
  </si>
  <si>
    <t>吴开</t>
  </si>
  <si>
    <t>黎辉</t>
  </si>
  <si>
    <t>李爱晶</t>
  </si>
  <si>
    <t>肖琪</t>
  </si>
  <si>
    <t>司徒春</t>
  </si>
  <si>
    <t>叶辉</t>
  </si>
  <si>
    <t>钟幻</t>
  </si>
  <si>
    <t>章戎</t>
  </si>
  <si>
    <t>涂咏虞</t>
  </si>
  <si>
    <t>詹仕勇</t>
  </si>
  <si>
    <t>刘泽安</t>
  </si>
  <si>
    <t>尹志刚</t>
  </si>
  <si>
    <t>高等数学</t>
  </si>
  <si>
    <t>平均分</t>
    <phoneticPr fontId="5" type="noConversion"/>
  </si>
  <si>
    <t>优秀率</t>
    <phoneticPr fontId="5" type="noConversion"/>
  </si>
  <si>
    <t>及格率</t>
    <phoneticPr fontId="5" type="noConversion"/>
  </si>
  <si>
    <t>第一名</t>
    <phoneticPr fontId="5" type="noConversion"/>
  </si>
  <si>
    <t>第二名</t>
    <phoneticPr fontId="5" type="noConversion"/>
  </si>
  <si>
    <t>第三名</t>
    <phoneticPr fontId="5" type="noConversion"/>
  </si>
  <si>
    <t>倒数第一名</t>
    <phoneticPr fontId="5" type="noConversion"/>
  </si>
  <si>
    <t>倒数第二名</t>
    <phoneticPr fontId="5" type="noConversion"/>
  </si>
  <si>
    <t>倒数第三名</t>
    <phoneticPr fontId="5" type="noConversion"/>
  </si>
  <si>
    <t>分数段人数</t>
    <phoneticPr fontId="5" type="noConversion"/>
  </si>
  <si>
    <t>0-59.9</t>
    <phoneticPr fontId="5" type="noConversion"/>
  </si>
  <si>
    <t>60-69.9</t>
    <phoneticPr fontId="5" type="noConversion"/>
  </si>
  <si>
    <t>70-79.9</t>
    <phoneticPr fontId="5" type="noConversion"/>
  </si>
  <si>
    <t>80-89.9</t>
    <phoneticPr fontId="5" type="noConversion"/>
  </si>
  <si>
    <t>90-100</t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</si>
  <si>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数据标签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</si>
  <si>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图例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</si>
  <si>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图表的数据系列的数据点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</si>
  <si>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坐标轴及坐标轴标题</t>
    </r>
    <phoneticPr fontId="5" type="noConversion"/>
  </si>
  <si>
    <r>
      <t>n</t>
    </r>
    <r>
      <rPr>
        <sz val="11"/>
        <color rgb="FF000000"/>
        <rFont val="微软雅黑"/>
        <family val="2"/>
        <charset val="134"/>
      </rPr>
      <t>图表标题</t>
    </r>
  </si>
  <si>
    <r>
      <t>n</t>
    </r>
    <r>
      <rPr>
        <sz val="11"/>
        <color rgb="FF000000"/>
        <rFont val="微软雅黑"/>
        <family val="2"/>
        <charset val="134"/>
      </rPr>
      <t>绘图区</t>
    </r>
  </si>
  <si>
    <r>
      <t>n</t>
    </r>
    <r>
      <rPr>
        <sz val="11"/>
        <color rgb="FF000000"/>
        <rFont val="微软雅黑"/>
        <family val="2"/>
        <charset val="134"/>
      </rPr>
      <t>图表区</t>
    </r>
  </si>
  <si>
    <r>
      <t>制作图表之</t>
    </r>
    <r>
      <rPr>
        <sz val="26"/>
        <color rgb="FFFF0000"/>
        <rFont val="微软雅黑"/>
        <family val="2"/>
        <charset val="134"/>
      </rPr>
      <t>认识图表中的元素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</si>
</sst>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%"/>
  </numFmts>
  <fonts count="1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rgb="FF000000"/>
      <name val="微软雅黑"/>
      <family val="2"/>
      <charset val="134"/>
    </font>
    <font>
      <sz val="26"/>
      <color theme="1"/>
      <name val="微软雅黑"/>
      <family val="2"/>
      <charset val="134"/>
    </font>
    <font>
      <sz val="26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176" fontId="7" fillId="0" borderId="2" xfId="0" applyNumberFormat="1" applyFont="1" applyBorder="1" applyAlignment="1">
      <alignment vertical="center"/>
    </xf>
    <xf numFmtId="176" fontId="8" fillId="3" borderId="1" xfId="0" applyNumberFormat="1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vertical="center"/>
    </xf>
    <xf numFmtId="176" fontId="8" fillId="0" borderId="1" xfId="0" applyNumberFormat="1" applyFont="1" applyBorder="1" applyAlignment="1">
      <alignment vertical="center"/>
    </xf>
    <xf numFmtId="177" fontId="0" fillId="0" borderId="1" xfId="1" applyNumberFormat="1" applyFont="1" applyBorder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0" xfId="2">
      <alignment vertical="center"/>
    </xf>
    <xf numFmtId="0" fontId="11" fillId="0" borderId="0" xfId="2" applyFont="1" applyAlignment="1">
      <alignment horizontal="left" vertical="center" readingOrder="1"/>
    </xf>
    <xf numFmtId="0" fontId="12" fillId="0" borderId="0" xfId="2" applyFont="1" applyAlignment="1">
      <alignment horizontal="left" vertical="center" readingOrder="1"/>
    </xf>
    <xf numFmtId="0" fontId="14" fillId="0" borderId="0" xfId="2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8" fillId="0" borderId="3" xfId="0" applyFont="1" applyBorder="1" applyAlignment="1">
      <alignment horizontal="center" vertical="center" textRotation="255"/>
    </xf>
    <xf numFmtId="0" fontId="8" fillId="0" borderId="4" xfId="0" applyFont="1" applyBorder="1" applyAlignment="1">
      <alignment horizontal="center" vertical="center" textRotation="255"/>
    </xf>
    <xf numFmtId="0" fontId="8" fillId="0" borderId="5" xfId="0" applyFont="1" applyBorder="1" applyAlignment="1">
      <alignment horizontal="center" vertical="center" textRotation="255"/>
    </xf>
  </cellXfs>
  <cellStyles count="3">
    <cellStyle name="百分比" xfId="1" builtinId="5"/>
    <cellStyle name="常规" xfId="0" builtinId="0"/>
    <cellStyle name="常规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305600"/>
        <c:axId val="187204736"/>
      </c:barChart>
      <c:catAx>
        <c:axId val="171305600"/>
        <c:scaling>
          <c:orientation val="minMax"/>
        </c:scaling>
        <c:delete val="0"/>
        <c:axPos val="b"/>
        <c:majorTickMark val="out"/>
        <c:minorTickMark val="none"/>
        <c:tickLblPos val="nextTo"/>
        <c:crossAx val="187204736"/>
        <c:crosses val="autoZero"/>
        <c:auto val="1"/>
        <c:lblAlgn val="ctr"/>
        <c:lblOffset val="100"/>
        <c:noMultiLvlLbl val="0"/>
      </c:catAx>
      <c:valAx>
        <c:axId val="18720473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71305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高志毅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Sheet2!$B$2:$G$2</c:f>
              <c:numCache>
                <c:formatCode>General</c:formatCode>
                <c:ptCount val="6"/>
                <c:pt idx="0" formatCode="0.0_ ">
                  <c:v>66.5</c:v>
                </c:pt>
                <c:pt idx="1">
                  <c:v>92.5</c:v>
                </c:pt>
                <c:pt idx="2">
                  <c:v>95.5</c:v>
                </c:pt>
                <c:pt idx="3">
                  <c:v>98</c:v>
                </c:pt>
                <c:pt idx="4">
                  <c:v>86.5</c:v>
                </c:pt>
                <c:pt idx="5">
                  <c:v>71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戴威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Sheet2!$B$3:$G$3</c:f>
              <c:numCache>
                <c:formatCode>General</c:formatCode>
                <c:ptCount val="6"/>
                <c:pt idx="0" formatCode="0.0_ ">
                  <c:v>73.5</c:v>
                </c:pt>
                <c:pt idx="1">
                  <c:v>91.5</c:v>
                </c:pt>
                <c:pt idx="2">
                  <c:v>64.5</c:v>
                </c:pt>
                <c:pt idx="3">
                  <c:v>93.5</c:v>
                </c:pt>
                <c:pt idx="4">
                  <c:v>84</c:v>
                </c:pt>
                <c:pt idx="5">
                  <c:v>87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张倩倩</c:v>
                </c:pt>
              </c:strCache>
            </c:strRef>
          </c:tx>
          <c:invertIfNegative val="0"/>
          <c:cat>
            <c:strRef>
              <c:f>Sheet2!$B$1:$G$1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Sheet2!$B$4:$G$4</c:f>
              <c:numCache>
                <c:formatCode>General</c:formatCode>
                <c:ptCount val="6"/>
                <c:pt idx="0" formatCode="0.0_ ">
                  <c:v>75.5</c:v>
                </c:pt>
                <c:pt idx="1">
                  <c:v>62.5</c:v>
                </c:pt>
                <c:pt idx="2">
                  <c:v>87</c:v>
                </c:pt>
                <c:pt idx="3">
                  <c:v>94.5</c:v>
                </c:pt>
                <c:pt idx="4">
                  <c:v>78</c:v>
                </c:pt>
                <c:pt idx="5">
                  <c:v>91</c:v>
                </c:pt>
              </c:numCache>
            </c:numRef>
          </c:val>
        </c:ser>
        <c:ser>
          <c:idx val="3"/>
          <c:order val="3"/>
          <c:tx>
            <c:strRef>
              <c:f>Sheet2!$A$6</c:f>
              <c:strCache>
                <c:ptCount val="1"/>
                <c:pt idx="0">
                  <c:v>鲁帆</c:v>
                </c:pt>
              </c:strCache>
            </c:strRef>
          </c:tx>
          <c:invertIfNegative val="0"/>
          <c:val>
            <c:numRef>
              <c:f>Sheet2!$B$6:$G$6</c:f>
              <c:numCache>
                <c:formatCode>General</c:formatCode>
                <c:ptCount val="6"/>
                <c:pt idx="0" formatCode="0.0_ ">
                  <c:v>82.5</c:v>
                </c:pt>
                <c:pt idx="1">
                  <c:v>63.5</c:v>
                </c:pt>
                <c:pt idx="2">
                  <c:v>90.5</c:v>
                </c:pt>
                <c:pt idx="3">
                  <c:v>97</c:v>
                </c:pt>
                <c:pt idx="4">
                  <c:v>65.5</c:v>
                </c:pt>
                <c:pt idx="5">
                  <c:v>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217088"/>
        <c:axId val="218334336"/>
      </c:barChart>
      <c:catAx>
        <c:axId val="2182170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8334336"/>
        <c:crosses val="autoZero"/>
        <c:auto val="1"/>
        <c:lblAlgn val="ctr"/>
        <c:lblOffset val="100"/>
        <c:noMultiLvlLbl val="0"/>
      </c:catAx>
      <c:valAx>
        <c:axId val="218334336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218217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[1]案例!$A$50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dLbls>
            <c:numFmt formatCode="0.00%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[1]案例!$B$48:$G$48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[1]案例!$B$50:$G$50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7655296"/>
        <c:axId val="187674624"/>
        <c:axId val="0"/>
      </c:bar3DChart>
      <c:catAx>
        <c:axId val="18765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7674624"/>
        <c:crosses val="autoZero"/>
        <c:auto val="1"/>
        <c:lblAlgn val="ctr"/>
        <c:lblOffset val="100"/>
        <c:noMultiLvlLbl val="0"/>
      </c:catAx>
      <c:valAx>
        <c:axId val="18767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655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586240940065974"/>
          <c:y val="0.48047967688249488"/>
          <c:w val="0.10190517469719955"/>
          <c:h val="0.1072110723001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创建图表!$A$50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创建图表!$B$48:$G$48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创建图表!$B$50:$G$50</c:f>
              <c:numCache>
                <c:formatCode>0.0%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974016"/>
        <c:axId val="187975552"/>
      </c:barChart>
      <c:catAx>
        <c:axId val="187974016"/>
        <c:scaling>
          <c:orientation val="minMax"/>
        </c:scaling>
        <c:delete val="0"/>
        <c:axPos val="b"/>
        <c:majorTickMark val="out"/>
        <c:minorTickMark val="none"/>
        <c:tickLblPos val="nextTo"/>
        <c:crossAx val="187975552"/>
        <c:crosses val="autoZero"/>
        <c:auto val="1"/>
        <c:lblAlgn val="ctr"/>
        <c:lblOffset val="100"/>
        <c:noMultiLvlLbl val="0"/>
      </c:catAx>
      <c:valAx>
        <c:axId val="1879755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187974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rgbClr val="FF0000"/>
                </a:solidFill>
              </a:defRPr>
            </a:pPr>
            <a:r>
              <a:rPr lang="zh-CN" altLang="en-US">
                <a:solidFill>
                  <a:srgbClr val="FF0000"/>
                </a:solidFill>
              </a:rPr>
              <a:t>成绩图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[2]案例!$A$50</c:f>
              <c:strCache>
                <c:ptCount val="1"/>
                <c:pt idx="0">
                  <c:v>优秀率</c:v>
                </c:pt>
              </c:strCache>
            </c:strRef>
          </c:tx>
          <c:invertIfNegative val="0"/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[2]案例!$B$50:$G$50</c:f>
              <c:numCache>
                <c:formatCode>General</c:formatCode>
                <c:ptCount val="6"/>
                <c:pt idx="0">
                  <c:v>0.25</c:v>
                </c:pt>
                <c:pt idx="1">
                  <c:v>0.20454545454545456</c:v>
                </c:pt>
                <c:pt idx="2">
                  <c:v>0.18181818181818182</c:v>
                </c:pt>
                <c:pt idx="3">
                  <c:v>0.38636363636363635</c:v>
                </c:pt>
                <c:pt idx="4">
                  <c:v>0.11363636363636363</c:v>
                </c:pt>
                <c:pt idx="5">
                  <c:v>0.18181818181818182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87787904"/>
        <c:axId val="187793792"/>
      </c:barChart>
      <c:lineChart>
        <c:grouping val="standard"/>
        <c:varyColors val="0"/>
        <c:ser>
          <c:idx val="1"/>
          <c:order val="1"/>
          <c:tx>
            <c:strRef>
              <c:f>[2]案例!$A$52</c:f>
              <c:strCache>
                <c:ptCount val="1"/>
                <c:pt idx="0">
                  <c:v>第一名</c:v>
                </c:pt>
              </c:strCache>
            </c:strRef>
          </c:tx>
          <c:marker>
            <c:symbol val="none"/>
          </c:marker>
          <c:cat>
            <c:strRef>
              <c:f>[2]案例!$B$48:$G$48</c:f>
              <c:strCache>
                <c:ptCount val="6"/>
                <c:pt idx="0">
                  <c:v>计算机基础</c:v>
                </c:pt>
                <c:pt idx="1">
                  <c:v>高等数学</c:v>
                </c:pt>
                <c:pt idx="2">
                  <c:v>大学英语</c:v>
                </c:pt>
                <c:pt idx="3">
                  <c:v>普通物理</c:v>
                </c:pt>
                <c:pt idx="4">
                  <c:v>革命史</c:v>
                </c:pt>
                <c:pt idx="5">
                  <c:v>体育</c:v>
                </c:pt>
              </c:strCache>
            </c:strRef>
          </c:cat>
          <c:val>
            <c:numRef>
              <c:f>[2]案例!$B$52:$G$52</c:f>
              <c:numCache>
                <c:formatCode>General</c:formatCode>
                <c:ptCount val="6"/>
                <c:pt idx="0">
                  <c:v>97.5</c:v>
                </c:pt>
                <c:pt idx="1">
                  <c:v>99.5</c:v>
                </c:pt>
                <c:pt idx="2">
                  <c:v>100</c:v>
                </c:pt>
                <c:pt idx="3">
                  <c:v>100</c:v>
                </c:pt>
                <c:pt idx="4">
                  <c:v>99.5</c:v>
                </c:pt>
                <c:pt idx="5">
                  <c:v>99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7796864"/>
        <c:axId val="187795328"/>
      </c:lineChart>
      <c:catAx>
        <c:axId val="187787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87793792"/>
        <c:crosses val="autoZero"/>
        <c:auto val="1"/>
        <c:lblAlgn val="ctr"/>
        <c:lblOffset val="100"/>
        <c:noMultiLvlLbl val="0"/>
      </c:catAx>
      <c:valAx>
        <c:axId val="18779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7787904"/>
        <c:crosses val="autoZero"/>
        <c:crossBetween val="between"/>
      </c:valAx>
      <c:valAx>
        <c:axId val="187795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7796864"/>
        <c:crosses val="max"/>
        <c:crossBetween val="between"/>
      </c:valAx>
      <c:catAx>
        <c:axId val="187796864"/>
        <c:scaling>
          <c:orientation val="minMax"/>
        </c:scaling>
        <c:delete val="1"/>
        <c:axPos val="t"/>
        <c:majorTickMark val="out"/>
        <c:minorTickMark val="none"/>
        <c:tickLblPos val="nextTo"/>
        <c:crossAx val="187795328"/>
        <c:crosses val="max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0"/>
      </c:dTable>
    </c:plotArea>
    <c:legend>
      <c:legendPos val="r"/>
      <c:layout/>
      <c:overlay val="0"/>
    </c:legend>
    <c:plotVisOnly val="1"/>
    <c:dispBlanksAs val="gap"/>
    <c:showDLblsOverMax val="0"/>
  </c:chart>
  <c:spPr>
    <a:gradFill>
      <a:gsLst>
        <a:gs pos="0">
          <a:schemeClr val="accent1">
            <a:tint val="66000"/>
            <a:satMod val="160000"/>
          </a:schemeClr>
        </a:gs>
        <a:gs pos="50000">
          <a:schemeClr val="accent1">
            <a:tint val="44500"/>
            <a:satMod val="160000"/>
          </a:schemeClr>
        </a:gs>
        <a:gs pos="100000">
          <a:schemeClr val="accent1">
            <a:tint val="23500"/>
            <a:satMod val="160000"/>
          </a:schemeClr>
        </a:gs>
      </a:gsLst>
      <a:lin ang="5400000" scaled="0"/>
    </a:gradFill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619125</xdr:colOff>
      <xdr:row>16</xdr:row>
      <xdr:rowOff>38100</xdr:rowOff>
    </xdr:from>
    <xdr:to>
      <xdr:col>19</xdr:col>
      <xdr:colOff>390525</xdr:colOff>
      <xdr:row>32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5</xdr:row>
      <xdr:rowOff>66675</xdr:rowOff>
    </xdr:from>
    <xdr:to>
      <xdr:col>15</xdr:col>
      <xdr:colOff>542925</xdr:colOff>
      <xdr:row>21</xdr:row>
      <xdr:rowOff>66675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1</xdr:row>
      <xdr:rowOff>66675</xdr:rowOff>
    </xdr:from>
    <xdr:to>
      <xdr:col>10</xdr:col>
      <xdr:colOff>123825</xdr:colOff>
      <xdr:row>22</xdr:row>
      <xdr:rowOff>0</xdr:rowOff>
    </xdr:to>
    <xdr:graphicFrame macro="">
      <xdr:nvGraphicFramePr>
        <xdr:cNvPr id="2" name="图表元素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774" cy="607785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0.67796</cdr:x>
      <cdr:y>0.01954</cdr:y>
    </cdr:from>
    <cdr:to>
      <cdr:x>0.98627</cdr:x>
      <cdr:y>0.25975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310086" y="118836"/>
          <a:ext cx="2869629" cy="1461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712" cy="6080606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0.82048</cdr:x>
      <cdr:y>0.05092</cdr:y>
    </cdr:from>
    <cdr:to>
      <cdr:x>1</cdr:x>
      <cdr:y>0.12424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7681851" y="309253"/>
          <a:ext cx="1669967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0.69149</cdr:x>
      <cdr:y>0.00407</cdr:y>
    </cdr:from>
    <cdr:to>
      <cdr:x>1</cdr:x>
      <cdr:y>0.2444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432468" y="24740"/>
          <a:ext cx="2869870" cy="145967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200" b="0">
              <a:latin typeface="微软雅黑" pitchFamily="34" charset="-122"/>
              <a:ea typeface="微软雅黑" pitchFamily="34" charset="-122"/>
            </a:rPr>
            <a:t>设置数据系列“第一名”为“次坐标轴”；更改系列“第一名”的图表类型为“折线图”；图表区域格式为“渐变填充”；显示数据标签，均居中放置在数据点上；显示模拟运算表；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excel&#24917;&#35838;&#25991;&#20214;/&#21046;&#20316;&#22270;&#34920;&#25945;&#23398;&#26696;&#20363;&#25991;&#20214;/03&#35748;&#35782;&#22270;&#34920;&#20013;&#30340;&#20803;&#3203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x/Desktop/&#31532;4&#31456;/excel&#24917;&#35838;&#25991;&#20214;/&#21046;&#20316;&#22270;&#34920;&#25945;&#23398;&#26696;&#20363;&#25991;&#20214;/04&#32534;&#36753;&#12289;&#20462;&#39280;&#22270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表元素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修饰图表"/>
      <sheetName val="案例"/>
    </sheetNames>
    <sheetDataSet>
      <sheetData sheetId="0"/>
      <sheetData sheetId="1">
        <row r="48">
          <cell r="B48" t="str">
            <v>计算机基础</v>
          </cell>
          <cell r="C48" t="str">
            <v>高等数学</v>
          </cell>
          <cell r="D48" t="str">
            <v>大学英语</v>
          </cell>
          <cell r="E48" t="str">
            <v>普通物理</v>
          </cell>
          <cell r="F48" t="str">
            <v>革命史</v>
          </cell>
          <cell r="G48" t="str">
            <v>体育</v>
          </cell>
        </row>
        <row r="50">
          <cell r="A50" t="str">
            <v>优秀率</v>
          </cell>
          <cell r="B50">
            <v>0.25</v>
          </cell>
          <cell r="C50">
            <v>0.20454545454545456</v>
          </cell>
          <cell r="D50">
            <v>0.18181818181818182</v>
          </cell>
          <cell r="E50">
            <v>0.38636363636363635</v>
          </cell>
          <cell r="F50">
            <v>0.11363636363636363</v>
          </cell>
          <cell r="G50">
            <v>0.18181818181818182</v>
          </cell>
        </row>
        <row r="52">
          <cell r="A52" t="str">
            <v>第一名</v>
          </cell>
          <cell r="B52">
            <v>97.5</v>
          </cell>
          <cell r="C52">
            <v>99.5</v>
          </cell>
          <cell r="D52">
            <v>100</v>
          </cell>
          <cell r="E52">
            <v>100</v>
          </cell>
          <cell r="F52">
            <v>99.5</v>
          </cell>
          <cell r="G52">
            <v>99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opLeftCell="A30" workbookViewId="0">
      <selection activeCell="B1" sqref="B1:I45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3" t="s">
        <v>12</v>
      </c>
      <c r="O1" s="2"/>
      <c r="P1" s="2"/>
      <c r="Q1" s="2"/>
      <c r="R1" s="2"/>
    </row>
    <row r="2" spans="1:18" x14ac:dyDescent="0.15">
      <c r="A2" s="4">
        <v>1</v>
      </c>
      <c r="B2" s="4" t="s">
        <v>13</v>
      </c>
      <c r="C2" s="4" t="s">
        <v>14</v>
      </c>
      <c r="D2" s="5">
        <v>66.5</v>
      </c>
      <c r="E2" s="4">
        <v>92.5</v>
      </c>
      <c r="F2" s="4">
        <v>95.5</v>
      </c>
      <c r="G2" s="4">
        <v>98</v>
      </c>
      <c r="H2" s="4">
        <v>86.5</v>
      </c>
      <c r="I2" s="4">
        <v>71</v>
      </c>
      <c r="J2" s="6">
        <f>SUM(D2:I2)</f>
        <v>510</v>
      </c>
      <c r="K2" s="7">
        <f>RANK(J2,$J$2:$J$45)</f>
        <v>3</v>
      </c>
      <c r="L2" s="8" t="str">
        <f>IF(J2&gt;=500,"优秀"," ")</f>
        <v>优秀</v>
      </c>
      <c r="M2" s="2"/>
      <c r="N2" s="20" t="s">
        <v>15</v>
      </c>
      <c r="O2" s="20"/>
      <c r="P2" s="20"/>
      <c r="Q2" s="20"/>
      <c r="R2" s="20"/>
    </row>
    <row r="3" spans="1:18" x14ac:dyDescent="0.15">
      <c r="A3" s="4">
        <v>2</v>
      </c>
      <c r="B3" s="4" t="s">
        <v>16</v>
      </c>
      <c r="C3" s="4" t="s">
        <v>17</v>
      </c>
      <c r="D3" s="5">
        <v>73.5</v>
      </c>
      <c r="E3" s="4">
        <v>91.5</v>
      </c>
      <c r="F3" s="4">
        <v>64.5</v>
      </c>
      <c r="G3" s="4">
        <v>93.5</v>
      </c>
      <c r="H3" s="4">
        <v>84</v>
      </c>
      <c r="I3" s="4">
        <v>87</v>
      </c>
      <c r="J3" s="6">
        <f t="shared" ref="J3:J45" si="0">SUM(D3:I3)</f>
        <v>494</v>
      </c>
      <c r="K3" s="7">
        <f t="shared" ref="K3:K45" si="1">RANK(J3,$J$2:$J$45)</f>
        <v>10</v>
      </c>
      <c r="L3" s="8" t="str">
        <f t="shared" ref="L3:L45" si="2">IF(J3&gt;=500,"优秀"," ")</f>
        <v xml:space="preserve"> </v>
      </c>
      <c r="M3" s="2"/>
      <c r="N3" s="20"/>
      <c r="O3" s="20"/>
      <c r="P3" s="20"/>
      <c r="Q3" s="20"/>
      <c r="R3" s="20"/>
    </row>
    <row r="4" spans="1:18" x14ac:dyDescent="0.15">
      <c r="A4" s="4">
        <v>3</v>
      </c>
      <c r="B4" s="4" t="s">
        <v>18</v>
      </c>
      <c r="C4" s="4" t="s">
        <v>19</v>
      </c>
      <c r="D4" s="5">
        <v>75.5</v>
      </c>
      <c r="E4" s="4">
        <v>62.5</v>
      </c>
      <c r="F4" s="4">
        <v>87</v>
      </c>
      <c r="G4" s="4">
        <v>94.5</v>
      </c>
      <c r="H4" s="4">
        <v>78</v>
      </c>
      <c r="I4" s="4">
        <v>91</v>
      </c>
      <c r="J4" s="6">
        <f t="shared" si="0"/>
        <v>488.5</v>
      </c>
      <c r="K4" s="7">
        <f t="shared" si="1"/>
        <v>14</v>
      </c>
      <c r="L4" s="8" t="str">
        <f t="shared" si="2"/>
        <v xml:space="preserve"> </v>
      </c>
      <c r="M4" s="2"/>
      <c r="N4" s="20"/>
      <c r="O4" s="20"/>
      <c r="P4" s="20"/>
      <c r="Q4" s="20"/>
      <c r="R4" s="20"/>
    </row>
    <row r="5" spans="1:18" x14ac:dyDescent="0.15">
      <c r="A5" s="4">
        <v>4</v>
      </c>
      <c r="B5" s="4" t="s">
        <v>20</v>
      </c>
      <c r="C5" s="4" t="s">
        <v>19</v>
      </c>
      <c r="D5" s="5">
        <v>79.5</v>
      </c>
      <c r="E5" s="4">
        <v>98.5</v>
      </c>
      <c r="F5" s="4">
        <v>68</v>
      </c>
      <c r="G5" s="4">
        <v>100</v>
      </c>
      <c r="H5" s="4">
        <v>96</v>
      </c>
      <c r="I5" s="4">
        <v>66</v>
      </c>
      <c r="J5" s="6">
        <f t="shared" si="0"/>
        <v>508</v>
      </c>
      <c r="K5" s="7">
        <f t="shared" si="1"/>
        <v>5</v>
      </c>
      <c r="L5" s="8" t="str">
        <f t="shared" si="2"/>
        <v>优秀</v>
      </c>
      <c r="M5" s="2"/>
      <c r="N5" s="20"/>
      <c r="O5" s="20"/>
      <c r="P5" s="20"/>
      <c r="Q5" s="20"/>
      <c r="R5" s="20"/>
    </row>
    <row r="6" spans="1:18" x14ac:dyDescent="0.15">
      <c r="A6" s="4">
        <v>5</v>
      </c>
      <c r="B6" s="4" t="s">
        <v>21</v>
      </c>
      <c r="C6" s="4" t="s">
        <v>19</v>
      </c>
      <c r="D6" s="5">
        <v>82.5</v>
      </c>
      <c r="E6" s="4">
        <v>63.5</v>
      </c>
      <c r="F6" s="4">
        <v>90.5</v>
      </c>
      <c r="G6" s="4">
        <v>97</v>
      </c>
      <c r="H6" s="4">
        <v>65.5</v>
      </c>
      <c r="I6" s="4">
        <v>99</v>
      </c>
      <c r="J6" s="6">
        <f t="shared" si="0"/>
        <v>498</v>
      </c>
      <c r="K6" s="7">
        <f t="shared" si="1"/>
        <v>9</v>
      </c>
      <c r="L6" s="8" t="str">
        <f t="shared" si="2"/>
        <v xml:space="preserve"> </v>
      </c>
      <c r="M6" s="2"/>
      <c r="N6" s="9"/>
      <c r="O6" s="9"/>
      <c r="P6" s="9"/>
      <c r="Q6" s="9"/>
      <c r="R6" s="9"/>
    </row>
    <row r="7" spans="1:18" x14ac:dyDescent="0.15">
      <c r="A7" s="4">
        <v>6</v>
      </c>
      <c r="B7" s="4" t="s">
        <v>22</v>
      </c>
      <c r="C7" s="4" t="s">
        <v>17</v>
      </c>
      <c r="D7" s="5">
        <v>82.5</v>
      </c>
      <c r="E7" s="4">
        <v>78</v>
      </c>
      <c r="F7" s="4">
        <v>81</v>
      </c>
      <c r="G7" s="4">
        <v>96.5</v>
      </c>
      <c r="H7" s="4">
        <v>96.5</v>
      </c>
      <c r="I7" s="4">
        <v>57</v>
      </c>
      <c r="J7" s="6">
        <f t="shared" si="0"/>
        <v>491.5</v>
      </c>
      <c r="K7" s="7">
        <f t="shared" si="1"/>
        <v>11</v>
      </c>
      <c r="L7" s="8" t="str">
        <f t="shared" si="2"/>
        <v xml:space="preserve"> </v>
      </c>
      <c r="M7" s="2"/>
      <c r="N7" s="20" t="s">
        <v>23</v>
      </c>
      <c r="O7" s="20"/>
      <c r="P7" s="20"/>
      <c r="Q7" s="20"/>
      <c r="R7" s="20"/>
    </row>
    <row r="8" spans="1:18" x14ac:dyDescent="0.15">
      <c r="A8" s="4">
        <v>7</v>
      </c>
      <c r="B8" s="4" t="s">
        <v>24</v>
      </c>
      <c r="C8" s="4" t="s">
        <v>17</v>
      </c>
      <c r="D8" s="5">
        <v>84.5</v>
      </c>
      <c r="E8" s="4">
        <v>71</v>
      </c>
      <c r="F8" s="4">
        <v>99.5</v>
      </c>
      <c r="G8" s="4">
        <v>89.5</v>
      </c>
      <c r="H8" s="4">
        <v>84.5</v>
      </c>
      <c r="I8" s="4">
        <v>58</v>
      </c>
      <c r="J8" s="6">
        <f t="shared" si="0"/>
        <v>487</v>
      </c>
      <c r="K8" s="7">
        <f t="shared" si="1"/>
        <v>15</v>
      </c>
      <c r="L8" s="8" t="str">
        <f t="shared" si="2"/>
        <v xml:space="preserve"> </v>
      </c>
      <c r="M8" s="2"/>
      <c r="N8" s="20"/>
      <c r="O8" s="20"/>
      <c r="P8" s="20"/>
      <c r="Q8" s="20"/>
      <c r="R8" s="20"/>
    </row>
    <row r="9" spans="1:18" x14ac:dyDescent="0.15">
      <c r="A9" s="4">
        <v>8</v>
      </c>
      <c r="B9" s="4" t="s">
        <v>25</v>
      </c>
      <c r="C9" s="4" t="s">
        <v>17</v>
      </c>
      <c r="D9" s="5">
        <v>87.5</v>
      </c>
      <c r="E9" s="4">
        <v>63.5</v>
      </c>
      <c r="F9" s="4">
        <v>67.5</v>
      </c>
      <c r="G9" s="4">
        <v>98.5</v>
      </c>
      <c r="H9" s="4">
        <v>78.5</v>
      </c>
      <c r="I9" s="4">
        <v>94</v>
      </c>
      <c r="J9" s="6">
        <f t="shared" si="0"/>
        <v>489.5</v>
      </c>
      <c r="K9" s="7">
        <f t="shared" si="1"/>
        <v>13</v>
      </c>
      <c r="L9" s="8" t="str">
        <f t="shared" si="2"/>
        <v xml:space="preserve"> </v>
      </c>
      <c r="M9" s="2"/>
      <c r="N9" s="20"/>
      <c r="O9" s="20"/>
      <c r="P9" s="20"/>
      <c r="Q9" s="20"/>
      <c r="R9" s="20"/>
    </row>
    <row r="10" spans="1:18" x14ac:dyDescent="0.15">
      <c r="A10" s="4">
        <v>9</v>
      </c>
      <c r="B10" s="4" t="s">
        <v>26</v>
      </c>
      <c r="C10" s="4" t="s">
        <v>17</v>
      </c>
      <c r="D10" s="5">
        <v>88</v>
      </c>
      <c r="E10" s="4">
        <v>82.5</v>
      </c>
      <c r="F10" s="4">
        <v>83</v>
      </c>
      <c r="G10" s="4">
        <v>75.5</v>
      </c>
      <c r="H10" s="4">
        <v>72</v>
      </c>
      <c r="I10" s="4">
        <v>90</v>
      </c>
      <c r="J10" s="6">
        <f t="shared" si="0"/>
        <v>491</v>
      </c>
      <c r="K10" s="7">
        <f t="shared" si="1"/>
        <v>12</v>
      </c>
      <c r="L10" s="8" t="str">
        <f t="shared" si="2"/>
        <v xml:space="preserve"> </v>
      </c>
      <c r="M10" s="2"/>
      <c r="N10" s="20"/>
      <c r="O10" s="20"/>
      <c r="P10" s="20"/>
      <c r="Q10" s="20"/>
      <c r="R10" s="20"/>
    </row>
    <row r="11" spans="1:18" x14ac:dyDescent="0.15">
      <c r="A11" s="4">
        <v>10</v>
      </c>
      <c r="B11" s="4" t="s">
        <v>27</v>
      </c>
      <c r="C11" s="4" t="s">
        <v>17</v>
      </c>
      <c r="D11" s="5">
        <v>92</v>
      </c>
      <c r="E11" s="4">
        <v>64</v>
      </c>
      <c r="F11" s="4">
        <v>97</v>
      </c>
      <c r="G11" s="4">
        <v>93</v>
      </c>
      <c r="H11" s="4">
        <v>75</v>
      </c>
      <c r="I11" s="4">
        <v>93</v>
      </c>
      <c r="J11" s="6">
        <f t="shared" si="0"/>
        <v>514</v>
      </c>
      <c r="K11" s="7">
        <f t="shared" si="1"/>
        <v>2</v>
      </c>
      <c r="L11" s="8" t="str">
        <f t="shared" si="2"/>
        <v>优秀</v>
      </c>
      <c r="M11" s="2"/>
      <c r="N11" s="2"/>
      <c r="O11" s="2"/>
      <c r="P11" s="2"/>
      <c r="Q11" s="2"/>
      <c r="R11" s="2"/>
    </row>
    <row r="12" spans="1:18" x14ac:dyDescent="0.15">
      <c r="A12" s="4">
        <v>11</v>
      </c>
      <c r="B12" s="4" t="s">
        <v>28</v>
      </c>
      <c r="C12" s="4" t="s">
        <v>17</v>
      </c>
      <c r="D12" s="5">
        <v>93</v>
      </c>
      <c r="E12" s="4">
        <v>71.5</v>
      </c>
      <c r="F12" s="4">
        <v>92</v>
      </c>
      <c r="G12" s="4">
        <v>96.5</v>
      </c>
      <c r="H12" s="4">
        <v>87</v>
      </c>
      <c r="I12" s="4">
        <v>61</v>
      </c>
      <c r="J12" s="6">
        <f t="shared" si="0"/>
        <v>501</v>
      </c>
      <c r="K12" s="7">
        <f t="shared" si="1"/>
        <v>7</v>
      </c>
      <c r="L12" s="8" t="str">
        <f t="shared" si="2"/>
        <v>优秀</v>
      </c>
      <c r="M12" s="2"/>
      <c r="N12" s="2"/>
      <c r="O12" s="2"/>
      <c r="P12" s="2"/>
      <c r="Q12" s="2"/>
      <c r="R12" s="2"/>
    </row>
    <row r="13" spans="1:18" x14ac:dyDescent="0.15">
      <c r="A13" s="4">
        <v>12</v>
      </c>
      <c r="B13" s="4" t="s">
        <v>29</v>
      </c>
      <c r="C13" s="4" t="s">
        <v>19</v>
      </c>
      <c r="D13" s="5">
        <v>93.5</v>
      </c>
      <c r="E13" s="4">
        <v>85.5</v>
      </c>
      <c r="F13" s="4">
        <v>77</v>
      </c>
      <c r="G13" s="4">
        <v>81</v>
      </c>
      <c r="H13" s="4">
        <v>95</v>
      </c>
      <c r="I13" s="4">
        <v>78</v>
      </c>
      <c r="J13" s="6">
        <f t="shared" si="0"/>
        <v>510</v>
      </c>
      <c r="K13" s="7">
        <f t="shared" si="1"/>
        <v>3</v>
      </c>
      <c r="L13" s="8" t="str">
        <f t="shared" si="2"/>
        <v>优秀</v>
      </c>
      <c r="M13" s="2"/>
      <c r="N13" s="2"/>
      <c r="O13" s="2"/>
      <c r="P13" s="2"/>
      <c r="Q13" s="2"/>
      <c r="R13" s="2"/>
    </row>
    <row r="14" spans="1:18" x14ac:dyDescent="0.15">
      <c r="A14" s="4">
        <v>13</v>
      </c>
      <c r="B14" s="4" t="s">
        <v>30</v>
      </c>
      <c r="C14" s="4" t="s">
        <v>17</v>
      </c>
      <c r="D14" s="5">
        <v>96</v>
      </c>
      <c r="E14" s="4">
        <v>72.5</v>
      </c>
      <c r="F14" s="4">
        <v>100</v>
      </c>
      <c r="G14" s="4">
        <v>86</v>
      </c>
      <c r="H14" s="4">
        <v>62</v>
      </c>
      <c r="I14" s="4">
        <v>87.5</v>
      </c>
      <c r="J14" s="6">
        <f t="shared" si="0"/>
        <v>504</v>
      </c>
      <c r="K14" s="7">
        <f t="shared" si="1"/>
        <v>6</v>
      </c>
      <c r="L14" s="8" t="str">
        <f t="shared" si="2"/>
        <v>优秀</v>
      </c>
      <c r="M14" s="2"/>
      <c r="N14" s="2"/>
      <c r="O14" s="2"/>
      <c r="P14" s="2"/>
      <c r="Q14" s="2"/>
      <c r="R14" s="2"/>
    </row>
    <row r="15" spans="1:18" x14ac:dyDescent="0.15">
      <c r="A15" s="4">
        <v>14</v>
      </c>
      <c r="B15" s="4" t="s">
        <v>31</v>
      </c>
      <c r="C15" s="4" t="s">
        <v>17</v>
      </c>
      <c r="D15" s="5">
        <v>96.5</v>
      </c>
      <c r="E15" s="4">
        <v>86.5</v>
      </c>
      <c r="F15" s="4">
        <v>90.5</v>
      </c>
      <c r="G15" s="4">
        <v>94</v>
      </c>
      <c r="H15" s="4">
        <v>99.5</v>
      </c>
      <c r="I15" s="4">
        <v>70</v>
      </c>
      <c r="J15" s="6">
        <f t="shared" si="0"/>
        <v>537</v>
      </c>
      <c r="K15" s="7">
        <f t="shared" si="1"/>
        <v>1</v>
      </c>
      <c r="L15" s="8" t="str">
        <f t="shared" si="2"/>
        <v>优秀</v>
      </c>
      <c r="M15" s="2"/>
      <c r="N15" s="2"/>
      <c r="O15" s="2"/>
      <c r="P15" s="2"/>
      <c r="Q15" s="2"/>
      <c r="R15" s="2"/>
    </row>
    <row r="16" spans="1:18" x14ac:dyDescent="0.15">
      <c r="A16" s="4">
        <v>15</v>
      </c>
      <c r="B16" s="4" t="s">
        <v>32</v>
      </c>
      <c r="C16" s="4" t="s">
        <v>19</v>
      </c>
      <c r="D16" s="5">
        <v>97.5</v>
      </c>
      <c r="E16" s="4">
        <v>76</v>
      </c>
      <c r="F16" s="4">
        <v>72</v>
      </c>
      <c r="G16" s="4">
        <v>92.5</v>
      </c>
      <c r="H16" s="4">
        <v>84.5</v>
      </c>
      <c r="I16" s="4">
        <v>78</v>
      </c>
      <c r="J16" s="6">
        <f t="shared" si="0"/>
        <v>500.5</v>
      </c>
      <c r="K16" s="7">
        <f t="shared" si="1"/>
        <v>8</v>
      </c>
      <c r="L16" s="8" t="str">
        <f t="shared" si="2"/>
        <v>优秀</v>
      </c>
      <c r="M16" s="2"/>
      <c r="N16" s="2"/>
      <c r="O16" s="2"/>
      <c r="P16" s="2"/>
      <c r="Q16" s="2"/>
      <c r="R16" s="2"/>
    </row>
    <row r="17" spans="1:18" x14ac:dyDescent="0.15">
      <c r="A17" s="4">
        <v>16</v>
      </c>
      <c r="B17" s="4" t="s">
        <v>33</v>
      </c>
      <c r="C17" s="4" t="s">
        <v>19</v>
      </c>
      <c r="D17" s="5">
        <v>56</v>
      </c>
      <c r="E17" s="4">
        <v>77.5</v>
      </c>
      <c r="F17" s="4">
        <v>85</v>
      </c>
      <c r="G17" s="4">
        <v>83</v>
      </c>
      <c r="H17" s="4">
        <v>74.5</v>
      </c>
      <c r="I17" s="4">
        <v>79</v>
      </c>
      <c r="J17" s="6">
        <f t="shared" si="0"/>
        <v>455</v>
      </c>
      <c r="K17" s="7">
        <f t="shared" si="1"/>
        <v>27</v>
      </c>
      <c r="L17" s="8" t="str">
        <f t="shared" si="2"/>
        <v xml:space="preserve"> </v>
      </c>
      <c r="M17" s="2"/>
      <c r="N17" s="2"/>
      <c r="O17" s="2"/>
      <c r="P17" s="2"/>
      <c r="Q17" s="2"/>
      <c r="R17" s="2"/>
    </row>
    <row r="18" spans="1:18" x14ac:dyDescent="0.15">
      <c r="A18" s="4">
        <v>17</v>
      </c>
      <c r="B18" s="4" t="s">
        <v>34</v>
      </c>
      <c r="C18" s="4" t="s">
        <v>19</v>
      </c>
      <c r="D18" s="5">
        <v>58.5</v>
      </c>
      <c r="E18" s="4">
        <v>90</v>
      </c>
      <c r="F18" s="4">
        <v>88.5</v>
      </c>
      <c r="G18" s="4">
        <v>97</v>
      </c>
      <c r="H18" s="4">
        <v>72</v>
      </c>
      <c r="I18" s="4">
        <v>65</v>
      </c>
      <c r="J18" s="6">
        <f t="shared" si="0"/>
        <v>471</v>
      </c>
      <c r="K18" s="7">
        <f t="shared" si="1"/>
        <v>21</v>
      </c>
      <c r="L18" s="8" t="str">
        <f t="shared" si="2"/>
        <v xml:space="preserve"> </v>
      </c>
      <c r="M18" s="2"/>
      <c r="N18" s="2"/>
      <c r="O18" s="2"/>
      <c r="P18" s="2"/>
      <c r="Q18" s="2"/>
      <c r="R18" s="2"/>
    </row>
    <row r="19" spans="1:18" x14ac:dyDescent="0.15">
      <c r="A19" s="4">
        <v>18</v>
      </c>
      <c r="B19" s="4" t="s">
        <v>35</v>
      </c>
      <c r="C19" s="4" t="s">
        <v>19</v>
      </c>
      <c r="D19" s="5">
        <v>63</v>
      </c>
      <c r="E19" s="4">
        <v>99.5</v>
      </c>
      <c r="F19" s="4">
        <v>78.5</v>
      </c>
      <c r="G19" s="4">
        <v>63.5</v>
      </c>
      <c r="H19" s="4">
        <v>79.5</v>
      </c>
      <c r="I19" s="4">
        <v>65.5</v>
      </c>
      <c r="J19" s="6">
        <f t="shared" si="0"/>
        <v>449.5</v>
      </c>
      <c r="K19" s="7">
        <f t="shared" si="1"/>
        <v>29</v>
      </c>
      <c r="L19" s="8" t="str">
        <f t="shared" si="2"/>
        <v xml:space="preserve"> </v>
      </c>
      <c r="M19" s="2"/>
      <c r="N19" s="2"/>
      <c r="O19" s="2"/>
      <c r="P19" s="2"/>
      <c r="Q19" s="2"/>
      <c r="R19" s="2"/>
    </row>
    <row r="20" spans="1:18" x14ac:dyDescent="0.15">
      <c r="A20" s="4">
        <v>19</v>
      </c>
      <c r="B20" s="4" t="s">
        <v>36</v>
      </c>
      <c r="C20" s="4" t="s">
        <v>17</v>
      </c>
      <c r="D20" s="5">
        <v>69</v>
      </c>
      <c r="E20" s="4">
        <v>89.5</v>
      </c>
      <c r="F20" s="4">
        <v>92.5</v>
      </c>
      <c r="G20" s="4">
        <v>73</v>
      </c>
      <c r="H20" s="4">
        <v>58.5</v>
      </c>
      <c r="I20" s="4">
        <v>96.5</v>
      </c>
      <c r="J20" s="6">
        <f t="shared" si="0"/>
        <v>479</v>
      </c>
      <c r="K20" s="7">
        <f t="shared" si="1"/>
        <v>16</v>
      </c>
      <c r="L20" s="8" t="str">
        <f t="shared" si="2"/>
        <v xml:space="preserve"> </v>
      </c>
      <c r="M20" s="2"/>
      <c r="N20" s="2"/>
      <c r="O20" s="2"/>
      <c r="P20" s="2"/>
      <c r="Q20" s="2"/>
      <c r="R20" s="2"/>
    </row>
    <row r="21" spans="1:18" x14ac:dyDescent="0.15">
      <c r="A21" s="4">
        <v>20</v>
      </c>
      <c r="B21" s="4" t="s">
        <v>37</v>
      </c>
      <c r="C21" s="4" t="s">
        <v>17</v>
      </c>
      <c r="D21" s="5">
        <v>72.5</v>
      </c>
      <c r="E21" s="4">
        <v>74.5</v>
      </c>
      <c r="F21" s="4">
        <v>60.5</v>
      </c>
      <c r="G21" s="4">
        <v>87</v>
      </c>
      <c r="H21" s="4">
        <v>77</v>
      </c>
      <c r="I21" s="4">
        <v>78</v>
      </c>
      <c r="J21" s="6">
        <f t="shared" si="0"/>
        <v>449.5</v>
      </c>
      <c r="K21" s="7">
        <f t="shared" si="1"/>
        <v>29</v>
      </c>
      <c r="L21" s="8" t="str">
        <f t="shared" si="2"/>
        <v xml:space="preserve"> </v>
      </c>
      <c r="M21" s="2"/>
      <c r="N21" s="2"/>
      <c r="O21" s="2"/>
      <c r="P21" s="2"/>
      <c r="Q21" s="2"/>
      <c r="R21" s="2"/>
    </row>
    <row r="22" spans="1:18" x14ac:dyDescent="0.15">
      <c r="A22" s="4">
        <v>21</v>
      </c>
      <c r="B22" s="4" t="s">
        <v>38</v>
      </c>
      <c r="C22" s="4" t="s">
        <v>19</v>
      </c>
      <c r="D22" s="5">
        <v>74</v>
      </c>
      <c r="E22" s="4">
        <v>72.5</v>
      </c>
      <c r="F22" s="4">
        <v>67</v>
      </c>
      <c r="G22" s="4">
        <v>94</v>
      </c>
      <c r="H22" s="4">
        <v>78</v>
      </c>
      <c r="I22" s="4">
        <v>90</v>
      </c>
      <c r="J22" s="6">
        <f t="shared" si="0"/>
        <v>475.5</v>
      </c>
      <c r="K22" s="7">
        <f t="shared" si="1"/>
        <v>19</v>
      </c>
      <c r="L22" s="8" t="str">
        <f t="shared" si="2"/>
        <v xml:space="preserve"> </v>
      </c>
      <c r="M22" s="2"/>
      <c r="N22" s="2"/>
      <c r="O22" s="2"/>
      <c r="P22" s="2"/>
      <c r="Q22" s="2"/>
      <c r="R22" s="2"/>
    </row>
    <row r="23" spans="1:18" x14ac:dyDescent="0.15">
      <c r="A23" s="4">
        <v>22</v>
      </c>
      <c r="B23" s="4" t="s">
        <v>39</v>
      </c>
      <c r="C23" s="4" t="s">
        <v>19</v>
      </c>
      <c r="D23" s="5">
        <v>75.5</v>
      </c>
      <c r="E23" s="4">
        <v>72.5</v>
      </c>
      <c r="F23" s="4">
        <v>75</v>
      </c>
      <c r="G23" s="4">
        <v>92</v>
      </c>
      <c r="H23" s="4">
        <v>86</v>
      </c>
      <c r="I23" s="4">
        <v>55</v>
      </c>
      <c r="J23" s="6">
        <f t="shared" si="0"/>
        <v>456</v>
      </c>
      <c r="K23" s="7">
        <f t="shared" si="1"/>
        <v>26</v>
      </c>
      <c r="L23" s="8" t="str">
        <f t="shared" si="2"/>
        <v xml:space="preserve"> </v>
      </c>
      <c r="M23" s="2"/>
      <c r="N23" s="2"/>
      <c r="O23" s="2"/>
      <c r="P23" s="2"/>
      <c r="Q23" s="2"/>
      <c r="R23" s="2"/>
    </row>
    <row r="24" spans="1:18" x14ac:dyDescent="0.15">
      <c r="A24" s="4">
        <v>23</v>
      </c>
      <c r="B24" s="4" t="s">
        <v>40</v>
      </c>
      <c r="C24" s="4" t="s">
        <v>17</v>
      </c>
      <c r="D24" s="5">
        <v>76.5</v>
      </c>
      <c r="E24" s="4">
        <v>70</v>
      </c>
      <c r="F24" s="4">
        <v>64</v>
      </c>
      <c r="G24" s="4">
        <v>75</v>
      </c>
      <c r="H24" s="4">
        <v>87</v>
      </c>
      <c r="I24" s="4">
        <v>78</v>
      </c>
      <c r="J24" s="6">
        <f t="shared" si="0"/>
        <v>450.5</v>
      </c>
      <c r="K24" s="7">
        <f t="shared" si="1"/>
        <v>28</v>
      </c>
      <c r="L24" s="8" t="str">
        <f t="shared" si="2"/>
        <v xml:space="preserve"> </v>
      </c>
      <c r="M24" s="2"/>
      <c r="N24" s="2"/>
      <c r="O24" s="2"/>
      <c r="P24" s="2"/>
      <c r="Q24" s="2"/>
      <c r="R24" s="2"/>
    </row>
    <row r="25" spans="1:18" x14ac:dyDescent="0.15">
      <c r="A25" s="4">
        <v>24</v>
      </c>
      <c r="B25" s="4" t="s">
        <v>41</v>
      </c>
      <c r="C25" s="4" t="s">
        <v>19</v>
      </c>
      <c r="D25" s="5">
        <v>77</v>
      </c>
      <c r="E25" s="4">
        <v>60.5</v>
      </c>
      <c r="F25" s="4">
        <v>66.5</v>
      </c>
      <c r="G25" s="4">
        <v>84</v>
      </c>
      <c r="H25" s="4">
        <v>98</v>
      </c>
      <c r="I25" s="4">
        <v>93</v>
      </c>
      <c r="J25" s="6">
        <f t="shared" si="0"/>
        <v>479</v>
      </c>
      <c r="K25" s="7">
        <f t="shared" si="1"/>
        <v>16</v>
      </c>
      <c r="L25" s="8" t="str">
        <f t="shared" si="2"/>
        <v xml:space="preserve"> </v>
      </c>
      <c r="M25" s="2"/>
      <c r="N25" s="2"/>
      <c r="O25" s="2"/>
      <c r="P25" s="2"/>
      <c r="Q25" s="2"/>
      <c r="R25" s="2"/>
    </row>
    <row r="26" spans="1:18" x14ac:dyDescent="0.15">
      <c r="A26" s="4">
        <v>25</v>
      </c>
      <c r="B26" s="4" t="s">
        <v>42</v>
      </c>
      <c r="C26" s="4" t="s">
        <v>17</v>
      </c>
      <c r="D26" s="5">
        <v>80.5</v>
      </c>
      <c r="E26" s="4">
        <v>96</v>
      </c>
      <c r="F26" s="4">
        <v>72</v>
      </c>
      <c r="G26" s="4">
        <v>66</v>
      </c>
      <c r="H26" s="4">
        <v>61</v>
      </c>
      <c r="I26" s="4">
        <v>85</v>
      </c>
      <c r="J26" s="6">
        <f t="shared" si="0"/>
        <v>460.5</v>
      </c>
      <c r="K26" s="7">
        <f t="shared" si="1"/>
        <v>25</v>
      </c>
      <c r="L26" s="8" t="str">
        <f t="shared" si="2"/>
        <v xml:space="preserve"> </v>
      </c>
      <c r="M26" s="2"/>
      <c r="N26" s="2"/>
      <c r="O26" s="2"/>
      <c r="P26" s="2"/>
      <c r="Q26" s="2"/>
      <c r="R26" s="2"/>
    </row>
    <row r="27" spans="1:18" x14ac:dyDescent="0.15">
      <c r="A27" s="4">
        <v>26</v>
      </c>
      <c r="B27" s="4" t="s">
        <v>43</v>
      </c>
      <c r="C27" s="4" t="s">
        <v>17</v>
      </c>
      <c r="D27" s="5">
        <v>83.5</v>
      </c>
      <c r="E27" s="4">
        <v>78.5</v>
      </c>
      <c r="F27" s="4">
        <v>70.5</v>
      </c>
      <c r="G27" s="4">
        <v>100</v>
      </c>
      <c r="H27" s="4">
        <v>68.5</v>
      </c>
      <c r="I27" s="4">
        <v>69</v>
      </c>
      <c r="J27" s="6">
        <f t="shared" si="0"/>
        <v>470</v>
      </c>
      <c r="K27" s="7">
        <f t="shared" si="1"/>
        <v>22</v>
      </c>
      <c r="L27" s="8" t="str">
        <f t="shared" si="2"/>
        <v xml:space="preserve"> </v>
      </c>
      <c r="M27" s="2"/>
      <c r="N27" s="2"/>
      <c r="O27" s="2"/>
      <c r="P27" s="2"/>
      <c r="Q27" s="2"/>
      <c r="R27" s="2"/>
    </row>
    <row r="28" spans="1:18" x14ac:dyDescent="0.15">
      <c r="A28" s="4">
        <v>27</v>
      </c>
      <c r="B28" s="4" t="s">
        <v>44</v>
      </c>
      <c r="C28" s="4" t="s">
        <v>19</v>
      </c>
      <c r="D28" s="5">
        <v>84.5</v>
      </c>
      <c r="E28" s="4">
        <v>78.5</v>
      </c>
      <c r="F28" s="4">
        <v>87.5</v>
      </c>
      <c r="G28" s="4">
        <v>64.5</v>
      </c>
      <c r="H28" s="4">
        <v>72</v>
      </c>
      <c r="I28" s="4">
        <v>76.5</v>
      </c>
      <c r="J28" s="6">
        <f t="shared" si="0"/>
        <v>463.5</v>
      </c>
      <c r="K28" s="7">
        <f t="shared" si="1"/>
        <v>24</v>
      </c>
      <c r="L28" s="8" t="str">
        <f t="shared" si="2"/>
        <v xml:space="preserve"> </v>
      </c>
      <c r="M28" s="2"/>
      <c r="N28" s="2"/>
      <c r="O28" s="2"/>
      <c r="P28" s="2"/>
      <c r="Q28" s="2"/>
      <c r="R28" s="2"/>
    </row>
    <row r="29" spans="1:18" x14ac:dyDescent="0.15">
      <c r="A29" s="4">
        <v>28</v>
      </c>
      <c r="B29" s="4" t="s">
        <v>45</v>
      </c>
      <c r="C29" s="4" t="s">
        <v>19</v>
      </c>
      <c r="D29" s="5">
        <v>92.5</v>
      </c>
      <c r="E29" s="4">
        <v>93.5</v>
      </c>
      <c r="F29" s="4">
        <v>77</v>
      </c>
      <c r="G29" s="4">
        <v>73</v>
      </c>
      <c r="H29" s="4">
        <v>57</v>
      </c>
      <c r="I29" s="4">
        <v>84</v>
      </c>
      <c r="J29" s="6">
        <f t="shared" si="0"/>
        <v>477</v>
      </c>
      <c r="K29" s="7">
        <f t="shared" si="1"/>
        <v>18</v>
      </c>
      <c r="L29" s="8" t="str">
        <f t="shared" si="2"/>
        <v xml:space="preserve"> </v>
      </c>
      <c r="M29" s="2"/>
      <c r="N29" s="2"/>
      <c r="O29" s="2"/>
      <c r="P29" s="2"/>
      <c r="Q29" s="2"/>
      <c r="R29" s="2"/>
    </row>
    <row r="30" spans="1:18" x14ac:dyDescent="0.15">
      <c r="A30" s="4">
        <v>29</v>
      </c>
      <c r="B30" s="4" t="s">
        <v>46</v>
      </c>
      <c r="C30" s="4" t="s">
        <v>17</v>
      </c>
      <c r="D30" s="5">
        <v>95</v>
      </c>
      <c r="E30" s="4">
        <v>95</v>
      </c>
      <c r="F30" s="4">
        <v>70</v>
      </c>
      <c r="G30" s="4">
        <v>89.5</v>
      </c>
      <c r="H30" s="4">
        <v>61.5</v>
      </c>
      <c r="I30" s="4">
        <v>61.5</v>
      </c>
      <c r="J30" s="6">
        <f t="shared" si="0"/>
        <v>472.5</v>
      </c>
      <c r="K30" s="7">
        <f t="shared" si="1"/>
        <v>20</v>
      </c>
      <c r="L30" s="8" t="str">
        <f t="shared" si="2"/>
        <v xml:space="preserve"> </v>
      </c>
      <c r="M30" s="2"/>
      <c r="N30" s="2"/>
      <c r="O30" s="2"/>
      <c r="P30" s="2"/>
      <c r="Q30" s="2"/>
      <c r="R30" s="2"/>
    </row>
    <row r="31" spans="1:18" x14ac:dyDescent="0.15">
      <c r="A31" s="4">
        <v>30</v>
      </c>
      <c r="B31" s="4" t="s">
        <v>47</v>
      </c>
      <c r="C31" s="4" t="s">
        <v>19</v>
      </c>
      <c r="D31" s="5">
        <v>97</v>
      </c>
      <c r="E31" s="4">
        <v>75.5</v>
      </c>
      <c r="F31" s="4">
        <v>73</v>
      </c>
      <c r="G31" s="4">
        <v>81</v>
      </c>
      <c r="H31" s="4">
        <v>66</v>
      </c>
      <c r="I31" s="4">
        <v>76</v>
      </c>
      <c r="J31" s="6">
        <f t="shared" si="0"/>
        <v>468.5</v>
      </c>
      <c r="K31" s="7">
        <f t="shared" si="1"/>
        <v>23</v>
      </c>
      <c r="L31" s="8" t="str">
        <f t="shared" si="2"/>
        <v xml:space="preserve"> </v>
      </c>
      <c r="M31" s="2"/>
      <c r="N31" s="2"/>
      <c r="O31" s="2"/>
      <c r="P31" s="2"/>
      <c r="Q31" s="2"/>
      <c r="R31" s="2"/>
    </row>
    <row r="32" spans="1:18" x14ac:dyDescent="0.15">
      <c r="A32" s="4">
        <v>31</v>
      </c>
      <c r="B32" s="4" t="s">
        <v>48</v>
      </c>
      <c r="C32" s="4" t="s">
        <v>17</v>
      </c>
      <c r="D32" s="5">
        <v>62.5</v>
      </c>
      <c r="E32" s="4">
        <v>76</v>
      </c>
      <c r="F32" s="4">
        <v>57</v>
      </c>
      <c r="G32" s="4">
        <v>67.5</v>
      </c>
      <c r="H32" s="4">
        <v>88</v>
      </c>
      <c r="I32" s="4">
        <v>84.5</v>
      </c>
      <c r="J32" s="6">
        <f t="shared" si="0"/>
        <v>435.5</v>
      </c>
      <c r="K32" s="7">
        <f t="shared" si="1"/>
        <v>36</v>
      </c>
      <c r="L32" s="8" t="str">
        <f t="shared" si="2"/>
        <v xml:space="preserve"> </v>
      </c>
      <c r="M32" s="2"/>
      <c r="N32" s="2"/>
      <c r="O32" s="2"/>
      <c r="P32" s="2"/>
      <c r="Q32" s="2"/>
      <c r="R32" s="2"/>
    </row>
    <row r="33" spans="1:18" x14ac:dyDescent="0.15">
      <c r="A33" s="4">
        <v>32</v>
      </c>
      <c r="B33" s="4" t="s">
        <v>49</v>
      </c>
      <c r="C33" s="4" t="s">
        <v>19</v>
      </c>
      <c r="D33" s="5">
        <v>62.5</v>
      </c>
      <c r="E33" s="4">
        <v>57.5</v>
      </c>
      <c r="F33" s="4">
        <v>85</v>
      </c>
      <c r="G33" s="4">
        <v>59</v>
      </c>
      <c r="H33" s="4">
        <v>79</v>
      </c>
      <c r="I33" s="4">
        <v>61.5</v>
      </c>
      <c r="J33" s="6">
        <f t="shared" si="0"/>
        <v>404.5</v>
      </c>
      <c r="K33" s="7">
        <f t="shared" si="1"/>
        <v>44</v>
      </c>
      <c r="L33" s="8" t="str">
        <f t="shared" si="2"/>
        <v xml:space="preserve"> </v>
      </c>
      <c r="M33" s="2"/>
      <c r="N33" s="2"/>
      <c r="O33" s="2"/>
      <c r="P33" s="2"/>
      <c r="Q33" s="2"/>
      <c r="R33" s="2"/>
    </row>
    <row r="34" spans="1:18" x14ac:dyDescent="0.15">
      <c r="A34" s="4">
        <v>33</v>
      </c>
      <c r="B34" s="4" t="s">
        <v>50</v>
      </c>
      <c r="C34" s="4" t="s">
        <v>17</v>
      </c>
      <c r="D34" s="5">
        <v>63.5</v>
      </c>
      <c r="E34" s="4">
        <v>73</v>
      </c>
      <c r="F34" s="4">
        <v>65</v>
      </c>
      <c r="G34" s="4">
        <v>95</v>
      </c>
      <c r="H34" s="4">
        <v>75.5</v>
      </c>
      <c r="I34" s="4">
        <v>61</v>
      </c>
      <c r="J34" s="6">
        <f t="shared" si="0"/>
        <v>433</v>
      </c>
      <c r="K34" s="7">
        <f t="shared" si="1"/>
        <v>37</v>
      </c>
      <c r="L34" s="8" t="str">
        <f t="shared" si="2"/>
        <v xml:space="preserve"> </v>
      </c>
      <c r="M34" s="2"/>
      <c r="N34" s="2"/>
      <c r="O34" s="2"/>
      <c r="P34" s="2"/>
      <c r="Q34" s="2"/>
      <c r="R34" s="2"/>
    </row>
    <row r="35" spans="1:18" x14ac:dyDescent="0.15">
      <c r="A35" s="4">
        <v>34</v>
      </c>
      <c r="B35" s="4" t="s">
        <v>51</v>
      </c>
      <c r="C35" s="4" t="s">
        <v>17</v>
      </c>
      <c r="D35" s="5">
        <v>68</v>
      </c>
      <c r="E35" s="4">
        <v>97.5</v>
      </c>
      <c r="F35" s="4">
        <v>61</v>
      </c>
      <c r="G35" s="4">
        <v>57</v>
      </c>
      <c r="H35" s="4">
        <v>60</v>
      </c>
      <c r="I35" s="4">
        <v>85</v>
      </c>
      <c r="J35" s="6">
        <f t="shared" si="0"/>
        <v>428.5</v>
      </c>
      <c r="K35" s="7">
        <f t="shared" si="1"/>
        <v>41</v>
      </c>
      <c r="L35" s="8" t="str">
        <f t="shared" si="2"/>
        <v xml:space="preserve"> </v>
      </c>
      <c r="M35" s="2"/>
      <c r="N35" s="2"/>
      <c r="O35" s="2"/>
      <c r="P35" s="2"/>
      <c r="Q35" s="2"/>
      <c r="R35" s="2"/>
    </row>
    <row r="36" spans="1:18" x14ac:dyDescent="0.15">
      <c r="A36" s="4">
        <v>35</v>
      </c>
      <c r="B36" s="4" t="s">
        <v>52</v>
      </c>
      <c r="C36" s="4" t="s">
        <v>19</v>
      </c>
      <c r="D36" s="5">
        <v>71.5</v>
      </c>
      <c r="E36" s="4">
        <v>61.5</v>
      </c>
      <c r="F36" s="4">
        <v>82</v>
      </c>
      <c r="G36" s="4">
        <v>57.5</v>
      </c>
      <c r="H36" s="4">
        <v>57</v>
      </c>
      <c r="I36" s="4">
        <v>85</v>
      </c>
      <c r="J36" s="6">
        <f t="shared" si="0"/>
        <v>414.5</v>
      </c>
      <c r="K36" s="7">
        <f t="shared" si="1"/>
        <v>43</v>
      </c>
      <c r="L36" s="8" t="str">
        <f t="shared" si="2"/>
        <v xml:space="preserve"> </v>
      </c>
      <c r="M36" s="2"/>
      <c r="N36" s="2"/>
      <c r="O36" s="2"/>
      <c r="P36" s="2"/>
      <c r="Q36" s="2"/>
      <c r="R36" s="2"/>
    </row>
    <row r="37" spans="1:18" x14ac:dyDescent="0.15">
      <c r="A37" s="4">
        <v>36</v>
      </c>
      <c r="B37" s="4" t="s">
        <v>53</v>
      </c>
      <c r="C37" s="4" t="s">
        <v>19</v>
      </c>
      <c r="D37" s="5">
        <v>71.5</v>
      </c>
      <c r="E37" s="4">
        <v>59.5</v>
      </c>
      <c r="F37" s="4">
        <v>88</v>
      </c>
      <c r="G37" s="4">
        <v>63</v>
      </c>
      <c r="H37" s="4">
        <v>88</v>
      </c>
      <c r="I37" s="4">
        <v>60.5</v>
      </c>
      <c r="J37" s="6">
        <f t="shared" si="0"/>
        <v>430.5</v>
      </c>
      <c r="K37" s="7">
        <f t="shared" si="1"/>
        <v>39</v>
      </c>
      <c r="L37" s="8" t="str">
        <f t="shared" si="2"/>
        <v xml:space="preserve"> </v>
      </c>
      <c r="M37" s="2"/>
      <c r="N37" s="2"/>
      <c r="O37" s="2"/>
      <c r="P37" s="2"/>
      <c r="Q37" s="2"/>
      <c r="R37" s="2"/>
    </row>
    <row r="38" spans="1:18" x14ac:dyDescent="0.15">
      <c r="A38" s="4">
        <v>37</v>
      </c>
      <c r="B38" s="4" t="s">
        <v>54</v>
      </c>
      <c r="C38" s="4" t="s">
        <v>17</v>
      </c>
      <c r="D38" s="5">
        <v>75</v>
      </c>
      <c r="E38" s="4">
        <v>71</v>
      </c>
      <c r="F38" s="4">
        <v>86</v>
      </c>
      <c r="G38" s="4">
        <v>60.5</v>
      </c>
      <c r="H38" s="4">
        <v>60</v>
      </c>
      <c r="I38" s="4">
        <v>85</v>
      </c>
      <c r="J38" s="6">
        <f t="shared" si="0"/>
        <v>437.5</v>
      </c>
      <c r="K38" s="7">
        <f t="shared" si="1"/>
        <v>34</v>
      </c>
      <c r="L38" s="8" t="str">
        <f t="shared" si="2"/>
        <v xml:space="preserve"> </v>
      </c>
      <c r="M38" s="2"/>
      <c r="N38" s="2"/>
      <c r="O38" s="2"/>
      <c r="P38" s="2"/>
      <c r="Q38" s="2"/>
      <c r="R38" s="2"/>
    </row>
    <row r="39" spans="1:18" x14ac:dyDescent="0.15">
      <c r="A39" s="4">
        <v>38</v>
      </c>
      <c r="B39" s="4" t="s">
        <v>55</v>
      </c>
      <c r="C39" s="4" t="s">
        <v>17</v>
      </c>
      <c r="D39" s="5">
        <v>75.5</v>
      </c>
      <c r="E39" s="4">
        <v>60.5</v>
      </c>
      <c r="F39" s="4">
        <v>85</v>
      </c>
      <c r="G39" s="4">
        <v>57</v>
      </c>
      <c r="H39" s="4">
        <v>76</v>
      </c>
      <c r="I39" s="4">
        <v>83.5</v>
      </c>
      <c r="J39" s="6">
        <f t="shared" si="0"/>
        <v>437.5</v>
      </c>
      <c r="K39" s="7">
        <f t="shared" si="1"/>
        <v>34</v>
      </c>
      <c r="L39" s="8" t="str">
        <f t="shared" si="2"/>
        <v xml:space="preserve"> </v>
      </c>
      <c r="M39" s="2"/>
      <c r="N39" s="2"/>
      <c r="O39" s="2"/>
      <c r="P39" s="2"/>
      <c r="Q39" s="2"/>
      <c r="R39" s="2"/>
    </row>
    <row r="40" spans="1:18" x14ac:dyDescent="0.15">
      <c r="A40" s="4">
        <v>39</v>
      </c>
      <c r="B40" s="4" t="s">
        <v>56</v>
      </c>
      <c r="C40" s="4" t="s">
        <v>17</v>
      </c>
      <c r="D40" s="5">
        <v>76</v>
      </c>
      <c r="E40" s="4">
        <v>63.5</v>
      </c>
      <c r="F40" s="4">
        <v>84</v>
      </c>
      <c r="G40" s="4">
        <v>81</v>
      </c>
      <c r="H40" s="4">
        <v>65</v>
      </c>
      <c r="I40" s="4">
        <v>62</v>
      </c>
      <c r="J40" s="6">
        <f t="shared" si="0"/>
        <v>431.5</v>
      </c>
      <c r="K40" s="7">
        <f t="shared" si="1"/>
        <v>38</v>
      </c>
      <c r="L40" s="8" t="str">
        <f t="shared" si="2"/>
        <v xml:space="preserve"> </v>
      </c>
      <c r="M40" s="2"/>
      <c r="N40" s="2"/>
      <c r="O40" s="2"/>
      <c r="P40" s="2"/>
      <c r="Q40" s="2"/>
      <c r="R40" s="2"/>
    </row>
    <row r="41" spans="1:18" x14ac:dyDescent="0.15">
      <c r="A41" s="4">
        <v>40</v>
      </c>
      <c r="B41" s="4" t="s">
        <v>57</v>
      </c>
      <c r="C41" s="4" t="s">
        <v>17</v>
      </c>
      <c r="D41" s="5">
        <v>81</v>
      </c>
      <c r="E41" s="4">
        <v>55.5</v>
      </c>
      <c r="F41" s="4">
        <v>61</v>
      </c>
      <c r="G41" s="4">
        <v>91.5</v>
      </c>
      <c r="H41" s="4">
        <v>81</v>
      </c>
      <c r="I41" s="4">
        <v>59</v>
      </c>
      <c r="J41" s="6">
        <f t="shared" si="0"/>
        <v>429</v>
      </c>
      <c r="K41" s="7">
        <f t="shared" si="1"/>
        <v>40</v>
      </c>
      <c r="L41" s="8" t="str">
        <f t="shared" si="2"/>
        <v xml:space="preserve"> </v>
      </c>
      <c r="M41" s="2"/>
      <c r="N41" s="2"/>
      <c r="O41" s="2"/>
      <c r="P41" s="2"/>
      <c r="Q41" s="2"/>
      <c r="R41" s="2"/>
    </row>
    <row r="42" spans="1:18" x14ac:dyDescent="0.15">
      <c r="A42" s="4">
        <v>41</v>
      </c>
      <c r="B42" s="4" t="s">
        <v>58</v>
      </c>
      <c r="C42" s="4" t="s">
        <v>19</v>
      </c>
      <c r="D42" s="5">
        <v>85.5</v>
      </c>
      <c r="E42" s="4">
        <v>64.5</v>
      </c>
      <c r="F42" s="4">
        <v>74</v>
      </c>
      <c r="G42" s="4">
        <v>78.5</v>
      </c>
      <c r="H42" s="4">
        <v>64</v>
      </c>
      <c r="I42" s="4">
        <v>76.5</v>
      </c>
      <c r="J42" s="6">
        <f t="shared" si="0"/>
        <v>443</v>
      </c>
      <c r="K42" s="7">
        <f t="shared" si="1"/>
        <v>32</v>
      </c>
      <c r="L42" s="8" t="str">
        <f t="shared" si="2"/>
        <v xml:space="preserve"> </v>
      </c>
      <c r="M42" s="2"/>
      <c r="N42" s="2"/>
      <c r="O42" s="2"/>
      <c r="P42" s="2"/>
      <c r="Q42" s="2"/>
      <c r="R42" s="2"/>
    </row>
    <row r="43" spans="1:18" x14ac:dyDescent="0.15">
      <c r="A43" s="4">
        <v>42</v>
      </c>
      <c r="B43" s="4" t="s">
        <v>59</v>
      </c>
      <c r="C43" s="4" t="s">
        <v>17</v>
      </c>
      <c r="D43" s="5">
        <v>86.5</v>
      </c>
      <c r="E43" s="4">
        <v>65.5</v>
      </c>
      <c r="F43" s="4">
        <v>67.5</v>
      </c>
      <c r="G43" s="4">
        <v>70.5</v>
      </c>
      <c r="H43" s="4">
        <v>62</v>
      </c>
      <c r="I43" s="4">
        <v>73.5</v>
      </c>
      <c r="J43" s="6">
        <f t="shared" si="0"/>
        <v>425.5</v>
      </c>
      <c r="K43" s="7">
        <f t="shared" si="1"/>
        <v>42</v>
      </c>
      <c r="L43" s="8" t="str">
        <f t="shared" si="2"/>
        <v xml:space="preserve"> </v>
      </c>
      <c r="M43" s="2"/>
      <c r="N43" s="2"/>
      <c r="O43" s="2"/>
      <c r="P43" s="2"/>
      <c r="Q43" s="2"/>
      <c r="R43" s="2"/>
    </row>
    <row r="44" spans="1:18" x14ac:dyDescent="0.15">
      <c r="A44" s="4">
        <v>43</v>
      </c>
      <c r="B44" s="4" t="s">
        <v>60</v>
      </c>
      <c r="C44" s="4" t="s">
        <v>17</v>
      </c>
      <c r="D44" s="5">
        <v>94</v>
      </c>
      <c r="E44" s="4">
        <v>68.5</v>
      </c>
      <c r="F44" s="4">
        <v>78</v>
      </c>
      <c r="G44" s="4">
        <v>60.5</v>
      </c>
      <c r="H44" s="4">
        <v>76</v>
      </c>
      <c r="I44" s="4">
        <v>67</v>
      </c>
      <c r="J44" s="6">
        <f t="shared" si="0"/>
        <v>444</v>
      </c>
      <c r="K44" s="7">
        <f t="shared" si="1"/>
        <v>31</v>
      </c>
      <c r="L44" s="8" t="str">
        <f t="shared" si="2"/>
        <v xml:space="preserve"> </v>
      </c>
      <c r="M44" s="2"/>
      <c r="N44" s="2"/>
      <c r="O44" s="2"/>
      <c r="P44" s="2"/>
      <c r="Q44" s="2"/>
      <c r="R44" s="2"/>
    </row>
    <row r="45" spans="1:18" x14ac:dyDescent="0.15">
      <c r="A45" s="4">
        <v>44</v>
      </c>
      <c r="B45" s="4" t="s">
        <v>61</v>
      </c>
      <c r="C45" s="4" t="s">
        <v>19</v>
      </c>
      <c r="D45" s="5">
        <v>96.5</v>
      </c>
      <c r="E45" s="4">
        <v>74.5</v>
      </c>
      <c r="F45" s="4">
        <v>63</v>
      </c>
      <c r="G45" s="4">
        <v>66</v>
      </c>
      <c r="H45" s="4">
        <v>71</v>
      </c>
      <c r="I45" s="4">
        <v>69</v>
      </c>
      <c r="J45" s="6">
        <f t="shared" si="0"/>
        <v>440</v>
      </c>
      <c r="K45" s="7">
        <f t="shared" si="1"/>
        <v>33</v>
      </c>
      <c r="L45" s="8" t="str">
        <f t="shared" si="2"/>
        <v xml:space="preserve"> </v>
      </c>
      <c r="M45" s="2"/>
      <c r="N45" s="2"/>
      <c r="O45" s="2"/>
      <c r="P45" s="2"/>
      <c r="Q45" s="2"/>
      <c r="R45" s="2"/>
    </row>
    <row r="46" spans="1:18" x14ac:dyDescent="0.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</row>
    <row r="47" spans="1:18" x14ac:dyDescent="0.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</row>
    <row r="48" spans="1:18" x14ac:dyDescent="0.15">
      <c r="A48" s="1"/>
      <c r="B48" s="1" t="s">
        <v>3</v>
      </c>
      <c r="C48" s="1" t="s">
        <v>62</v>
      </c>
      <c r="D48" s="1" t="s">
        <v>5</v>
      </c>
      <c r="E48" s="1" t="s">
        <v>6</v>
      </c>
      <c r="F48" s="1" t="s">
        <v>7</v>
      </c>
      <c r="G48" s="1" t="s">
        <v>8</v>
      </c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</row>
    <row r="49" spans="1:18" x14ac:dyDescent="0.15">
      <c r="A49" s="8" t="s">
        <v>63</v>
      </c>
      <c r="B49" s="11">
        <f>AVERAGE(D2:D45)</f>
        <v>79.840909090909093</v>
      </c>
      <c r="C49" s="11">
        <f t="shared" ref="C49:G49" si="3">AVERAGE(E2:E45)</f>
        <v>75.715909090909093</v>
      </c>
      <c r="D49" s="11">
        <f t="shared" si="3"/>
        <v>77.931818181818187</v>
      </c>
      <c r="E49" s="11">
        <f t="shared" si="3"/>
        <v>81.204545454545453</v>
      </c>
      <c r="F49" s="11">
        <f t="shared" si="3"/>
        <v>75.98863636363636</v>
      </c>
      <c r="G49" s="11">
        <f t="shared" si="3"/>
        <v>76.034090909090907</v>
      </c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</row>
    <row r="50" spans="1:18" x14ac:dyDescent="0.15">
      <c r="A50" s="8" t="s">
        <v>64</v>
      </c>
      <c r="B50" s="12">
        <f>COUNTIF(D$2:D$45,"&gt;=90")/COUNTA(D$2:D$45)</f>
        <v>0.25</v>
      </c>
      <c r="C50" s="12">
        <f t="shared" ref="C50:G50" si="4">COUNTIF(E$2:E$45,"&gt;=90")/COUNTA(E$2:E$45)</f>
        <v>0.20454545454545456</v>
      </c>
      <c r="D50" s="12">
        <f t="shared" si="4"/>
        <v>0.18181818181818182</v>
      </c>
      <c r="E50" s="12">
        <f t="shared" si="4"/>
        <v>0.38636363636363635</v>
      </c>
      <c r="F50" s="12">
        <f t="shared" si="4"/>
        <v>0.11363636363636363</v>
      </c>
      <c r="G50" s="12">
        <f t="shared" si="4"/>
        <v>0.18181818181818182</v>
      </c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</row>
    <row r="51" spans="1:18" x14ac:dyDescent="0.15">
      <c r="A51" s="8" t="s">
        <v>65</v>
      </c>
      <c r="B51" s="12">
        <f>COUNTIF(D$2:D$45,"&gt;=60")/COUNTA(D$2:D$45)</f>
        <v>0.95454545454545459</v>
      </c>
      <c r="C51" s="12">
        <f t="shared" ref="C51:G51" si="5">COUNTIF(E$2:E$45,"&gt;=60")/COUNTA(E$2:E$45)</f>
        <v>0.93181818181818177</v>
      </c>
      <c r="D51" s="12">
        <f t="shared" si="5"/>
        <v>0.97727272727272729</v>
      </c>
      <c r="E51" s="12">
        <f t="shared" si="5"/>
        <v>0.90909090909090906</v>
      </c>
      <c r="F51" s="12">
        <f t="shared" si="5"/>
        <v>0.93181818181818177</v>
      </c>
      <c r="G51" s="12">
        <f t="shared" si="5"/>
        <v>0.90909090909090906</v>
      </c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</row>
    <row r="52" spans="1:18" x14ac:dyDescent="0.15">
      <c r="A52" s="8" t="s">
        <v>66</v>
      </c>
      <c r="B52" s="13">
        <f>MAX(D$2:D$45)</f>
        <v>97.5</v>
      </c>
      <c r="C52" s="13">
        <f t="shared" ref="C52:G52" si="6">MAX(E$2:E$45)</f>
        <v>99.5</v>
      </c>
      <c r="D52" s="13">
        <f t="shared" si="6"/>
        <v>100</v>
      </c>
      <c r="E52" s="13">
        <f t="shared" si="6"/>
        <v>100</v>
      </c>
      <c r="F52" s="13">
        <f t="shared" si="6"/>
        <v>99.5</v>
      </c>
      <c r="G52" s="13">
        <f t="shared" si="6"/>
        <v>99</v>
      </c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</row>
    <row r="53" spans="1:18" x14ac:dyDescent="0.15">
      <c r="A53" s="8" t="s">
        <v>67</v>
      </c>
      <c r="B53" s="14">
        <f>LARGE(D$2:D$45,2)</f>
        <v>97</v>
      </c>
      <c r="C53" s="14">
        <f t="shared" ref="C53:G53" si="7">LARGE(E$2:E$45,2)</f>
        <v>98.5</v>
      </c>
      <c r="D53" s="14">
        <f t="shared" si="7"/>
        <v>99.5</v>
      </c>
      <c r="E53" s="14">
        <f t="shared" si="7"/>
        <v>100</v>
      </c>
      <c r="F53" s="14">
        <f t="shared" si="7"/>
        <v>98</v>
      </c>
      <c r="G53" s="14">
        <f t="shared" si="7"/>
        <v>96.5</v>
      </c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</row>
    <row r="54" spans="1:18" x14ac:dyDescent="0.15">
      <c r="A54" s="8" t="s">
        <v>68</v>
      </c>
      <c r="B54" s="14">
        <f>LARGE(D$2:D$45,3)</f>
        <v>96.5</v>
      </c>
      <c r="C54" s="14">
        <f t="shared" ref="C54:G54" si="8">LARGE(E$2:E$45,3)</f>
        <v>97.5</v>
      </c>
      <c r="D54" s="14">
        <f t="shared" si="8"/>
        <v>97</v>
      </c>
      <c r="E54" s="14">
        <f t="shared" si="8"/>
        <v>98.5</v>
      </c>
      <c r="F54" s="14">
        <f t="shared" si="8"/>
        <v>96.5</v>
      </c>
      <c r="G54" s="14">
        <f t="shared" si="8"/>
        <v>94</v>
      </c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</row>
    <row r="55" spans="1:18" x14ac:dyDescent="0.15">
      <c r="A55" s="8" t="s">
        <v>69</v>
      </c>
      <c r="B55" s="13">
        <f>MIN(D$2:D$45)</f>
        <v>56</v>
      </c>
      <c r="C55" s="13">
        <f t="shared" ref="C55:G55" si="9">MIN(E$2:E$45)</f>
        <v>55.5</v>
      </c>
      <c r="D55" s="13">
        <f t="shared" si="9"/>
        <v>57</v>
      </c>
      <c r="E55" s="13">
        <f t="shared" si="9"/>
        <v>57</v>
      </c>
      <c r="F55" s="13">
        <f t="shared" si="9"/>
        <v>57</v>
      </c>
      <c r="G55" s="13">
        <f t="shared" si="9"/>
        <v>55</v>
      </c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</row>
    <row r="56" spans="1:18" x14ac:dyDescent="0.15">
      <c r="A56" s="8" t="s">
        <v>70</v>
      </c>
      <c r="B56" s="14">
        <f>SMALL(D$2:D$45,2)</f>
        <v>58.5</v>
      </c>
      <c r="C56" s="14">
        <f t="shared" ref="C56:G56" si="10">SMALL(E$2:E$45,2)</f>
        <v>57.5</v>
      </c>
      <c r="D56" s="14">
        <f t="shared" si="10"/>
        <v>60.5</v>
      </c>
      <c r="E56" s="14">
        <f t="shared" si="10"/>
        <v>57</v>
      </c>
      <c r="F56" s="14">
        <f t="shared" si="10"/>
        <v>57</v>
      </c>
      <c r="G56" s="14">
        <f t="shared" si="10"/>
        <v>57</v>
      </c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</row>
    <row r="57" spans="1:18" x14ac:dyDescent="0.15">
      <c r="A57" s="8" t="s">
        <v>71</v>
      </c>
      <c r="B57" s="14">
        <f>SMALL(D$2:D$45,3)</f>
        <v>62.5</v>
      </c>
      <c r="C57" s="14">
        <f t="shared" ref="C57:G57" si="11">SMALL(E$2:E$45,3)</f>
        <v>59.5</v>
      </c>
      <c r="D57" s="14">
        <f t="shared" si="11"/>
        <v>61</v>
      </c>
      <c r="E57" s="14">
        <f t="shared" si="11"/>
        <v>57.5</v>
      </c>
      <c r="F57" s="14">
        <f t="shared" si="11"/>
        <v>58.5</v>
      </c>
      <c r="G57" s="14">
        <f t="shared" si="11"/>
        <v>58</v>
      </c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</row>
    <row r="58" spans="1:18" x14ac:dyDescent="0.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</row>
    <row r="59" spans="1:18" x14ac:dyDescent="0.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</row>
    <row r="60" spans="1:18" x14ac:dyDescent="0.15">
      <c r="A60" s="1"/>
      <c r="B60" s="1"/>
      <c r="C60" s="1" t="s">
        <v>3</v>
      </c>
      <c r="D60" s="1" t="s">
        <v>62</v>
      </c>
      <c r="E60" s="1" t="s">
        <v>5</v>
      </c>
      <c r="F60" s="1" t="s">
        <v>6</v>
      </c>
      <c r="G60" s="1" t="s">
        <v>7</v>
      </c>
      <c r="H60" s="1" t="s">
        <v>8</v>
      </c>
      <c r="I60" s="10"/>
      <c r="J60" s="10"/>
      <c r="K60" s="10"/>
      <c r="L60" s="10"/>
      <c r="M60" s="2"/>
      <c r="N60" s="2"/>
      <c r="O60" s="2"/>
      <c r="P60" s="2"/>
      <c r="Q60" s="2"/>
      <c r="R60" s="2"/>
    </row>
    <row r="61" spans="1:18" x14ac:dyDescent="0.15">
      <c r="A61" s="21" t="s">
        <v>72</v>
      </c>
      <c r="B61" s="8" t="s">
        <v>73</v>
      </c>
      <c r="C61" s="15">
        <f t="array" ref="C61:C65">FREQUENCY(D2:D45,{59.9,69.9,79.9,89.9})</f>
        <v>2</v>
      </c>
      <c r="D61" s="15">
        <f t="array" ref="D61:D65">FREQUENCY(E2:E45,{59.9,69.9,79.9,89.9})</f>
        <v>3</v>
      </c>
      <c r="E61" s="15">
        <f t="array" ref="E61:E65">FREQUENCY(F2:F45,{59.9,69.9,79.9,89.9})</f>
        <v>1</v>
      </c>
      <c r="F61" s="15">
        <f t="array" ref="F61:F65">FREQUENCY(G2:G45,{59.9,69.9,79.9,89.9})</f>
        <v>4</v>
      </c>
      <c r="G61" s="15">
        <f t="array" ref="G61:G65">FREQUENCY(H2:H45,{59.9,69.9,79.9,89.9})</f>
        <v>3</v>
      </c>
      <c r="H61" s="15">
        <f t="array" ref="H61:H65">FREQUENCY(I2:I45,{59.9,69.9,79.9,89.9})</f>
        <v>4</v>
      </c>
      <c r="I61" s="10"/>
      <c r="J61" s="10"/>
      <c r="K61" s="10"/>
      <c r="L61" s="10"/>
      <c r="M61" s="2"/>
      <c r="N61" s="2"/>
      <c r="O61" s="2"/>
      <c r="P61" s="2"/>
      <c r="Q61" s="2"/>
      <c r="R61" s="2"/>
    </row>
    <row r="62" spans="1:18" x14ac:dyDescent="0.15">
      <c r="A62" s="22"/>
      <c r="B62" s="8" t="s">
        <v>74</v>
      </c>
      <c r="C62" s="15">
        <v>7</v>
      </c>
      <c r="D62" s="15">
        <v>11</v>
      </c>
      <c r="E62" s="15">
        <v>12</v>
      </c>
      <c r="F62" s="15">
        <v>8</v>
      </c>
      <c r="G62" s="15">
        <v>11</v>
      </c>
      <c r="H62" s="15">
        <v>12</v>
      </c>
      <c r="I62" s="10"/>
      <c r="J62" s="10"/>
      <c r="K62" s="10"/>
      <c r="L62" s="10"/>
      <c r="M62" s="2"/>
      <c r="N62" s="2"/>
      <c r="O62" s="2"/>
      <c r="P62" s="2"/>
      <c r="Q62" s="2"/>
      <c r="R62" s="2"/>
    </row>
    <row r="63" spans="1:18" x14ac:dyDescent="0.15">
      <c r="A63" s="22"/>
      <c r="B63" s="8" t="s">
        <v>75</v>
      </c>
      <c r="C63" s="15">
        <v>13</v>
      </c>
      <c r="D63" s="15">
        <v>17</v>
      </c>
      <c r="E63" s="15">
        <v>11</v>
      </c>
      <c r="F63" s="15">
        <v>6</v>
      </c>
      <c r="G63" s="15">
        <v>15</v>
      </c>
      <c r="H63" s="15">
        <v>11</v>
      </c>
      <c r="I63" s="10"/>
      <c r="J63" s="10"/>
      <c r="K63" s="10"/>
      <c r="L63" s="10"/>
      <c r="M63" s="2"/>
      <c r="N63" s="2"/>
      <c r="O63" s="2"/>
      <c r="P63" s="2"/>
      <c r="Q63" s="2"/>
      <c r="R63" s="2"/>
    </row>
    <row r="64" spans="1:18" x14ac:dyDescent="0.15">
      <c r="A64" s="22"/>
      <c r="B64" s="8" t="s">
        <v>76</v>
      </c>
      <c r="C64" s="15">
        <v>11</v>
      </c>
      <c r="D64" s="15">
        <v>4</v>
      </c>
      <c r="E64" s="15">
        <v>12</v>
      </c>
      <c r="F64" s="15">
        <v>9</v>
      </c>
      <c r="G64" s="15">
        <v>10</v>
      </c>
      <c r="H64" s="15">
        <v>9</v>
      </c>
      <c r="I64" s="10"/>
      <c r="J64" s="10"/>
      <c r="K64" s="10"/>
      <c r="L64" s="10"/>
      <c r="M64" s="2"/>
      <c r="N64" s="2"/>
      <c r="O64" s="2"/>
      <c r="P64" s="2"/>
      <c r="Q64" s="2"/>
      <c r="R64" s="2"/>
    </row>
    <row r="65" spans="1:18" x14ac:dyDescent="0.15">
      <c r="A65" s="23"/>
      <c r="B65" s="8" t="s">
        <v>77</v>
      </c>
      <c r="C65" s="15">
        <v>11</v>
      </c>
      <c r="D65" s="15">
        <v>9</v>
      </c>
      <c r="E65" s="15">
        <v>8</v>
      </c>
      <c r="F65" s="15">
        <v>17</v>
      </c>
      <c r="G65" s="15">
        <v>5</v>
      </c>
      <c r="H65" s="15">
        <v>8</v>
      </c>
      <c r="I65" s="10"/>
      <c r="J65" s="10"/>
      <c r="K65" s="10"/>
      <c r="L65" s="10"/>
      <c r="M65" s="2"/>
      <c r="N65" s="2"/>
      <c r="O65" s="2"/>
      <c r="P65" s="2"/>
      <c r="Q65" s="2"/>
      <c r="R65" s="2"/>
    </row>
  </sheetData>
  <mergeCells count="3">
    <mergeCell ref="N2:R5"/>
    <mergeCell ref="N7:R10"/>
    <mergeCell ref="A61:A65"/>
  </mergeCells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"/>
    </sheetView>
  </sheetViews>
  <sheetFormatPr defaultRowHeight="13.5" x14ac:dyDescent="0.15"/>
  <sheetData>
    <row r="1" spans="1:7" x14ac:dyDescent="0.15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 s="4" t="s">
        <v>13</v>
      </c>
      <c r="B2" s="5">
        <v>66.5</v>
      </c>
      <c r="C2" s="4">
        <v>92.5</v>
      </c>
      <c r="D2" s="4">
        <v>95.5</v>
      </c>
      <c r="E2" s="4">
        <v>98</v>
      </c>
      <c r="F2" s="4">
        <v>86.5</v>
      </c>
      <c r="G2" s="4">
        <v>71</v>
      </c>
    </row>
    <row r="3" spans="1:7" x14ac:dyDescent="0.15">
      <c r="A3" s="4" t="s">
        <v>16</v>
      </c>
      <c r="B3" s="5">
        <v>73.5</v>
      </c>
      <c r="C3" s="4">
        <v>91.5</v>
      </c>
      <c r="D3" s="4">
        <v>64.5</v>
      </c>
      <c r="E3" s="4">
        <v>93.5</v>
      </c>
      <c r="F3" s="4">
        <v>84</v>
      </c>
      <c r="G3" s="4">
        <v>87</v>
      </c>
    </row>
    <row r="4" spans="1:7" x14ac:dyDescent="0.15">
      <c r="A4" s="4" t="s">
        <v>18</v>
      </c>
      <c r="B4" s="5">
        <v>75.5</v>
      </c>
      <c r="C4" s="4">
        <v>62.5</v>
      </c>
      <c r="D4" s="4">
        <v>87</v>
      </c>
      <c r="E4" s="4">
        <v>94.5</v>
      </c>
      <c r="F4" s="4">
        <v>78</v>
      </c>
      <c r="G4" s="4">
        <v>91</v>
      </c>
    </row>
    <row r="5" spans="1:7" x14ac:dyDescent="0.15">
      <c r="A5" s="4" t="s">
        <v>20</v>
      </c>
      <c r="B5" s="5">
        <v>79.5</v>
      </c>
      <c r="C5" s="4">
        <v>98.5</v>
      </c>
      <c r="D5" s="4">
        <v>68</v>
      </c>
      <c r="E5" s="4">
        <v>100</v>
      </c>
      <c r="F5" s="4">
        <v>96</v>
      </c>
      <c r="G5" s="4">
        <v>66</v>
      </c>
    </row>
    <row r="6" spans="1:7" x14ac:dyDescent="0.15">
      <c r="A6" s="4" t="s">
        <v>21</v>
      </c>
      <c r="B6" s="5">
        <v>82.5</v>
      </c>
      <c r="C6" s="4">
        <v>63.5</v>
      </c>
      <c r="D6" s="4">
        <v>90.5</v>
      </c>
      <c r="E6" s="4">
        <v>97</v>
      </c>
      <c r="F6" s="4">
        <v>65.5</v>
      </c>
      <c r="G6" s="4">
        <v>99</v>
      </c>
    </row>
    <row r="7" spans="1:7" x14ac:dyDescent="0.15">
      <c r="A7" s="4" t="s">
        <v>22</v>
      </c>
      <c r="B7" s="5">
        <v>82.5</v>
      </c>
      <c r="C7" s="4">
        <v>78</v>
      </c>
      <c r="D7" s="4">
        <v>81</v>
      </c>
      <c r="E7" s="4">
        <v>96.5</v>
      </c>
      <c r="F7" s="4">
        <v>96.5</v>
      </c>
      <c r="G7" s="4">
        <v>57</v>
      </c>
    </row>
    <row r="8" spans="1:7" x14ac:dyDescent="0.15">
      <c r="A8" s="4" t="s">
        <v>24</v>
      </c>
      <c r="B8" s="5">
        <v>84.5</v>
      </c>
      <c r="C8" s="4">
        <v>71</v>
      </c>
      <c r="D8" s="4">
        <v>99.5</v>
      </c>
      <c r="E8" s="4">
        <v>89.5</v>
      </c>
      <c r="F8" s="4">
        <v>84.5</v>
      </c>
      <c r="G8" s="4">
        <v>58</v>
      </c>
    </row>
    <row r="9" spans="1:7" x14ac:dyDescent="0.15">
      <c r="A9" s="4" t="s">
        <v>25</v>
      </c>
      <c r="B9" s="5">
        <v>87.5</v>
      </c>
      <c r="C9" s="4">
        <v>63.5</v>
      </c>
      <c r="D9" s="4">
        <v>67.5</v>
      </c>
      <c r="E9" s="4">
        <v>98.5</v>
      </c>
      <c r="F9" s="4">
        <v>78.5</v>
      </c>
      <c r="G9" s="4">
        <v>94</v>
      </c>
    </row>
    <row r="10" spans="1:7" x14ac:dyDescent="0.15">
      <c r="A10" s="4" t="s">
        <v>26</v>
      </c>
      <c r="B10" s="5">
        <v>88</v>
      </c>
      <c r="C10" s="4">
        <v>82.5</v>
      </c>
      <c r="D10" s="4">
        <v>83</v>
      </c>
      <c r="E10" s="4">
        <v>75.5</v>
      </c>
      <c r="F10" s="4">
        <v>72</v>
      </c>
      <c r="G10" s="4">
        <v>90</v>
      </c>
    </row>
    <row r="11" spans="1:7" x14ac:dyDescent="0.15">
      <c r="A11" s="4" t="s">
        <v>27</v>
      </c>
      <c r="B11" s="5">
        <v>92</v>
      </c>
      <c r="C11" s="4">
        <v>64</v>
      </c>
      <c r="D11" s="4">
        <v>97</v>
      </c>
      <c r="E11" s="4">
        <v>93</v>
      </c>
      <c r="F11" s="4">
        <v>75</v>
      </c>
      <c r="G11" s="4">
        <v>93</v>
      </c>
    </row>
    <row r="12" spans="1:7" x14ac:dyDescent="0.15">
      <c r="A12" s="4" t="s">
        <v>28</v>
      </c>
      <c r="B12" s="5">
        <v>93</v>
      </c>
      <c r="C12" s="4">
        <v>71.5</v>
      </c>
      <c r="D12" s="4">
        <v>92</v>
      </c>
      <c r="E12" s="4">
        <v>96.5</v>
      </c>
      <c r="F12" s="4">
        <v>87</v>
      </c>
      <c r="G12" s="4">
        <v>61</v>
      </c>
    </row>
    <row r="13" spans="1:7" x14ac:dyDescent="0.15">
      <c r="A13" s="4" t="s">
        <v>29</v>
      </c>
      <c r="B13" s="5">
        <v>93.5</v>
      </c>
      <c r="C13" s="4">
        <v>85.5</v>
      </c>
      <c r="D13" s="4">
        <v>77</v>
      </c>
      <c r="E13" s="4">
        <v>81</v>
      </c>
      <c r="F13" s="4">
        <v>95</v>
      </c>
      <c r="G13" s="4">
        <v>78</v>
      </c>
    </row>
    <row r="14" spans="1:7" x14ac:dyDescent="0.15">
      <c r="A14" s="4" t="s">
        <v>30</v>
      </c>
      <c r="B14" s="5">
        <v>96</v>
      </c>
      <c r="C14" s="4">
        <v>72.5</v>
      </c>
      <c r="D14" s="4">
        <v>100</v>
      </c>
      <c r="E14" s="4">
        <v>86</v>
      </c>
      <c r="F14" s="4">
        <v>62</v>
      </c>
      <c r="G14" s="4">
        <v>87.5</v>
      </c>
    </row>
    <row r="15" spans="1:7" x14ac:dyDescent="0.15">
      <c r="A15" s="4" t="s">
        <v>31</v>
      </c>
      <c r="B15" s="5">
        <v>96.5</v>
      </c>
      <c r="C15" s="4">
        <v>86.5</v>
      </c>
      <c r="D15" s="4">
        <v>90.5</v>
      </c>
      <c r="E15" s="4">
        <v>94</v>
      </c>
      <c r="F15" s="4">
        <v>99.5</v>
      </c>
      <c r="G15" s="4">
        <v>70</v>
      </c>
    </row>
    <row r="16" spans="1:7" x14ac:dyDescent="0.15">
      <c r="A16" s="4" t="s">
        <v>32</v>
      </c>
      <c r="B16" s="5">
        <v>97.5</v>
      </c>
      <c r="C16" s="4">
        <v>76</v>
      </c>
      <c r="D16" s="4">
        <v>72</v>
      </c>
      <c r="E16" s="4">
        <v>92.5</v>
      </c>
      <c r="F16" s="4">
        <v>84.5</v>
      </c>
      <c r="G16" s="4">
        <v>78</v>
      </c>
    </row>
    <row r="17" spans="1:7" x14ac:dyDescent="0.15">
      <c r="A17" s="4" t="s">
        <v>33</v>
      </c>
      <c r="B17" s="5">
        <v>56</v>
      </c>
      <c r="C17" s="4">
        <v>77.5</v>
      </c>
      <c r="D17" s="4">
        <v>85</v>
      </c>
      <c r="E17" s="4">
        <v>83</v>
      </c>
      <c r="F17" s="4">
        <v>74.5</v>
      </c>
      <c r="G17" s="4">
        <v>79</v>
      </c>
    </row>
    <row r="18" spans="1:7" x14ac:dyDescent="0.15">
      <c r="A18" s="4" t="s">
        <v>34</v>
      </c>
      <c r="B18" s="5">
        <v>58.5</v>
      </c>
      <c r="C18" s="4">
        <v>90</v>
      </c>
      <c r="D18" s="4">
        <v>88.5</v>
      </c>
      <c r="E18" s="4">
        <v>97</v>
      </c>
      <c r="F18" s="4">
        <v>72</v>
      </c>
      <c r="G18" s="4">
        <v>65</v>
      </c>
    </row>
    <row r="19" spans="1:7" x14ac:dyDescent="0.15">
      <c r="A19" s="4" t="s">
        <v>35</v>
      </c>
      <c r="B19" s="5">
        <v>63</v>
      </c>
      <c r="C19" s="4">
        <v>99.5</v>
      </c>
      <c r="D19" s="4">
        <v>78.5</v>
      </c>
      <c r="E19" s="4">
        <v>63.5</v>
      </c>
      <c r="F19" s="4">
        <v>79.5</v>
      </c>
      <c r="G19" s="4">
        <v>65.5</v>
      </c>
    </row>
    <row r="20" spans="1:7" x14ac:dyDescent="0.15">
      <c r="A20" s="4" t="s">
        <v>36</v>
      </c>
      <c r="B20" s="5">
        <v>69</v>
      </c>
      <c r="C20" s="4">
        <v>89.5</v>
      </c>
      <c r="D20" s="4">
        <v>92.5</v>
      </c>
      <c r="E20" s="4">
        <v>73</v>
      </c>
      <c r="F20" s="4">
        <v>58.5</v>
      </c>
      <c r="G20" s="4">
        <v>96.5</v>
      </c>
    </row>
    <row r="21" spans="1:7" x14ac:dyDescent="0.15">
      <c r="A21" s="4" t="s">
        <v>37</v>
      </c>
      <c r="B21" s="5">
        <v>72.5</v>
      </c>
      <c r="C21" s="4">
        <v>74.5</v>
      </c>
      <c r="D21" s="4">
        <v>60.5</v>
      </c>
      <c r="E21" s="4">
        <v>87</v>
      </c>
      <c r="F21" s="4">
        <v>77</v>
      </c>
      <c r="G21" s="4">
        <v>78</v>
      </c>
    </row>
    <row r="22" spans="1:7" x14ac:dyDescent="0.15">
      <c r="A22" s="4" t="s">
        <v>38</v>
      </c>
      <c r="B22" s="5">
        <v>74</v>
      </c>
      <c r="C22" s="4">
        <v>72.5</v>
      </c>
      <c r="D22" s="4">
        <v>67</v>
      </c>
      <c r="E22" s="4">
        <v>94</v>
      </c>
      <c r="F22" s="4">
        <v>78</v>
      </c>
      <c r="G22" s="4">
        <v>90</v>
      </c>
    </row>
    <row r="23" spans="1:7" x14ac:dyDescent="0.15">
      <c r="A23" s="4" t="s">
        <v>39</v>
      </c>
      <c r="B23" s="5">
        <v>75.5</v>
      </c>
      <c r="C23" s="4">
        <v>72.5</v>
      </c>
      <c r="D23" s="4">
        <v>75</v>
      </c>
      <c r="E23" s="4">
        <v>92</v>
      </c>
      <c r="F23" s="4">
        <v>86</v>
      </c>
      <c r="G23" s="4">
        <v>55</v>
      </c>
    </row>
    <row r="24" spans="1:7" x14ac:dyDescent="0.15">
      <c r="A24" s="4" t="s">
        <v>40</v>
      </c>
      <c r="B24" s="5">
        <v>76.5</v>
      </c>
      <c r="C24" s="4">
        <v>70</v>
      </c>
      <c r="D24" s="4">
        <v>64</v>
      </c>
      <c r="E24" s="4">
        <v>75</v>
      </c>
      <c r="F24" s="4">
        <v>87</v>
      </c>
      <c r="G24" s="4">
        <v>78</v>
      </c>
    </row>
    <row r="25" spans="1:7" x14ac:dyDescent="0.15">
      <c r="A25" s="4" t="s">
        <v>41</v>
      </c>
      <c r="B25" s="5">
        <v>77</v>
      </c>
      <c r="C25" s="4">
        <v>60.5</v>
      </c>
      <c r="D25" s="4">
        <v>66.5</v>
      </c>
      <c r="E25" s="4">
        <v>84</v>
      </c>
      <c r="F25" s="4">
        <v>98</v>
      </c>
      <c r="G25" s="4">
        <v>93</v>
      </c>
    </row>
    <row r="26" spans="1:7" x14ac:dyDescent="0.15">
      <c r="A26" s="4" t="s">
        <v>42</v>
      </c>
      <c r="B26" s="5">
        <v>80.5</v>
      </c>
      <c r="C26" s="4">
        <v>96</v>
      </c>
      <c r="D26" s="4">
        <v>72</v>
      </c>
      <c r="E26" s="4">
        <v>66</v>
      </c>
      <c r="F26" s="4">
        <v>61</v>
      </c>
      <c r="G26" s="4">
        <v>85</v>
      </c>
    </row>
    <row r="27" spans="1:7" x14ac:dyDescent="0.15">
      <c r="A27" s="4" t="s">
        <v>43</v>
      </c>
      <c r="B27" s="5">
        <v>83.5</v>
      </c>
      <c r="C27" s="4">
        <v>78.5</v>
      </c>
      <c r="D27" s="4">
        <v>70.5</v>
      </c>
      <c r="E27" s="4">
        <v>100</v>
      </c>
      <c r="F27" s="4">
        <v>68.5</v>
      </c>
      <c r="G27" s="4">
        <v>69</v>
      </c>
    </row>
    <row r="28" spans="1:7" x14ac:dyDescent="0.15">
      <c r="A28" s="4" t="s">
        <v>44</v>
      </c>
      <c r="B28" s="5">
        <v>84.5</v>
      </c>
      <c r="C28" s="4">
        <v>78.5</v>
      </c>
      <c r="D28" s="4">
        <v>87.5</v>
      </c>
      <c r="E28" s="4">
        <v>64.5</v>
      </c>
      <c r="F28" s="4">
        <v>72</v>
      </c>
      <c r="G28" s="4">
        <v>76.5</v>
      </c>
    </row>
    <row r="29" spans="1:7" x14ac:dyDescent="0.15">
      <c r="A29" s="4" t="s">
        <v>45</v>
      </c>
      <c r="B29" s="5">
        <v>92.5</v>
      </c>
      <c r="C29" s="4">
        <v>93.5</v>
      </c>
      <c r="D29" s="4">
        <v>77</v>
      </c>
      <c r="E29" s="4">
        <v>73</v>
      </c>
      <c r="F29" s="4">
        <v>57</v>
      </c>
      <c r="G29" s="4">
        <v>84</v>
      </c>
    </row>
    <row r="30" spans="1:7" x14ac:dyDescent="0.15">
      <c r="A30" s="4" t="s">
        <v>46</v>
      </c>
      <c r="B30" s="5">
        <v>95</v>
      </c>
      <c r="C30" s="4">
        <v>95</v>
      </c>
      <c r="D30" s="4">
        <v>70</v>
      </c>
      <c r="E30" s="4">
        <v>89.5</v>
      </c>
      <c r="F30" s="4">
        <v>61.5</v>
      </c>
      <c r="G30" s="4">
        <v>61.5</v>
      </c>
    </row>
    <row r="31" spans="1:7" x14ac:dyDescent="0.15">
      <c r="A31" s="4" t="s">
        <v>47</v>
      </c>
      <c r="B31" s="5">
        <v>97</v>
      </c>
      <c r="C31" s="4">
        <v>75.5</v>
      </c>
      <c r="D31" s="4">
        <v>73</v>
      </c>
      <c r="E31" s="4">
        <v>81</v>
      </c>
      <c r="F31" s="4">
        <v>66</v>
      </c>
      <c r="G31" s="4">
        <v>76</v>
      </c>
    </row>
    <row r="32" spans="1:7" x14ac:dyDescent="0.15">
      <c r="A32" s="4" t="s">
        <v>48</v>
      </c>
      <c r="B32" s="5">
        <v>62.5</v>
      </c>
      <c r="C32" s="4">
        <v>76</v>
      </c>
      <c r="D32" s="4">
        <v>57</v>
      </c>
      <c r="E32" s="4">
        <v>67.5</v>
      </c>
      <c r="F32" s="4">
        <v>88</v>
      </c>
      <c r="G32" s="4">
        <v>84.5</v>
      </c>
    </row>
    <row r="33" spans="1:7" x14ac:dyDescent="0.15">
      <c r="A33" s="4" t="s">
        <v>49</v>
      </c>
      <c r="B33" s="5">
        <v>62.5</v>
      </c>
      <c r="C33" s="4">
        <v>57.5</v>
      </c>
      <c r="D33" s="4">
        <v>85</v>
      </c>
      <c r="E33" s="4">
        <v>59</v>
      </c>
      <c r="F33" s="4">
        <v>79</v>
      </c>
      <c r="G33" s="4">
        <v>61.5</v>
      </c>
    </row>
    <row r="34" spans="1:7" x14ac:dyDescent="0.15">
      <c r="A34" s="4" t="s">
        <v>50</v>
      </c>
      <c r="B34" s="5">
        <v>63.5</v>
      </c>
      <c r="C34" s="4">
        <v>73</v>
      </c>
      <c r="D34" s="4">
        <v>65</v>
      </c>
      <c r="E34" s="4">
        <v>95</v>
      </c>
      <c r="F34" s="4">
        <v>75.5</v>
      </c>
      <c r="G34" s="4">
        <v>61</v>
      </c>
    </row>
    <row r="35" spans="1:7" x14ac:dyDescent="0.15">
      <c r="A35" s="4" t="s">
        <v>51</v>
      </c>
      <c r="B35" s="5">
        <v>68</v>
      </c>
      <c r="C35" s="4">
        <v>97.5</v>
      </c>
      <c r="D35" s="4">
        <v>61</v>
      </c>
      <c r="E35" s="4">
        <v>57</v>
      </c>
      <c r="F35" s="4">
        <v>60</v>
      </c>
      <c r="G35" s="4">
        <v>85</v>
      </c>
    </row>
    <row r="36" spans="1:7" x14ac:dyDescent="0.15">
      <c r="A36" s="4" t="s">
        <v>52</v>
      </c>
      <c r="B36" s="5">
        <v>71.5</v>
      </c>
      <c r="C36" s="4">
        <v>61.5</v>
      </c>
      <c r="D36" s="4">
        <v>82</v>
      </c>
      <c r="E36" s="4">
        <v>57.5</v>
      </c>
      <c r="F36" s="4">
        <v>57</v>
      </c>
      <c r="G36" s="4">
        <v>85</v>
      </c>
    </row>
    <row r="37" spans="1:7" x14ac:dyDescent="0.15">
      <c r="A37" s="4" t="s">
        <v>53</v>
      </c>
      <c r="B37" s="5">
        <v>71.5</v>
      </c>
      <c r="C37" s="4">
        <v>59.5</v>
      </c>
      <c r="D37" s="4">
        <v>88</v>
      </c>
      <c r="E37" s="4">
        <v>63</v>
      </c>
      <c r="F37" s="4">
        <v>88</v>
      </c>
      <c r="G37" s="4">
        <v>60.5</v>
      </c>
    </row>
    <row r="38" spans="1:7" x14ac:dyDescent="0.15">
      <c r="A38" s="4" t="s">
        <v>54</v>
      </c>
      <c r="B38" s="5">
        <v>75</v>
      </c>
      <c r="C38" s="4">
        <v>71</v>
      </c>
      <c r="D38" s="4">
        <v>86</v>
      </c>
      <c r="E38" s="4">
        <v>60.5</v>
      </c>
      <c r="F38" s="4">
        <v>60</v>
      </c>
      <c r="G38" s="4">
        <v>85</v>
      </c>
    </row>
    <row r="39" spans="1:7" x14ac:dyDescent="0.15">
      <c r="A39" s="4" t="s">
        <v>55</v>
      </c>
      <c r="B39" s="5">
        <v>75.5</v>
      </c>
      <c r="C39" s="4">
        <v>60.5</v>
      </c>
      <c r="D39" s="4">
        <v>85</v>
      </c>
      <c r="E39" s="4">
        <v>57</v>
      </c>
      <c r="F39" s="4">
        <v>76</v>
      </c>
      <c r="G39" s="4">
        <v>83.5</v>
      </c>
    </row>
    <row r="40" spans="1:7" x14ac:dyDescent="0.15">
      <c r="A40" s="4" t="s">
        <v>56</v>
      </c>
      <c r="B40" s="5">
        <v>76</v>
      </c>
      <c r="C40" s="4">
        <v>63.5</v>
      </c>
      <c r="D40" s="4">
        <v>84</v>
      </c>
      <c r="E40" s="4">
        <v>81</v>
      </c>
      <c r="F40" s="4">
        <v>65</v>
      </c>
      <c r="G40" s="4">
        <v>62</v>
      </c>
    </row>
    <row r="41" spans="1:7" x14ac:dyDescent="0.15">
      <c r="A41" s="4" t="s">
        <v>57</v>
      </c>
      <c r="B41" s="5">
        <v>81</v>
      </c>
      <c r="C41" s="4">
        <v>55.5</v>
      </c>
      <c r="D41" s="4">
        <v>61</v>
      </c>
      <c r="E41" s="4">
        <v>91.5</v>
      </c>
      <c r="F41" s="4">
        <v>81</v>
      </c>
      <c r="G41" s="4">
        <v>59</v>
      </c>
    </row>
    <row r="42" spans="1:7" x14ac:dyDescent="0.15">
      <c r="A42" s="4" t="s">
        <v>58</v>
      </c>
      <c r="B42" s="5">
        <v>85.5</v>
      </c>
      <c r="C42" s="4">
        <v>64.5</v>
      </c>
      <c r="D42" s="4">
        <v>74</v>
      </c>
      <c r="E42" s="4">
        <v>78.5</v>
      </c>
      <c r="F42" s="4">
        <v>64</v>
      </c>
      <c r="G42" s="4">
        <v>76.5</v>
      </c>
    </row>
    <row r="43" spans="1:7" x14ac:dyDescent="0.15">
      <c r="A43" s="4" t="s">
        <v>59</v>
      </c>
      <c r="B43" s="5">
        <v>86.5</v>
      </c>
      <c r="C43" s="4">
        <v>65.5</v>
      </c>
      <c r="D43" s="4">
        <v>67.5</v>
      </c>
      <c r="E43" s="4">
        <v>70.5</v>
      </c>
      <c r="F43" s="4">
        <v>62</v>
      </c>
      <c r="G43" s="4">
        <v>73.5</v>
      </c>
    </row>
    <row r="44" spans="1:7" x14ac:dyDescent="0.15">
      <c r="A44" s="4" t="s">
        <v>60</v>
      </c>
      <c r="B44" s="5">
        <v>94</v>
      </c>
      <c r="C44" s="4">
        <v>68.5</v>
      </c>
      <c r="D44" s="4">
        <v>78</v>
      </c>
      <c r="E44" s="4">
        <v>60.5</v>
      </c>
      <c r="F44" s="4">
        <v>76</v>
      </c>
      <c r="G44" s="4">
        <v>67</v>
      </c>
    </row>
    <row r="45" spans="1:7" x14ac:dyDescent="0.15">
      <c r="A45" s="4" t="s">
        <v>61</v>
      </c>
      <c r="B45" s="5">
        <v>96.5</v>
      </c>
      <c r="C45" s="4">
        <v>74.5</v>
      </c>
      <c r="D45" s="4">
        <v>63</v>
      </c>
      <c r="E45" s="4">
        <v>66</v>
      </c>
      <c r="F45" s="4">
        <v>71</v>
      </c>
      <c r="G45" s="4">
        <v>69</v>
      </c>
    </row>
  </sheetData>
  <phoneticPr fontId="4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workbookViewId="0">
      <selection activeCell="L2" sqref="L2"/>
    </sheetView>
  </sheetViews>
  <sheetFormatPr defaultRowHeight="13.5" x14ac:dyDescent="0.15"/>
  <cols>
    <col min="1" max="16384" width="9" style="16"/>
  </cols>
  <sheetData>
    <row r="1" spans="2:12" ht="36.75" x14ac:dyDescent="0.15">
      <c r="B1" s="19" t="s">
        <v>85</v>
      </c>
    </row>
    <row r="2" spans="2:12" ht="16.5" x14ac:dyDescent="0.15">
      <c r="L2" s="18" t="s">
        <v>84</v>
      </c>
    </row>
    <row r="3" spans="2:12" ht="16.5" x14ac:dyDescent="0.15">
      <c r="L3" s="18" t="s">
        <v>83</v>
      </c>
    </row>
    <row r="4" spans="2:12" ht="16.5" x14ac:dyDescent="0.15">
      <c r="L4" s="18" t="s">
        <v>82</v>
      </c>
    </row>
    <row r="5" spans="2:12" ht="16.5" x14ac:dyDescent="0.15">
      <c r="L5" s="18" t="s">
        <v>81</v>
      </c>
    </row>
    <row r="6" spans="2:12" ht="16.5" x14ac:dyDescent="0.15">
      <c r="L6" s="18" t="s">
        <v>80</v>
      </c>
    </row>
    <row r="7" spans="2:12" ht="16.5" x14ac:dyDescent="0.15">
      <c r="L7" s="18" t="s">
        <v>79</v>
      </c>
    </row>
    <row r="8" spans="2:12" ht="16.5" x14ac:dyDescent="0.15">
      <c r="L8" s="18" t="s">
        <v>78</v>
      </c>
    </row>
    <row r="9" spans="2:12" x14ac:dyDescent="0.15">
      <c r="L9" s="17"/>
    </row>
    <row r="10" spans="2:12" x14ac:dyDescent="0.15">
      <c r="L10" s="17"/>
    </row>
    <row r="11" spans="2:12" x14ac:dyDescent="0.15">
      <c r="L11" s="17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图表</vt:lpstr>
      </vt:variant>
      <vt:variant>
        <vt:i4>2</vt:i4>
      </vt:variant>
    </vt:vector>
  </HeadingPairs>
  <TitlesOfParts>
    <vt:vector size="6" baseType="lpstr">
      <vt:lpstr>创建图表</vt:lpstr>
      <vt:lpstr>Sheet2</vt:lpstr>
      <vt:lpstr>Sheet3</vt:lpstr>
      <vt:lpstr>图表元素</vt:lpstr>
      <vt:lpstr>Chart12</vt:lpstr>
      <vt:lpstr>各科成绩优秀率12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2020-06-05T03:32:12Z</dcterms:modified>
</cp:coreProperties>
</file>